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updateLinks="never"/>
  <bookViews>
    <workbookView xWindow="-120" yWindow="-120" windowWidth="29040" windowHeight="17640"/>
  </bookViews>
  <sheets>
    <sheet name="2.1 Expenditure summary " sheetId="1" r:id="rId1"/>
    <sheet name="2.2 Repex " sheetId="2" r:id="rId2"/>
    <sheet name="2.6 Non-network " sheetId="3" r:id="rId3"/>
    <sheet name="2.10 Overheads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3" hidden="1">'2.10 Overheads'!$B$1:$B$34</definedName>
    <definedName name="_xlnm._FilterDatabase" localSheetId="2" hidden="1">'2.6 Non-network '!$D$1:$D$89</definedName>
    <definedName name="anscount" hidden="1">1</definedName>
    <definedName name="CRCP_span">CONCATENATE([0]!CRCP_y1, " to ",[0]!CRCP_y5)</definedName>
    <definedName name="CRCP_y1">'[1]Business &amp; other details'!$C$39</definedName>
    <definedName name="CRCP_y2">'[1]Business &amp; other details'!$D$39</definedName>
    <definedName name="CRCP_y3">'[1]Business &amp; other details'!$E$39</definedName>
    <definedName name="CRCP_y4">'[1]Business &amp; other details'!$F$39</definedName>
    <definedName name="CRCP_y5">'[1]Business &amp; other details'!$G$39</definedName>
    <definedName name="CRY">'[2]Business &amp; other details'!$C$44</definedName>
    <definedName name="dms_020201_01_Exp_Values">#REF!</definedName>
    <definedName name="dms_020201_01_Fail_Values">#REF!</definedName>
    <definedName name="dms_020201_01_Repl_Values">#REF!</definedName>
    <definedName name="dms_020201_01_Rows">#REF!</definedName>
    <definedName name="dms_020201_02_Exp_Values">#REF!</definedName>
    <definedName name="dms_020201_02_Fail_Values">#REF!</definedName>
    <definedName name="dms_020201_02_Repl_Values">#REF!</definedName>
    <definedName name="dms_020201_02_Rows">#REF!</definedName>
    <definedName name="dms_020201_02b_Exp_Values">#REF!</definedName>
    <definedName name="dms_020201_02b_Fail_Values">#REF!</definedName>
    <definedName name="dms_020201_02b_Repl_Values">#REF!</definedName>
    <definedName name="dms_020201_02b_Rows">#REF!</definedName>
    <definedName name="dms_020201_03_Exp_Values">#REF!</definedName>
    <definedName name="dms_020201_03_Fail_Values">#REF!</definedName>
    <definedName name="dms_020201_03_Repl_Values">#REF!</definedName>
    <definedName name="dms_020201_03_Rows">#REF!</definedName>
    <definedName name="dms_020201_04_Exp_Values">#REF!</definedName>
    <definedName name="dms_020201_04_Fail_Values">#REF!</definedName>
    <definedName name="dms_020201_04_Repl_Values">#REF!</definedName>
    <definedName name="dms_020201_04_Rows">#REF!</definedName>
    <definedName name="dms_020201_05_Exp_Values">#REF!</definedName>
    <definedName name="dms_020201_05_Fail_Values">#REF!</definedName>
    <definedName name="dms_020201_05_Repl_Values">#REF!</definedName>
    <definedName name="dms_020201_05_Rows">#REF!</definedName>
    <definedName name="dms_020201_06_Exp_Values">#REF!</definedName>
    <definedName name="dms_020201_06_Fail_Values">#REF!</definedName>
    <definedName name="dms_020201_06_Repl_Values">#REF!</definedName>
    <definedName name="dms_020201_06_Rows">#REF!</definedName>
    <definedName name="dms_020201_07_Exp_Values">#REF!</definedName>
    <definedName name="dms_020201_07_Fail_Values">#REF!</definedName>
    <definedName name="dms_020201_07_Repl_Values">#REF!</definedName>
    <definedName name="dms_020201_07_Rows">#REF!</definedName>
    <definedName name="dms_020201_08_Exp_Values">#REF!</definedName>
    <definedName name="dms_020201_08_Fail_Values">#REF!</definedName>
    <definedName name="dms_020201_08_Repl_Values">#REF!</definedName>
    <definedName name="dms_020201_08_Rows">#REF!</definedName>
    <definedName name="dms_020201_09_Exp_Values">#REF!</definedName>
    <definedName name="dms_020201_09_Fail_Values">#REF!</definedName>
    <definedName name="dms_020201_09_Repl_Values">#REF!</definedName>
    <definedName name="dms_020201_09_Rows">#REF!</definedName>
    <definedName name="dms_020201_10_Exp_Rows">#REF!</definedName>
    <definedName name="dms_020201_10_Exp_Values">#REF!</definedName>
    <definedName name="dms_020201_10_Fail_Values">#REF!</definedName>
    <definedName name="dms_020201_10_Repl_Values">#REF!</definedName>
    <definedName name="dms_020301_ProjectType_List">'[1]AER only'!$F$94:$F$97</definedName>
    <definedName name="dms_020302_ProjectType_List">'[1]AER only'!$G$94:$G$106</definedName>
    <definedName name="dms_021103_01_Actual_Values">'[3]2.11 Labour'!#REF!</definedName>
    <definedName name="dms_021103_02_Actual_Values">'[3]2.11 Labour'!#REF!</definedName>
    <definedName name="dms_030401_01_Rows">#REF!</definedName>
    <definedName name="dms_030401_01_Values">#REF!</definedName>
    <definedName name="dms_030401_02_Rows">#REF!</definedName>
    <definedName name="dms_030401_02_Values">#REF!</definedName>
    <definedName name="dms_030401_03_Rows">#REF!</definedName>
    <definedName name="dms_030401_03_Values">#REF!</definedName>
    <definedName name="dms_030401_04_Rows">#REF!</definedName>
    <definedName name="dms_030401_04_Values">#REF!</definedName>
    <definedName name="dms_030403_01_Rows">#REF!</definedName>
    <definedName name="dms_030403_01_Values">#REF!</definedName>
    <definedName name="dms_030403_02_Rows">#REF!</definedName>
    <definedName name="dms_030403_02_Values">#REF!</definedName>
    <definedName name="dms_030403_03_Rows">#REF!</definedName>
    <definedName name="dms_030403_03_Values">#REF!</definedName>
    <definedName name="dms_030403_04_Rows">#REF!</definedName>
    <definedName name="dms_030403_04_Values">#REF!</definedName>
    <definedName name="dms_030403_05_Rows">#REF!</definedName>
    <definedName name="dms_030403_05_Values">#REF!</definedName>
    <definedName name="dms_030403_06_Rows">#REF!</definedName>
    <definedName name="dms_030403_06_Values">#REF!</definedName>
    <definedName name="dms_030403_07_Rows">#REF!</definedName>
    <definedName name="dms_030403_07_Values">#REF!</definedName>
    <definedName name="dms_030501_01_Rows">#REF!</definedName>
    <definedName name="dms_030501_01_Values">#REF!</definedName>
    <definedName name="dms_030501_02_Rows">#REF!</definedName>
    <definedName name="dms_030501_02_Values">#REF!</definedName>
    <definedName name="dms_030501_03_Rows">#REF!</definedName>
    <definedName name="dms_030501_03_Values">#REF!</definedName>
    <definedName name="dms_030501_04_Rows">#REF!</definedName>
    <definedName name="dms_030501_04_Values">#REF!</definedName>
    <definedName name="dms_030502_01_Rows">#REF!</definedName>
    <definedName name="dms_030502_01_Values">#REF!</definedName>
    <definedName name="dms_030502_02_Rows">#REF!</definedName>
    <definedName name="dms_030502_02_Values">#REF!</definedName>
    <definedName name="dms_030503_Rows">#REF!</definedName>
    <definedName name="dms_030503_Values">#REF!</definedName>
    <definedName name="dms_030602_Rows">#REF!</definedName>
    <definedName name="dms_030602_Values">#REF!</definedName>
    <definedName name="dms_030603_Rows">#REF!</definedName>
    <definedName name="dms_030603_Values">#REF!</definedName>
    <definedName name="dms_030604_Rows">#REF!</definedName>
    <definedName name="dms_030604_Values">#REF!</definedName>
    <definedName name="dms_030701_01_Rows">#REF!</definedName>
    <definedName name="dms_030701_01_Values">#REF!</definedName>
    <definedName name="dms_030702_01_Rows">#REF!</definedName>
    <definedName name="dms_030702_01_Values">#REF!</definedName>
    <definedName name="dms_030703_01_Rows">#REF!</definedName>
    <definedName name="dms_030703_01_Values">#REF!</definedName>
    <definedName name="dms_040401_01_Exp_Values">#REF!</definedName>
    <definedName name="dms_040401_01_Rows">#REF!</definedName>
    <definedName name="dms_040401_01_Vol_Values">#REF!</definedName>
    <definedName name="dms_060101_01">#REF!</definedName>
    <definedName name="dms_060101_02">#REF!</definedName>
    <definedName name="dms_060101_date">#REF!</definedName>
    <definedName name="dms_060201_01_Rows">#REF!</definedName>
    <definedName name="dms_060201_01_Values">#REF!</definedName>
    <definedName name="dms_060201_02_Values">#REF!</definedName>
    <definedName name="dms_060201_03_Values">#REF!</definedName>
    <definedName name="dms_060202_01_Values">#REF!</definedName>
    <definedName name="dms_060202_02_Values">#REF!</definedName>
    <definedName name="dms_060202_03_Values">#REF!</definedName>
    <definedName name="dms_060203_01_Values">#REF!</definedName>
    <definedName name="dms_060203_02_Values">#REF!</definedName>
    <definedName name="dms_060203_03_Values">#REF!</definedName>
    <definedName name="dms_060204_01_Values">#REF!</definedName>
    <definedName name="dms_060205_01_Rows">#REF!</definedName>
    <definedName name="dms_060205_01_Values">#REF!</definedName>
    <definedName name="dms_060205_02_Rows">#REF!</definedName>
    <definedName name="dms_060205_02_Values">#REF!</definedName>
    <definedName name="dms_060301_checkvalue">'[1]Business &amp; other details'!$C$102</definedName>
    <definedName name="dms_060301_LastRow">'[1]Business &amp; other details'!$C$104</definedName>
    <definedName name="dms_060701_ARR_MaxRows">'[1]Business &amp; other details'!$C$112</definedName>
    <definedName name="dms_060701_Reset_MaxRows">'[1]Business &amp; other details'!$C$111</definedName>
    <definedName name="dms_060701_StartDateTxt">'[1]Business &amp; other details'!$C$118</definedName>
    <definedName name="dms_0608_LastRow">'[1]Business &amp; other details'!$C$124</definedName>
    <definedName name="dms_0608_OffsetRows">'[1]Business &amp; other details'!$C$123</definedName>
    <definedName name="dms_060801_StartCell">'[4]6'!$B$13</definedName>
    <definedName name="dms_070701_01_Rows">#REF!</definedName>
    <definedName name="dms_070701_01_Values">#REF!</definedName>
    <definedName name="dms_070701_02_Values">#REF!</definedName>
    <definedName name="dms_070701_03_Values">#REF!</definedName>
    <definedName name="dms_070702_01_Rows">#REF!</definedName>
    <definedName name="dms_070702_01_Values">#REF!</definedName>
    <definedName name="dms_070702_02_Rows">#REF!</definedName>
    <definedName name="dms_070702_02_Values">#REF!</definedName>
    <definedName name="dms_070702_03_Rows">#REF!</definedName>
    <definedName name="dms_070702_03_Values">#REF!</definedName>
    <definedName name="dms_070703_01_Rows">#REF!</definedName>
    <definedName name="dms_070703_01_Values">#REF!</definedName>
    <definedName name="dms_070703_02_Rows">#REF!</definedName>
    <definedName name="dms_070703_02_Values">#REF!</definedName>
    <definedName name="dms_070703_03_Rows">#REF!</definedName>
    <definedName name="dms_070703_03_Values">#REF!</definedName>
    <definedName name="dms_070801_01_Rows">'[1]7.8 WACC Inputs'!#REF!</definedName>
    <definedName name="dms_070801_01_Values">'[1]7.8 WACC Inputs'!#REF!</definedName>
    <definedName name="dms_663_List">'[1]AER only'!$M$11:$M$51</definedName>
    <definedName name="dms_ABN_List">'[1]AER only'!$D$11:$D$51</definedName>
    <definedName name="dms_Addr1_List">'[1]AER only'!$O$11:$O$51</definedName>
    <definedName name="dms_Addr2_List">'[1]AER only'!$P$11:$P$51</definedName>
    <definedName name="dms_BaseStepTrend">'[5]2.16 Opex Summary'!$L$9</definedName>
    <definedName name="dms_BaseYear_List">'[1]2.16 Opex Summary'!$C$17:$G$17</definedName>
    <definedName name="dms_CBD_flag">'[1]AER only'!$AB$11:$AB$51</definedName>
    <definedName name="dms_CFinalYear_List">'[1]AER only'!$E$133:$E$147</definedName>
    <definedName name="dms_ContactEmail_List">'[1]AER only'!$AA$11:$AA$51</definedName>
    <definedName name="dms_ContactName1_List">'[1]AER only'!$Y$11:$Y$51</definedName>
    <definedName name="dms_ContactPh1_List">'[1]AER only'!$Z$11:$Z$51</definedName>
    <definedName name="dms_CRCP_FinalYear_Result">'[1]Business &amp; other details'!$C$89</definedName>
    <definedName name="dms_CRCP_FirstYear_Result">'[1]Business &amp; other details'!$C$88</definedName>
    <definedName name="dms_CRCP_index">'[1]AER only'!$J$133:$J$147</definedName>
    <definedName name="dms_CRCP_years">'[1]AER only'!$H$133:$H$147</definedName>
    <definedName name="dms_CRCP_yM">'[1]AER only'!$H$146</definedName>
    <definedName name="dms_CRCP_yN">'[1]AER only'!$H$145</definedName>
    <definedName name="dms_CRCP_yO">'[1]AER only'!$H$144</definedName>
    <definedName name="dms_CRCP_yP">'[1]AER only'!$H$143</definedName>
    <definedName name="dms_CRCP_yQ">'[1]AER only'!$H$142</definedName>
    <definedName name="dms_CRCP_yR">'[1]AER only'!$H$141</definedName>
    <definedName name="dms_CRCP_yS">'[1]AER only'!$H$140</definedName>
    <definedName name="dms_CRCP_yT">'[1]AER only'!$H$139</definedName>
    <definedName name="dms_CRCP_yU">'[1]AER only'!$H$138</definedName>
    <definedName name="dms_CRCP_yV">'[1]AER only'!$H$137</definedName>
    <definedName name="dms_CRCP_yW">'[1]AER only'!$H$136</definedName>
    <definedName name="dms_CRCP_yX">'[1]AER only'!$H$135</definedName>
    <definedName name="dms_CRCP_yY">'[1]AER only'!$H$134</definedName>
    <definedName name="dms_CRCP_yZ">'[1]AER only'!$H$133</definedName>
    <definedName name="dms_CRCPlength_List">'[1]AER only'!$K$11:$K$51</definedName>
    <definedName name="dms_CRCPlength_Num">'[1]Business &amp; other details'!$C$86</definedName>
    <definedName name="dms_CRCPlength_Num_List">'[1]AER only'!$D$133:$D$147</definedName>
    <definedName name="dms_CRY_ListC">'[1]AER only'!$D$151:$D$170</definedName>
    <definedName name="dms_CRY_ListF">'[1]AER only'!$C$151:$C$170</definedName>
    <definedName name="dms_CRYc_y1">'[1]AER only'!$R$133</definedName>
    <definedName name="dms_CRYc_y10">'[1]AER only'!$R$142</definedName>
    <definedName name="dms_CRYc_y11">'[1]AER only'!$R$143</definedName>
    <definedName name="dms_CRYc_y12">'[1]AER only'!$R$144</definedName>
    <definedName name="dms_CRYc_y13">'[1]AER only'!$R$145</definedName>
    <definedName name="dms_CRYc_y14">'[1]AER only'!$R$146</definedName>
    <definedName name="dms_CRYc_y15">'[1]AER only'!$R$147</definedName>
    <definedName name="dms_CRYc_y16">'[1]AER only'!$R$148</definedName>
    <definedName name="dms_CRYc_y17">'[1]AER only'!$R$149</definedName>
    <definedName name="dms_CRYc_y18">'[1]AER only'!$R$150</definedName>
    <definedName name="dms_CRYc_y19">'[1]AER only'!$R$151</definedName>
    <definedName name="dms_CRYc_y2">'[1]AER only'!$R$134</definedName>
    <definedName name="dms_CRYc_y3">'[1]AER only'!$R$135</definedName>
    <definedName name="dms_CRYc_y4">'[1]AER only'!$R$136</definedName>
    <definedName name="dms_CRYc_y5">'[1]AER only'!$R$137</definedName>
    <definedName name="dms_CRYc_y6">'[1]AER only'!$R$138</definedName>
    <definedName name="dms_CRYc_y7">'[1]AER only'!$R$139</definedName>
    <definedName name="dms_CRYc_y8">'[1]AER only'!$R$140</definedName>
    <definedName name="dms_CRYc_y9">'[1]AER only'!$R$141</definedName>
    <definedName name="dms_CRYf_y1">'[1]AER only'!$P$133</definedName>
    <definedName name="dms_CRYf_y10">'[1]AER only'!$P$142</definedName>
    <definedName name="dms_CRYf_y11">'[1]AER only'!$P$143</definedName>
    <definedName name="dms_CRYf_y12">'[1]AER only'!$P$144</definedName>
    <definedName name="dms_CRYf_y13">'[1]AER only'!$P$145</definedName>
    <definedName name="dms_CRYf_y14">'[1]AER only'!$P$146</definedName>
    <definedName name="dms_CRYf_y15">'[1]AER only'!$P$147</definedName>
    <definedName name="dms_CRYf_y16">'[1]AER only'!$P$148</definedName>
    <definedName name="dms_CRYf_y17">'[1]AER only'!$P$149</definedName>
    <definedName name="dms_CRYf_y18">'[1]AER only'!$P$150</definedName>
    <definedName name="dms_CRYf_y19">'[1]AER only'!$P$151</definedName>
    <definedName name="dms_CRYf_y2">'[1]AER only'!$P$134</definedName>
    <definedName name="dms_CRYf_y3">'[1]AER only'!$P$135</definedName>
    <definedName name="dms_CRYf_y4">'[1]AER only'!$P$136</definedName>
    <definedName name="dms_CRYf_y5">'[1]AER only'!$P$137</definedName>
    <definedName name="dms_CRYf_y6">'[1]AER only'!$P$138</definedName>
    <definedName name="dms_CRYf_y7">'[1]AER only'!$P$139</definedName>
    <definedName name="dms_CRYf_y8">'[1]AER only'!$P$140</definedName>
    <definedName name="dms_CRYf_y9">'[1]AER only'!$P$141</definedName>
    <definedName name="dms_DataQuality">'[1]Business &amp; other details'!$C$59</definedName>
    <definedName name="dms_DataQuality_List">'[1]AER only'!$B$67:$B$71</definedName>
    <definedName name="dms_DeterminationRef_List">'[1]AER only'!$N$11:$N$51</definedName>
    <definedName name="dms_DollarReal">'[1]Business &amp; other details'!$C$74</definedName>
    <definedName name="dms_FeederName_1">'[1]AER only'!$AH$11:$AH$51</definedName>
    <definedName name="dms_FeederName_2">'[1]AER only'!$AI$11:$AI$51</definedName>
    <definedName name="dms_FeederName_3">'[1]AER only'!$AJ$11:$AJ$51</definedName>
    <definedName name="dms_FeederName_4">'[1]AER only'!$AK$11:$AK$51</definedName>
    <definedName name="dms_FeederName_5">'[1]AER only'!$AL$11:$AL$51</definedName>
    <definedName name="dms_FeederType_5_flag">'[1]AER only'!$AF$11:$AF$51</definedName>
    <definedName name="dms_FifthFeeder_flag_NSP">'[1]Business &amp; other details'!$C$138</definedName>
    <definedName name="dms_FinalYear_List">'[1]AER only'!$C$133:$C$147</definedName>
    <definedName name="dms_FormControl_List">'[1]AER only'!$H$11:$H$51</definedName>
    <definedName name="dms_FRCP_ListC">'[1]AER only'!$H$151:$H$165</definedName>
    <definedName name="dms_FRCP_ListF">'[1]AER only'!$G$151:$G$165</definedName>
    <definedName name="dms_FRCP_y1">'[1]AER only'!$F$133</definedName>
    <definedName name="dms_FRCP_y10">'[1]AER only'!$F$142</definedName>
    <definedName name="dms_FRCP_y11">'[1]AER only'!$F$143</definedName>
    <definedName name="dms_FRCP_y12">'[1]AER only'!$F$144</definedName>
    <definedName name="dms_FRCP_y13">'[1]AER only'!$F$145</definedName>
    <definedName name="dms_FRCP_y14">'[1]AER only'!$F$146</definedName>
    <definedName name="dms_FRCP_y2">'[1]AER only'!$F$134</definedName>
    <definedName name="dms_FRCP_y3">'[1]AER only'!$F$135</definedName>
    <definedName name="dms_FRCP_y4">'[1]AER only'!$F$136</definedName>
    <definedName name="dms_FRCP_y5">'[1]AER only'!$F$137</definedName>
    <definedName name="dms_FRCP_y6">'[1]AER only'!$F$138</definedName>
    <definedName name="dms_FRCP_y7">'[1]AER only'!$F$139</definedName>
    <definedName name="dms_FRCP_y8">'[1]AER only'!$F$140</definedName>
    <definedName name="dms_FRCP_y9">'[1]AER only'!$F$141</definedName>
    <definedName name="dms_FRCPlength_List">'[1]AER only'!$L$11:$L$51</definedName>
    <definedName name="dms_FRCPlength_Num" hidden="1">'[1]Business &amp; other details'!$C$83</definedName>
    <definedName name="dms_FRCPlength_Num_List">'[1]AER only'!$B$133:$B$147</definedName>
    <definedName name="dms_JurisdictionList">'[1]AER only'!$E$11:$E$51</definedName>
    <definedName name="dms_LeapYear_Result">'[1]Business &amp; other details'!$C$110</definedName>
    <definedName name="dms_LongRural_flag">'[1]AER only'!$AE$11:$AE$51</definedName>
    <definedName name="dms_Model">'[1]Business &amp; other details'!$C$67</definedName>
    <definedName name="dms_Model_List">'[1]AER only'!$B$57:$B$64</definedName>
    <definedName name="dms_MultiYear_FinalYear_Ref">'[1]Business &amp; other details'!$C$84</definedName>
    <definedName name="dms_MultiYear_FinalYear_Result">'[1]Business &amp; other details'!$C$85</definedName>
    <definedName name="dms_MultiYear_Flag">'[1]Business &amp; other details'!$C$94</definedName>
    <definedName name="dms_MultiYear_ResponseFlag">'[1]Business &amp; other details'!$C$93</definedName>
    <definedName name="dms_PAddr1_List">'[1]AER only'!$T$11:$T$51</definedName>
    <definedName name="dms_PAddr2_List">'[1]AER only'!$U$11:$U$51</definedName>
    <definedName name="dms_PostCode_List">'[1]AER only'!$S$11:$S$51</definedName>
    <definedName name="dms_PPostCode_List">'[1]AER only'!$X$11:$X$51</definedName>
    <definedName name="dms_PRCPlength_Num">'[1]Business &amp; other details'!$C$85</definedName>
    <definedName name="dms_PState_List">'[1]AER only'!$W$11:$W$51</definedName>
    <definedName name="dms_PSuburb_List">'[1]AER only'!$V$11:$V$51</definedName>
    <definedName name="dms_Public_Lighting_List">'[1]AER only'!$AM$11:$AM$51</definedName>
    <definedName name="dms_Reg_Year_Span">'[1]Business &amp; other details'!$B$3</definedName>
    <definedName name="dms_RPT">'[1]Business &amp; other details'!$C$66</definedName>
    <definedName name="dms_RPT_List">'[1]AER only'!$I$11:$I$51</definedName>
    <definedName name="dms_RPTMonth">'[1]Business &amp; other details'!$C$73</definedName>
    <definedName name="dms_RPTMonth_List">'[1]AER only'!$J$11:$J$51</definedName>
    <definedName name="dms_RYE_Formula_Result">'[1]AER only'!$E$57:$E$64</definedName>
    <definedName name="dms_Sector_List">'[1]AER only'!$F$11:$F$51</definedName>
    <definedName name="dms_Segment">'[1]Business &amp; other details'!$C$64</definedName>
    <definedName name="dms_Segment_List">'[1]AER only'!$G$11:$G$51</definedName>
    <definedName name="dms_ShortRural_flag">'[1]AER only'!$AD$11:$AD$51</definedName>
    <definedName name="dms_SingleYear_FinalYear_Ref">'[1]Business &amp; other details'!$C$81</definedName>
    <definedName name="dms_SingleYear_FinalYear_Result">'[1]Business &amp; other details'!$C$82</definedName>
    <definedName name="dms_SingleYear_Model">'[1]Business &amp; other details'!$C$77:$C$79</definedName>
    <definedName name="dms_SourceList">'[1]AER only'!$B$75:$B$87</definedName>
    <definedName name="dms_Specified_FinalYear">'[1]Business &amp; other details'!$C$95</definedName>
    <definedName name="dms_State_List">'[1]AER only'!$R$11:$R$51</definedName>
    <definedName name="dms_STPIS_Detail">'[6]6'!$O$15:$O$37</definedName>
    <definedName name="dms_STPIS_Reasons">'[6]6'!$P$17:$P$30</definedName>
    <definedName name="dms_Suburb_List">'[1]AER only'!$Q$11:$Q$51</definedName>
    <definedName name="dms_TradingName" hidden="1">'[1]Business &amp; other details'!$C$14</definedName>
    <definedName name="dms_TradingName_List">'[1]AER only'!$B$11:$B$51</definedName>
    <definedName name="dms_TradingNameFull_List">'[1]AER only'!$C$11:$C$51</definedName>
    <definedName name="dms_Urban_flag">'[1]AER only'!$AC$11:$AC$51</definedName>
    <definedName name="dms_Worksheet_List">'[1]AER only'!$C$57:$C$64</definedName>
    <definedName name="Dollars">[5]Lookup!$D$56</definedName>
    <definedName name="End_year">[5]Lookup!$D$76</definedName>
    <definedName name="Factor">[5]Lookup!$D$59</definedName>
    <definedName name="FRCP_1to5">"2015-16 to 2019-20"</definedName>
    <definedName name="FRCP_span">CONCATENATE([0]!FRCP_y1, " to ", [0]!FRCP_y5)</definedName>
    <definedName name="FRCP_y1">'[1]Business &amp; other details'!$C$35</definedName>
    <definedName name="FRCP_y2">'[1]Business &amp; other details'!$D$35</definedName>
    <definedName name="FRCP_y3">'[1]Business &amp; other details'!$E$35</definedName>
    <definedName name="FRCP_y4">'[1]Business &amp; other details'!$F$35</definedName>
    <definedName name="FRCP_y5">'[1]Business &amp; other details'!$G$35</definedName>
    <definedName name="FRCP_y6">'[2]Business &amp; other details'!$H$35</definedName>
    <definedName name="FRY">'[1]Business &amp; other details'!$C$50</definedName>
    <definedName name="Mid_year">[5]Lookup!$D$75</definedName>
    <definedName name="Million">[5]Lookup!$D$43</definedName>
    <definedName name="Millions">[5]Lookup!$D$57</definedName>
    <definedName name="Model_Name">#REF!</definedName>
    <definedName name="Model_Start_Date">[5]Lookup!$E$10</definedName>
    <definedName name="Mths_In_Yr">[5]Lookup!$D$39</definedName>
    <definedName name="NA">[5]Lookup!$D$45</definedName>
    <definedName name="Percent">[5]Lookup!$D$55</definedName>
    <definedName name="PoliciesProcedures">#REF!</definedName>
    <definedName name="PRCP_y1">'[1]Business &amp; other details'!$C$44</definedName>
    <definedName name="PRCP_y2">'[1]Business &amp; other details'!$D$44</definedName>
    <definedName name="PRCP_y3">'[1]Business &amp; other details'!$E$44</definedName>
    <definedName name="PRCP_y4">'[1]Business &amp; other details'!$F$44</definedName>
    <definedName name="PRCP_y5">'[1]Business &amp; other details'!$G$44</definedName>
    <definedName name="RCP_1to5">"2015-16 to 2019-20"</definedName>
    <definedName name="Real2018">[5]Lookup!$D$66</definedName>
    <definedName name="Real2020">[5]Lookup!$D$68</definedName>
    <definedName name="SheetHeader">'[1]Business &amp; other details'!$B$1</definedName>
    <definedName name="Table231">#REF!</definedName>
    <definedName name="Table232">#REF!</definedName>
    <definedName name="Table241">#REF!</definedName>
    <definedName name="Table242">#REF!</definedName>
    <definedName name="Table243">#REF!</definedName>
    <definedName name="Table244">#REF!</definedName>
    <definedName name="Table245">#REF!</definedName>
    <definedName name="Table246">#REF!</definedName>
    <definedName name="Title_Msg" hidden="1">[3]Checks!$H$10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4" l="1"/>
  <c r="H125" i="3"/>
  <c r="G125" i="3"/>
  <c r="J125" i="3"/>
  <c r="I125" i="3"/>
  <c r="K125" i="3"/>
  <c r="A1" i="3"/>
  <c r="K179" i="2"/>
  <c r="J179" i="2"/>
  <c r="I179" i="2"/>
  <c r="H179" i="2"/>
  <c r="G179" i="2"/>
  <c r="F179" i="2"/>
  <c r="E179" i="2"/>
  <c r="A1" i="2"/>
  <c r="D120" i="1"/>
  <c r="C120" i="1"/>
  <c r="H120" i="1"/>
  <c r="H121" i="1" s="1"/>
  <c r="G120" i="1"/>
  <c r="G121" i="1" s="1"/>
  <c r="I120" i="1"/>
  <c r="I121" i="1" s="1"/>
  <c r="F120" i="1"/>
  <c r="F121" i="1" s="1"/>
  <c r="E120" i="1"/>
  <c r="E121" i="1" s="1"/>
  <c r="H109" i="1"/>
  <c r="G109" i="1"/>
  <c r="F109" i="1"/>
  <c r="D109" i="1"/>
  <c r="C109" i="1"/>
  <c r="I109" i="1"/>
  <c r="E109" i="1"/>
  <c r="D97" i="1"/>
  <c r="C97" i="1"/>
  <c r="I57" i="1"/>
  <c r="H57" i="1"/>
  <c r="G57" i="1"/>
  <c r="F57" i="1"/>
  <c r="E57" i="1"/>
  <c r="D57" i="1"/>
  <c r="C57" i="1"/>
  <c r="I45" i="1"/>
  <c r="H45" i="1"/>
  <c r="G45" i="1"/>
  <c r="F45" i="1"/>
  <c r="E45" i="1"/>
  <c r="D45" i="1"/>
  <c r="C45" i="1"/>
  <c r="D33" i="1"/>
  <c r="C33" i="1"/>
  <c r="D20" i="1"/>
  <c r="C20" i="1"/>
  <c r="I20" i="1"/>
  <c r="E20" i="1"/>
  <c r="H20" i="1"/>
  <c r="G20" i="1"/>
  <c r="F20" i="1"/>
  <c r="A1" i="1"/>
</calcChain>
</file>

<file path=xl/sharedStrings.xml><?xml version="1.0" encoding="utf-8"?>
<sst xmlns="http://schemas.openxmlformats.org/spreadsheetml/2006/main" count="1154" uniqueCount="267">
  <si>
    <t>REGULATORY REPORTING STATEMENT</t>
  </si>
  <si>
    <t>Ergon Energy</t>
  </si>
  <si>
    <t>2020-21 to 2024-25</t>
  </si>
  <si>
    <t>2.1 EXPENDITURE SUMMARY &amp; RECONCILIATION</t>
  </si>
  <si>
    <t>2.1.1 - STANDARD CONTROL SERVICES CAPEX</t>
  </si>
  <si>
    <t>Forecast 
($0's, real June 2020)</t>
  </si>
  <si>
    <t>2018-19</t>
  </si>
  <si>
    <t>2019-20</t>
  </si>
  <si>
    <t>2020-21</t>
  </si>
  <si>
    <t>2021-22</t>
  </si>
  <si>
    <t>2022-23</t>
  </si>
  <si>
    <t>2023-24</t>
  </si>
  <si>
    <t>2024-25</t>
  </si>
  <si>
    <t>Replacement expenditure</t>
  </si>
  <si>
    <t>Connections</t>
  </si>
  <si>
    <t>Augmentation Expenditure</t>
  </si>
  <si>
    <t>Non-network</t>
  </si>
  <si>
    <t>Public lighting</t>
  </si>
  <si>
    <t>Metering</t>
  </si>
  <si>
    <t>Capitalised network overheads</t>
  </si>
  <si>
    <t>Capitalised corporate overheads</t>
  </si>
  <si>
    <t>capcons (included in the above)</t>
  </si>
  <si>
    <t>Total</t>
  </si>
  <si>
    <t>Check</t>
  </si>
  <si>
    <t>2.1.2 - STANDARD CONTROL SERVICES OPEX BY CATEGORY</t>
  </si>
  <si>
    <t>`</t>
  </si>
  <si>
    <t>Vegetation management</t>
  </si>
  <si>
    <t>Maintenance</t>
  </si>
  <si>
    <t>Emergency response</t>
  </si>
  <si>
    <t>Network overheads</t>
  </si>
  <si>
    <t>Corporate overheads</t>
  </si>
  <si>
    <t>Total Opex</t>
  </si>
  <si>
    <t>2.1.3 - ALTERNATIVE CONTROL SERVICES CAPEX</t>
  </si>
  <si>
    <t>Forecast 
($0's,  real June 2020)</t>
  </si>
  <si>
    <t>Fee and quoted</t>
  </si>
  <si>
    <t>Network Overheads</t>
  </si>
  <si>
    <t>Corporate Overheads</t>
  </si>
  <si>
    <t>Total Capex</t>
  </si>
  <si>
    <t>2.1.4 - ALTERNATIVE CONTROL SERVICES OPEX</t>
  </si>
  <si>
    <t>Not Required</t>
  </si>
  <si>
    <t>2.1.5 - DUAL FUNCTION ASSETS CAPEX</t>
  </si>
  <si>
    <r>
      <rPr>
        <sz val="10"/>
        <rFont val="Arial"/>
        <family val="2"/>
      </rPr>
      <t>capcons</t>
    </r>
    <r>
      <rPr>
        <i/>
        <sz val="10"/>
        <rFont val="Arial"/>
        <family val="2"/>
      </rPr>
      <t xml:space="preserve"> (included in the above)</t>
    </r>
  </si>
  <si>
    <t>2.1.6 -  DUAL FUNCTION ASSETS OPEX BY CATEGORY</t>
  </si>
  <si>
    <t>2.1.7 - STANDARD CONTROL SERVICES CAPCONS</t>
  </si>
  <si>
    <t>Total Capcons</t>
  </si>
  <si>
    <t>2.1.8 - STANDARD CONTROL SERVICES CAPITALISED OVERHEADS</t>
  </si>
  <si>
    <t>Total Capitalised Overheads</t>
  </si>
  <si>
    <t>2.2 REPEX</t>
  </si>
  <si>
    <t xml:space="preserve">There is ONE table on this worksheet. The table has been sub-grouped for easy navigation. See the Instructions sheet on how to group or ungroup tables. </t>
  </si>
  <si>
    <t>2.2.1 - REPLACEMENT EXPENDITURE, VOLUMES AND ASSET FAILURES BY ASSET CATEGORY</t>
  </si>
  <si>
    <t>EXPENDITURE</t>
  </si>
  <si>
    <t>EXPENDITURE
($0's, real June 2020)</t>
  </si>
  <si>
    <t>ASSET GROUP</t>
  </si>
  <si>
    <t>ASSET CATEGORY</t>
  </si>
  <si>
    <t>POLES BY: 
HIGHEST OPERATING VOLTAGE ; MATERIAL TYPE</t>
  </si>
  <si>
    <t>Staking of a wooden pole</t>
  </si>
  <si>
    <t>˂ = 1 kV; Wood</t>
  </si>
  <si>
    <t>&gt; 1 kV &amp; &lt; = 11 kV; Wood</t>
  </si>
  <si>
    <t>˃ 11 kV &amp; &lt; = 22 kV; Wood</t>
  </si>
  <si>
    <t>&gt; 22 kV &amp; &lt; = 66 kV; Wood</t>
  </si>
  <si>
    <t>&gt; 66 kV &amp; &lt; = 132 kV; Wood</t>
  </si>
  <si>
    <t>&gt; 132 kV; Wood</t>
  </si>
  <si>
    <t>˂ = 1 kV; Concrete</t>
  </si>
  <si>
    <t>&gt; 1 kV &amp; &lt; = 11 kV; Concrete</t>
  </si>
  <si>
    <t>˃ 11 kV &amp; &lt; = 22 kV; Concrete</t>
  </si>
  <si>
    <t>&gt; 22 kV &amp; &lt; = 66 kV; Concrete</t>
  </si>
  <si>
    <t>&gt; 66 kV &amp; &lt; = 132 kV; Concrete</t>
  </si>
  <si>
    <t>&gt; 132 kV; Concrete</t>
  </si>
  <si>
    <t>˂ = 1 kV; Steel</t>
  </si>
  <si>
    <t>&gt; 1 kV &amp; &lt; = 11 kV; Steel</t>
  </si>
  <si>
    <t>˃ 11 kV &amp; &lt; = 22 kV; Steel</t>
  </si>
  <si>
    <t>&gt; 22 kV &amp; &lt; = 66 kV; Steel</t>
  </si>
  <si>
    <t>&gt; 66 kV &amp; &lt; = 132 kV; Steel</t>
  </si>
  <si>
    <t>&gt; 132 kV; Steel</t>
  </si>
  <si>
    <t>Other</t>
  </si>
  <si>
    <t>POLE TOP STRUCTURES BY: 
HIGHEST OPERATING VOLTAGE</t>
  </si>
  <si>
    <t>˂ = 1 kV</t>
  </si>
  <si>
    <t>&gt; 1 kV &amp; &lt; = 11 kV</t>
  </si>
  <si>
    <t>˃ 11 kV &amp; &lt; = 22 kV</t>
  </si>
  <si>
    <t>&gt; 22 kV &amp; &lt; = 66 kV</t>
  </si>
  <si>
    <t>&gt; 66 kV &amp; &lt; = 132 kV</t>
  </si>
  <si>
    <t>&gt; 132 kV</t>
  </si>
  <si>
    <t>STAKING WOODEN POLES BY: 
HIGHEST OPERATING VOLTAGE</t>
  </si>
  <si>
    <t>˂ = 1 Kv</t>
  </si>
  <si>
    <t>for year wooden pole staked</t>
  </si>
  <si>
    <t>OVERHEAD CONDUCTORS BY: 
Highest operating voltage; Number of phases (at HV)</t>
  </si>
  <si>
    <t>per km</t>
  </si>
  <si>
    <t>˃ 11 kV &amp; &lt; = 22 kV  ; SWER</t>
  </si>
  <si>
    <t>˃ 11 kV &amp; &lt; = 22 kV ; Single-Phase</t>
  </si>
  <si>
    <t>˃ 11 kV &amp; &lt; = 22 kV ; Multiple-Phase</t>
  </si>
  <si>
    <t>UNDERGROUND CABLES BY: 
Highest operating voltage</t>
  </si>
  <si>
    <t>&gt; 11 kV &amp; &lt; = 22 kV</t>
  </si>
  <si>
    <t>&gt; 22 kV &amp; &lt; = 33 kV</t>
  </si>
  <si>
    <t>&gt; 33 kV &amp; &lt; = 66 kV</t>
  </si>
  <si>
    <t>&gt;  132 kV</t>
  </si>
  <si>
    <t>SERVICE LINES BY: 
Connection voltage; Customer type; Connection complexity</t>
  </si>
  <si>
    <t>˂ = 11 kV ; Residential ; Simple Type</t>
  </si>
  <si>
    <t>per number of spans</t>
  </si>
  <si>
    <t>˂ = 11 kV ; Commercial &amp; Industrial ; Simple Type</t>
  </si>
  <si>
    <t>per number
 of spans</t>
  </si>
  <si>
    <t>˂ = 11 kV ; Residential ; Complex Type</t>
  </si>
  <si>
    <t>˂ = 11 kV ; Commercial &amp; Industrial ; Complex Type</t>
  </si>
  <si>
    <t>˂ = 11 kV ; Subdivision ; Complex Type</t>
  </si>
  <si>
    <t xml:space="preserve">&gt; 11 kV  &amp; &lt; = 22 kV ; Commercial &amp; Industrial  </t>
  </si>
  <si>
    <t xml:space="preserve">&gt; 11 kV  &amp; &lt; = 22 kV ; Subdivision  </t>
  </si>
  <si>
    <t xml:space="preserve">&gt; 22 kV &amp; &lt; = 33 kV ; Commercial &amp; Industrial  </t>
  </si>
  <si>
    <t xml:space="preserve">&gt; 22 kV &amp; &lt; = 33 kV ; Subdivision  </t>
  </si>
  <si>
    <t xml:space="preserve">&gt; 33 kV &amp; &lt; = 66 kV ; Commercial &amp; Industrial  </t>
  </si>
  <si>
    <t xml:space="preserve">&gt; 33 kV &amp; &lt; = 66 kV ; Subdivision  </t>
  </si>
  <si>
    <t xml:space="preserve">&gt; 66 kV &amp; &lt; = 132 kV ; Commercial &amp; Industrial  </t>
  </si>
  <si>
    <t xml:space="preserve">&gt; 66 kV &amp; &lt; = 132 kV ; Subdivision  </t>
  </si>
  <si>
    <t xml:space="preserve">&gt; 132 kV ; Commercial &amp; Industrial  </t>
  </si>
  <si>
    <t xml:space="preserve">&gt; 132 kV ; Subdivision  </t>
  </si>
  <si>
    <t>TRANSFORMERS BY: 
Mounting type; Highest operating voltage; Ampere rating; Number of phases (at LV)</t>
  </si>
  <si>
    <t>Pole Mounted ; &lt; = 22kV ;  &lt; = 60 kVA ; Single Phase</t>
  </si>
  <si>
    <t>Pole Mounted ; &lt; = 22kV ;  &gt; 60 kVA and &lt; = 600 kVA ; Single Phase</t>
  </si>
  <si>
    <t>Pole Mounted ; &lt; = 22kV ;  &gt; 600 kVA ; Single Phase</t>
  </si>
  <si>
    <t>Pole Mounted ; &lt; = 22kV ;  &lt; = 60 kVA  ; Multiple Phase</t>
  </si>
  <si>
    <t>Pole Mounted ; &lt; = 22kV ;  &gt; 60 kVA and &lt; = 600 kVA  ; Multiple Phase</t>
  </si>
  <si>
    <t>Pole Mounted ; &lt; = 22kV ;  &gt; 600 kVA  ; Multiple Phase</t>
  </si>
  <si>
    <t>Kiosk Mounted ; &lt; = 22kV ;  &lt; = 60 kVA ; Single Phase</t>
  </si>
  <si>
    <t>Kiosk Mounted ; &lt; = 22kV ;  &gt; 60 kVA and &lt; = 600 kVA ; Single Phase</t>
  </si>
  <si>
    <t>Kiosk Mounted ; &lt; = 22kV ;  &gt; 600 kVA ; Single Phase</t>
  </si>
  <si>
    <t>Kiosk Mounted ; &lt; = 22kV ;  &lt; = 60 kVA  ; Multiple Phase</t>
  </si>
  <si>
    <t>Kiosk Mounted ; &lt; = 22kV ;  &gt; 60 kVA and &lt; = 600 kVA  ; Multiple Phase</t>
  </si>
  <si>
    <t>Kiosk Mounted ; &lt; = 22kV ;  &gt; 600 kVA  ; Multiple Phase</t>
  </si>
  <si>
    <t>Ground Outdoor / Indoor Chamber Mounted; ˂ 22 kV ;  &lt; = 60 kVA ; Single Phase</t>
  </si>
  <si>
    <t>Ground Outdoor / Indoor Chamber Mounted; ˂  22 kV ;  &gt; 60 kVA  and &lt; = 600 kVA ; Single Phase</t>
  </si>
  <si>
    <t>Ground Outdoor / Indoor Chamber Mounted; ˂  22 kV ;  &gt;  600 kVA ; Single Phase</t>
  </si>
  <si>
    <t>Ground Outdoor / Indoor Chamber Mounted; ˂  22 kV ;  &lt; = 60 kVA ; Multiple Phase</t>
  </si>
  <si>
    <t>Ground Outdoor / Indoor Chamber Mounted; ˂  22 kV ;  &gt; 60 kVA  and &lt; = 600 kVA ; Multiple Phase</t>
  </si>
  <si>
    <t>Ground Outdoor / Indoor Chamber Mounted; ˂  22 kV ;  &gt;  600 kVA ; Multiple Phase</t>
  </si>
  <si>
    <t>Ground Outdoor / Indoor Chamber Mounted; &gt; = 22 kV &amp; &lt; = 33 kV ;  &lt; = 15 MVA</t>
  </si>
  <si>
    <t>Ground Outdoor / Indoor Chamber Mounted; &gt; = 22 kV &amp; &lt; = 33 kV ;  &gt; 15 MVA and &lt; = 40 MVA</t>
  </si>
  <si>
    <t>Ground Outdoor / Indoor Chamber Mounted; &gt; = 22 kV &amp; &lt; = 33 kV ;  &gt; 40 MVA</t>
  </si>
  <si>
    <t>Ground Outdoor / Indoor Chamber Mounted; &gt; 33 kV &amp; &lt; = 66 kV ;  &lt; = 15 MVA</t>
  </si>
  <si>
    <t>Ground Outdoor / Indoor Chamber Mounted; &gt; 33 kV &amp; &lt; = 66 kV ;  &gt; 15 MVA and &lt; = 40 MVA</t>
  </si>
  <si>
    <t>Ground Outdoor / Indoor Chamber Mounted; &gt; 33 kV &amp; &lt; = 66 kV ;  &gt; 40 MVA</t>
  </si>
  <si>
    <t>Ground Outdoor / Indoor Chamber Mounted; &gt; 66 kV &amp; &lt; = 132 kV ;  &lt; = 100 MVA</t>
  </si>
  <si>
    <t>Ground Outdoor / Indoor Chamber Mounted; &gt; 66 kV &amp; &lt; = 132 kV ;  &gt; 100 MVA</t>
  </si>
  <si>
    <t>Ground Outdoor / Indoor Chamber Mounted; &gt; 132 kV ;  &lt; = 100 MVA</t>
  </si>
  <si>
    <t>Ground Outdoor / Indoor Chamber Mounted; &gt; 132 kV ;  &gt; 100 MVA</t>
  </si>
  <si>
    <t>SWITCHGEAR BY: 
Highest operating voltage; Switch function</t>
  </si>
  <si>
    <t>˂ = 11 kV ;  FUSE</t>
  </si>
  <si>
    <t>˂ = 11 kV  ; Switch</t>
  </si>
  <si>
    <t>˂ = 11 kV ;  Circuit Breaker</t>
  </si>
  <si>
    <t>&gt; 11 kV &amp; &lt; = 22 kV  ; Switch</t>
  </si>
  <si>
    <t>&gt; 11 kV &amp; &lt; = 22 kV  ; Circuit Breaker</t>
  </si>
  <si>
    <t>&gt; 22 kV &amp; &lt; = 33 kV ; Switch</t>
  </si>
  <si>
    <t>&gt; 22 kV &amp; &lt; = 33 kV ; Circuit Breaker</t>
  </si>
  <si>
    <t>&gt; 33 kV &amp; &lt; = 66 kV ; Switch</t>
  </si>
  <si>
    <t>&gt; 33 kV &amp; &lt; = 66 kV ; Circuit Breaker</t>
  </si>
  <si>
    <t>&gt; 66 kV &amp; &lt; = 132 kV ; Switch</t>
  </si>
  <si>
    <t>&gt; 66 kV &amp; &lt; = 132 kV  ; Circuit Breaker</t>
  </si>
  <si>
    <t>&gt; 132 kV ; Switch</t>
  </si>
  <si>
    <t>&gt; 132 kV ; Circuit Breaker</t>
  </si>
  <si>
    <t>PUBLIC LIGHTING BY: 
Asset type ; Lighting obligation</t>
  </si>
  <si>
    <t>Luminaires ;  Major Road</t>
  </si>
  <si>
    <t>Luminaires ;  Minor Road</t>
  </si>
  <si>
    <t>Brackets ; Major Road</t>
  </si>
  <si>
    <t>Brackets ; Minor Road</t>
  </si>
  <si>
    <t>Lamps ; Major Road</t>
  </si>
  <si>
    <t>Lamps ; Minor Road</t>
  </si>
  <si>
    <t>Poles / Columns ; Major Road</t>
  </si>
  <si>
    <t>Poles / Columns ; Minor Road</t>
  </si>
  <si>
    <t>SCADA, NETWORK CONTROL AND PROTECTION SYSTEMS BY: 
Function</t>
  </si>
  <si>
    <t>Field Devices</t>
  </si>
  <si>
    <t>Local Network Wiring Assets</t>
  </si>
  <si>
    <t>Communications Network Assets</t>
  </si>
  <si>
    <t>Master Station Assets</t>
  </si>
  <si>
    <t>Communications Site Infrastructure</t>
  </si>
  <si>
    <t>Communications Linear Assets</t>
  </si>
  <si>
    <t>AFLC</t>
  </si>
  <si>
    <t>OTHER BY: 
enter DNSP defined asset group here</t>
  </si>
  <si>
    <t>CURRENT TRANSFORMERS</t>
  </si>
  <si>
    <t>VOLTAGE TRANSFORMERS</t>
  </si>
  <si>
    <t>CAPACITOR BANKS</t>
  </si>
  <si>
    <t>STATIC VAR COMPENSATOR</t>
  </si>
  <si>
    <t>REGULATORS</t>
  </si>
  <si>
    <t>Return to service</t>
  </si>
  <si>
    <t>Transformer Bunding</t>
  </si>
  <si>
    <t xml:space="preserve">LV Network Safety </t>
  </si>
  <si>
    <t>Clearance to Ground / Clearance to Structure</t>
  </si>
  <si>
    <t>Childers-Gayndah (Variation - Easement clearing and civils)</t>
  </si>
  <si>
    <t>ASSET REPLACEMENTS</t>
  </si>
  <si>
    <t>ASSET REPLACEMENTS (0's)</t>
  </si>
  <si>
    <t>˂ = 11 kV ;  Fuse</t>
  </si>
  <si>
    <t/>
  </si>
  <si>
    <t>Return To Service</t>
  </si>
  <si>
    <t>LV Network Safety</t>
  </si>
  <si>
    <t>ASSET FAILURES</t>
  </si>
  <si>
    <t>ASSET FAILURES (0's)</t>
  </si>
  <si>
    <t>2.6 NON NETWORK EXPENDITURE</t>
  </si>
  <si>
    <r>
      <t xml:space="preserve">There are </t>
    </r>
    <r>
      <rPr>
        <b/>
        <sz val="11"/>
        <color rgb="FFFF0000"/>
        <rFont val="Calibri"/>
        <family val="2"/>
        <scheme val="minor"/>
      </rPr>
      <t>THREE</t>
    </r>
    <r>
      <rPr>
        <sz val="11"/>
        <rFont val="Calibri"/>
        <family val="2"/>
        <scheme val="minor"/>
      </rPr>
      <t xml:space="preserve"> tables on this worksheet - each has been 'grouped' (and sub-grouped) for easy navigation. See the </t>
    </r>
    <r>
      <rPr>
        <i/>
        <sz val="11"/>
        <rFont val="Calibri"/>
        <family val="2"/>
        <scheme val="minor"/>
      </rPr>
      <t>Instructions</t>
    </r>
    <r>
      <rPr>
        <sz val="11"/>
        <rFont val="Calibri"/>
        <family val="2"/>
        <scheme val="minor"/>
      </rPr>
      <t xml:space="preserve"> sheet on how to group or ungroup tables. </t>
    </r>
  </si>
  <si>
    <t>2.6.1 - NON-NETWORK EXPENDITURE</t>
  </si>
  <si>
    <t>EXPENDITURE
($'0s, real June 2020)</t>
  </si>
  <si>
    <t>SERVICE SUBCATEGORY</t>
  </si>
  <si>
    <t>OPEX</t>
  </si>
  <si>
    <t>IT &amp; COMMUNICATIONS</t>
  </si>
  <si>
    <t>Total IT and communications</t>
  </si>
  <si>
    <t>MOTOR VEHICLES</t>
  </si>
  <si>
    <t>Car</t>
  </si>
  <si>
    <t>Light commercial vehicle</t>
  </si>
  <si>
    <t xml:space="preserve">Elevated work platform (LCV)  </t>
  </si>
  <si>
    <t>Elevated work platform (HCV)</t>
  </si>
  <si>
    <t>Heavy commercial vehicle</t>
  </si>
  <si>
    <t>BUILDINGS AND PROPERTY</t>
  </si>
  <si>
    <t>Total buildings and property expenditure</t>
  </si>
  <si>
    <t>OTHER</t>
  </si>
  <si>
    <t>Other expenditure</t>
  </si>
  <si>
    <r>
      <t xml:space="preserve">OTHER - </t>
    </r>
    <r>
      <rPr>
        <i/>
        <sz val="11"/>
        <color theme="1"/>
        <rFont val="Calibri"/>
        <family val="2"/>
        <scheme val="minor"/>
      </rPr>
      <t>DNSP nominated</t>
    </r>
  </si>
  <si>
    <t>Office furniture and equipment</t>
  </si>
  <si>
    <t>Plant and equipment</t>
  </si>
  <si>
    <t>OTHER - Crane borer plant hcv</t>
  </si>
  <si>
    <t>OTHER - Other Fleet Assets</t>
  </si>
  <si>
    <t>[Spare]</t>
  </si>
  <si>
    <t>CAPEX</t>
  </si>
  <si>
    <t>IT - In-house software</t>
  </si>
  <si>
    <t>IT Systms</t>
  </si>
  <si>
    <t>IT &amp; Communications-Capitalised Operational Exp</t>
  </si>
  <si>
    <t>Motor Vehicles-Capitalised Operational Exp</t>
  </si>
  <si>
    <t>Buildings &amp; Property-Capitalised Operational Exp</t>
  </si>
  <si>
    <t>Tools &amp; Equipment - Capitalised Operational Expenditure</t>
  </si>
  <si>
    <t>2.6.2 - ANNUAL DESCRIPTOR METRICS</t>
  </si>
  <si>
    <t>VOLUMES  (0's)</t>
  </si>
  <si>
    <t>Employee numbers</t>
  </si>
  <si>
    <t>User numbers</t>
  </si>
  <si>
    <t>Number of devices</t>
  </si>
  <si>
    <t xml:space="preserve">MOTOR VEHICLES </t>
  </si>
  <si>
    <t>VOLUMES  (0's or %)</t>
  </si>
  <si>
    <t>DESCRIPTOR METRIC</t>
  </si>
  <si>
    <t>Units</t>
  </si>
  <si>
    <t>CAR</t>
  </si>
  <si>
    <t xml:space="preserve">Average kilometres travelled </t>
  </si>
  <si>
    <t>0's</t>
  </si>
  <si>
    <t>Number purchased</t>
  </si>
  <si>
    <t>Number leased</t>
  </si>
  <si>
    <t>Number in fleet</t>
  </si>
  <si>
    <t>Proportion of total fleet expenditure allocated as regulatory expenditure</t>
  </si>
  <si>
    <t>%</t>
  </si>
  <si>
    <t>LIGHT COMMERCIAL VEHICLE</t>
  </si>
  <si>
    <t xml:space="preserve">ELEVATED WORK PLATFORM (LCV) </t>
  </si>
  <si>
    <t>ELEVATED WORK PLATFORM (HCV)</t>
  </si>
  <si>
    <t xml:space="preserve">HEAVY COMMERCIAL VEHICLE </t>
  </si>
  <si>
    <t>2.6.4 - INFORMATION &amp; COMMUNICATIONS TECHNOLOGY - CAPEX BY PURPOSE</t>
  </si>
  <si>
    <t>ICT CAPABILITY GROWTH</t>
  </si>
  <si>
    <t>ICT ASSET EXTENSIONS</t>
  </si>
  <si>
    <t>ICT ASSET REMEDITATION</t>
  </si>
  <si>
    <t>ICT ASSET REPLACEMENT</t>
  </si>
  <si>
    <t>2.10 OVERHEADS</t>
  </si>
  <si>
    <r>
      <t xml:space="preserve">There are </t>
    </r>
    <r>
      <rPr>
        <b/>
        <sz val="11"/>
        <color rgb="FFFF0000"/>
        <rFont val="Calibri"/>
        <family val="2"/>
        <scheme val="minor"/>
      </rPr>
      <t>TWO</t>
    </r>
    <r>
      <rPr>
        <sz val="11"/>
        <rFont val="Calibri"/>
        <family val="2"/>
        <scheme val="minor"/>
      </rPr>
      <t xml:space="preserve"> tables on this worksheet. Each table has been 'grouped' (and sub-grouped) for easy navigation.  See the </t>
    </r>
    <r>
      <rPr>
        <i/>
        <sz val="11"/>
        <rFont val="Calibri"/>
        <family val="2"/>
        <scheme val="minor"/>
      </rPr>
      <t>Instructions</t>
    </r>
    <r>
      <rPr>
        <sz val="11"/>
        <rFont val="Calibri"/>
        <family val="2"/>
        <scheme val="minor"/>
      </rPr>
      <t xml:space="preserve"> sheet on how to group or ungroup data.</t>
    </r>
  </si>
  <si>
    <t>2.10.1 - NETWORK OVERHEADS EXPENDITURE</t>
  </si>
  <si>
    <t>EXPENDITURE ($0's, real June 2020)</t>
  </si>
  <si>
    <t>Standard Control Services</t>
  </si>
  <si>
    <t xml:space="preserve">Total  </t>
  </si>
  <si>
    <t>Alternative Control Services</t>
  </si>
  <si>
    <t>OTHER DISTRIBUTION SERVICES</t>
  </si>
  <si>
    <t>Negotiated Services</t>
  </si>
  <si>
    <t>Unregulated Distribution Services</t>
  </si>
  <si>
    <t>2.10.2 - CORPORATE OVERHEADS EXPENDITURE</t>
  </si>
  <si>
    <t>EXPENDITURE  
($0's, real June 2020)</t>
  </si>
  <si>
    <t>Distribution Operations, Asset and Works Management</t>
  </si>
  <si>
    <t>Customer and Market Systems</t>
  </si>
  <si>
    <t>Corporate Systems</t>
  </si>
  <si>
    <t>ICT Management Systems, Productivity and Cybersecurity</t>
  </si>
  <si>
    <t>Infrastructure Program</t>
  </si>
  <si>
    <t>Minor Applications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</si>
</sst>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[Red]\●;[Red]\●;[Color10]\●"/>
    <numFmt numFmtId="165" formatCode="_(#,##0_);\(#,##0\);_(&quot;-&quot;_)"/>
    <numFmt numFmtId="166" formatCode="_(#,##0.0_);\(#,##0.0\);_(&quot;-&quot;_)"/>
    <numFmt numFmtId="167" formatCode="_-* #,##0_-;[Red]\(#,##0\)_-;_-* &quot;-&quot;??_-;_-@_-"/>
    <numFmt numFmtId="168" formatCode="_-* #,##0.0000_-;\-* #,##0.0000_-;_-* &quot;-&quot;??_-;_-@_-"/>
    <numFmt numFmtId="169" formatCode="_-* #,##0_-;\-* #,##0_-;_-* &quot;-&quot;??_-;_-@_-"/>
    <numFmt numFmtId="170" formatCode="#,##0_ ;[Red]\-#,##0\ "/>
  </numFmts>
  <fonts count="53" x14ac:knownFonts="1">
    <font>
      <sz val="8"/>
      <color rgb="FFFF0066"/>
      <name val="Helvetic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Helvetica"/>
      <family val="2"/>
    </font>
    <font>
      <sz val="8"/>
      <color rgb="FFFF0066"/>
      <name val="Helvetica"/>
      <family val="2"/>
    </font>
    <font>
      <b/>
      <sz val="16"/>
      <color indexed="9"/>
      <name val="Arial"/>
      <family val="2"/>
    </font>
    <font>
      <b/>
      <sz val="16"/>
      <color indexed="9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6"/>
      <name val="Arial Black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Helvetica"/>
      <family val="2"/>
    </font>
    <font>
      <i/>
      <sz val="10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Helvetica"/>
      <family val="2"/>
    </font>
    <font>
      <sz val="10"/>
      <color theme="4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0"/>
      <color theme="4"/>
      <name val="Calibri"/>
      <family val="2"/>
      <scheme val="minor"/>
    </font>
    <font>
      <b/>
      <strike/>
      <sz val="14"/>
      <color theme="0"/>
      <name val="Calibri"/>
      <family val="2"/>
      <scheme val="minor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sz val="12"/>
      <name val="Arial"/>
      <family val="2"/>
    </font>
    <font>
      <sz val="11"/>
      <color theme="1"/>
      <name val="Helvetica"/>
      <family val="2"/>
    </font>
    <font>
      <b/>
      <sz val="12"/>
      <name val="Arial"/>
      <family val="2"/>
    </font>
    <font>
      <sz val="12"/>
      <color rgb="FFFF0066"/>
      <name val="Helvetica"/>
      <family val="2"/>
    </font>
    <font>
      <sz val="11"/>
      <color theme="1"/>
      <name val="Arial"/>
      <family val="2"/>
    </font>
    <font>
      <b/>
      <sz val="16"/>
      <name val="Arial"/>
      <family val="2"/>
    </font>
    <font>
      <sz val="14"/>
      <color indexed="9"/>
      <name val="Arial"/>
      <family val="2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sz val="14"/>
      <name val="Arial"/>
      <family val="2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rgb="FFFFFFFF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rgb="FFFFFFFF"/>
      <name val="Arial"/>
      <family val="2"/>
    </font>
    <font>
      <b/>
      <sz val="16"/>
      <color theme="0"/>
      <name val="Arial"/>
      <family val="2"/>
    </font>
    <font>
      <sz val="10"/>
      <color theme="0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/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0" tint="-0.249977111117893"/>
        <bgColor indexed="64"/>
      </patternFill>
    </fill>
  </fills>
  <borders count="14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medium">
        <color auto="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/>
      <top style="thin">
        <color theme="0" tint="-0.24994659260841701"/>
      </top>
      <bottom/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auto="1"/>
      </right>
      <top/>
      <bottom/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thin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medium">
        <color auto="1"/>
      </right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 style="thin">
        <color theme="0" tint="-0.24994659260841701"/>
      </left>
      <right/>
      <top style="thin">
        <color indexed="64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auto="1"/>
      </bottom>
      <diagonal/>
    </border>
    <border>
      <left/>
      <right style="medium">
        <color auto="1"/>
      </right>
      <top style="thin">
        <color theme="0" tint="-0.24994659260841701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/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164" fontId="4" fillId="0" borderId="0">
      <alignment horizontal="center" vertical="center"/>
    </xf>
    <xf numFmtId="43" fontId="5" fillId="0" borderId="0" applyFont="0" applyFill="0" applyBorder="0" applyAlignment="0" applyProtection="0"/>
    <xf numFmtId="0" fontId="12" fillId="5" borderId="0">
      <alignment vertical="center"/>
      <protection locked="0"/>
    </xf>
    <xf numFmtId="166" fontId="18" fillId="0" borderId="0" applyFill="0" applyBorder="0">
      <alignment horizontal="right" vertical="center"/>
    </xf>
    <xf numFmtId="0" fontId="18" fillId="0" borderId="0" applyFill="0" applyBorder="0">
      <alignment vertical="center"/>
    </xf>
    <xf numFmtId="0" fontId="22" fillId="0" borderId="0" applyFill="0" applyBorder="0">
      <alignment horizontal="left" vertical="center"/>
    </xf>
    <xf numFmtId="0" fontId="4" fillId="10" borderId="0" applyNumberFormat="0" applyFont="0" applyBorder="0" applyAlignment="0"/>
    <xf numFmtId="43" fontId="1" fillId="0" borderId="0" applyFont="0" applyFill="0" applyBorder="0" applyAlignment="0" applyProtection="0"/>
    <xf numFmtId="0" fontId="1" fillId="0" borderId="0"/>
    <xf numFmtId="0" fontId="17" fillId="0" borderId="0"/>
    <xf numFmtId="0" fontId="6" fillId="4" borderId="0">
      <alignment horizontal="left" vertical="center"/>
      <protection locked="0"/>
    </xf>
    <xf numFmtId="0" fontId="17" fillId="0" borderId="0"/>
    <xf numFmtId="0" fontId="17" fillId="0" borderId="0"/>
    <xf numFmtId="167" fontId="31" fillId="8" borderId="11" applyFill="0" applyBorder="0">
      <alignment horizontal="right" vertical="center" wrapText="1"/>
      <protection locked="0"/>
    </xf>
    <xf numFmtId="0" fontId="1" fillId="0" borderId="0"/>
    <xf numFmtId="9" fontId="1" fillId="0" borderId="0" applyFont="0" applyFill="0" applyBorder="0" applyAlignment="0" applyProtection="0"/>
    <xf numFmtId="0" fontId="44" fillId="19" borderId="0">
      <alignment vertical="center"/>
      <protection locked="0"/>
    </xf>
  </cellStyleXfs>
  <cellXfs count="509">
    <xf numFmtId="0" fontId="0" fillId="0" borderId="0" xfId="0"/>
    <xf numFmtId="164" fontId="4" fillId="0" borderId="0" xfId="1" applyBorder="1" applyAlignment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Protection="1"/>
    <xf numFmtId="0" fontId="1" fillId="0" borderId="0" xfId="0" applyFont="1" applyProtection="1"/>
    <xf numFmtId="0" fontId="8" fillId="3" borderId="0" xfId="0" applyFont="1" applyFill="1" applyProtection="1"/>
    <xf numFmtId="0" fontId="6" fillId="2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Protection="1"/>
    <xf numFmtId="0" fontId="6" fillId="4" borderId="0" xfId="0" applyFont="1" applyFill="1" applyBorder="1" applyAlignment="1" applyProtection="1">
      <alignment horizontal="left" vertical="center"/>
    </xf>
    <xf numFmtId="0" fontId="10" fillId="4" borderId="0" xfId="0" applyFont="1" applyFill="1" applyBorder="1" applyAlignment="1" applyProtection="1">
      <alignment vertical="center"/>
    </xf>
    <xf numFmtId="0" fontId="11" fillId="3" borderId="0" xfId="0" applyFont="1" applyFill="1" applyProtection="1"/>
    <xf numFmtId="165" fontId="11" fillId="3" borderId="0" xfId="0" applyNumberFormat="1" applyFont="1" applyFill="1" applyProtection="1"/>
    <xf numFmtId="43" fontId="11" fillId="3" borderId="0" xfId="2" applyFont="1" applyFill="1" applyProtection="1"/>
    <xf numFmtId="0" fontId="1" fillId="3" borderId="0" xfId="0" applyFont="1" applyFill="1" applyProtection="1"/>
    <xf numFmtId="43" fontId="1" fillId="3" borderId="0" xfId="2" applyFont="1" applyFill="1" applyProtection="1"/>
    <xf numFmtId="0" fontId="13" fillId="5" borderId="0" xfId="3" applyFont="1">
      <alignment vertical="center"/>
      <protection locked="0"/>
    </xf>
    <xf numFmtId="0" fontId="12" fillId="5" borderId="0" xfId="3">
      <alignment vertical="center"/>
      <protection locked="0"/>
    </xf>
    <xf numFmtId="0" fontId="16" fillId="7" borderId="6" xfId="0" applyFont="1" applyFill="1" applyBorder="1" applyAlignment="1" applyProtection="1">
      <alignment horizontal="center" vertical="center" wrapText="1"/>
    </xf>
    <xf numFmtId="0" fontId="16" fillId="7" borderId="7" xfId="0" applyFont="1" applyFill="1" applyBorder="1" applyAlignment="1" applyProtection="1">
      <alignment horizontal="center" vertical="center" wrapText="1"/>
    </xf>
    <xf numFmtId="0" fontId="16" fillId="6" borderId="8" xfId="0" applyFont="1" applyFill="1" applyBorder="1" applyAlignment="1" applyProtection="1">
      <alignment horizontal="center" vertical="center" wrapText="1"/>
    </xf>
    <xf numFmtId="0" fontId="16" fillId="6" borderId="9" xfId="0" applyFont="1" applyFill="1" applyBorder="1" applyAlignment="1" applyProtection="1">
      <alignment horizontal="center" vertical="center" wrapText="1"/>
    </xf>
    <xf numFmtId="0" fontId="17" fillId="0" borderId="10" xfId="0" applyFont="1" applyFill="1" applyBorder="1" applyAlignment="1" applyProtection="1">
      <alignment horizontal="right" vertical="top"/>
    </xf>
    <xf numFmtId="165" fontId="18" fillId="8" borderId="11" xfId="4" applyNumberFormat="1" applyFill="1" applyBorder="1" applyAlignment="1">
      <alignment horizontal="center" vertical="center"/>
    </xf>
    <xf numFmtId="165" fontId="18" fillId="8" borderId="12" xfId="4" applyNumberFormat="1" applyFill="1" applyBorder="1" applyAlignment="1">
      <alignment horizontal="center" vertical="center"/>
    </xf>
    <xf numFmtId="165" fontId="18" fillId="8" borderId="13" xfId="4" applyNumberFormat="1" applyFill="1" applyBorder="1" applyAlignment="1">
      <alignment horizontal="center" vertical="center"/>
    </xf>
    <xf numFmtId="165" fontId="18" fillId="8" borderId="14" xfId="4" applyNumberFormat="1" applyFill="1" applyBorder="1" applyAlignment="1">
      <alignment horizontal="center" vertical="center"/>
    </xf>
    <xf numFmtId="165" fontId="18" fillId="8" borderId="15" xfId="4" applyNumberFormat="1" applyFill="1" applyBorder="1" applyAlignment="1">
      <alignment horizontal="center" vertical="center"/>
    </xf>
    <xf numFmtId="0" fontId="17" fillId="0" borderId="16" xfId="0" applyFont="1" applyFill="1" applyBorder="1" applyAlignment="1" applyProtection="1">
      <alignment horizontal="right" vertical="top"/>
    </xf>
    <xf numFmtId="165" fontId="18" fillId="8" borderId="17" xfId="4" applyNumberFormat="1" applyFill="1" applyBorder="1" applyAlignment="1">
      <alignment horizontal="center" vertical="center"/>
    </xf>
    <xf numFmtId="165" fontId="18" fillId="8" borderId="18" xfId="4" applyNumberFormat="1" applyFill="1" applyBorder="1" applyAlignment="1">
      <alignment horizontal="center" vertical="center"/>
    </xf>
    <xf numFmtId="165" fontId="18" fillId="8" borderId="19" xfId="4" applyNumberFormat="1" applyFill="1" applyBorder="1" applyAlignment="1">
      <alignment horizontal="center" vertical="center"/>
    </xf>
    <xf numFmtId="165" fontId="18" fillId="8" borderId="20" xfId="4" applyNumberFormat="1" applyFill="1" applyBorder="1" applyAlignment="1">
      <alignment horizontal="center" vertical="center"/>
    </xf>
    <xf numFmtId="165" fontId="18" fillId="8" borderId="21" xfId="4" applyNumberFormat="1" applyFill="1" applyBorder="1" applyAlignment="1">
      <alignment horizontal="center" vertical="center"/>
    </xf>
    <xf numFmtId="0" fontId="8" fillId="0" borderId="0" xfId="0" applyFont="1" applyFill="1" applyProtection="1"/>
    <xf numFmtId="0" fontId="17" fillId="0" borderId="22" xfId="0" applyFont="1" applyFill="1" applyBorder="1" applyAlignment="1" applyProtection="1">
      <alignment horizontal="right" vertical="top"/>
    </xf>
    <xf numFmtId="165" fontId="18" fillId="8" borderId="23" xfId="4" applyNumberFormat="1" applyFill="1" applyBorder="1" applyAlignment="1">
      <alignment horizontal="center" vertical="center"/>
    </xf>
    <xf numFmtId="165" fontId="18" fillId="8" borderId="24" xfId="4" applyNumberFormat="1" applyFill="1" applyBorder="1" applyAlignment="1">
      <alignment horizontal="center" vertical="center"/>
    </xf>
    <xf numFmtId="165" fontId="18" fillId="8" borderId="25" xfId="4" applyNumberFormat="1" applyFill="1" applyBorder="1" applyAlignment="1">
      <alignment horizontal="center" vertical="center"/>
    </xf>
    <xf numFmtId="165" fontId="18" fillId="8" borderId="26" xfId="4" applyNumberFormat="1" applyFill="1" applyBorder="1" applyAlignment="1">
      <alignment horizontal="center" vertical="center"/>
    </xf>
    <xf numFmtId="165" fontId="18" fillId="8" borderId="27" xfId="4" applyNumberFormat="1" applyFill="1" applyBorder="1" applyAlignment="1">
      <alignment horizontal="center" vertical="center"/>
    </xf>
    <xf numFmtId="0" fontId="19" fillId="0" borderId="28" xfId="0" applyFont="1" applyFill="1" applyBorder="1" applyAlignment="1" applyProtection="1">
      <alignment horizontal="right" vertical="top"/>
    </xf>
    <xf numFmtId="165" fontId="18" fillId="8" borderId="29" xfId="4" applyNumberFormat="1" applyFill="1" applyBorder="1" applyAlignment="1">
      <alignment horizontal="center" vertical="center"/>
    </xf>
    <xf numFmtId="165" fontId="18" fillId="8" borderId="30" xfId="4" applyNumberFormat="1" applyFill="1" applyBorder="1" applyAlignment="1">
      <alignment horizontal="center" vertical="center"/>
    </xf>
    <xf numFmtId="165" fontId="18" fillId="8" borderId="31" xfId="4" applyNumberFormat="1" applyFill="1" applyBorder="1" applyAlignment="1">
      <alignment horizontal="center" vertical="center"/>
    </xf>
    <xf numFmtId="165" fontId="18" fillId="8" borderId="32" xfId="4" applyNumberFormat="1" applyFill="1" applyBorder="1" applyAlignment="1">
      <alignment horizontal="center" vertical="center"/>
    </xf>
    <xf numFmtId="165" fontId="18" fillId="8" borderId="33" xfId="4" applyNumberFormat="1" applyFill="1" applyBorder="1" applyAlignment="1">
      <alignment horizontal="center" vertical="center"/>
    </xf>
    <xf numFmtId="0" fontId="20" fillId="9" borderId="6" xfId="0" applyFont="1" applyFill="1" applyBorder="1" applyAlignment="1" applyProtection="1">
      <alignment horizontal="right" vertical="top" wrapText="1"/>
    </xf>
    <xf numFmtId="165" fontId="21" fillId="9" borderId="34" xfId="4" applyNumberFormat="1" applyFont="1" applyFill="1" applyBorder="1" applyAlignment="1">
      <alignment horizontal="center" vertical="center"/>
    </xf>
    <xf numFmtId="0" fontId="0" fillId="0" borderId="0" xfId="0" applyFont="1" applyProtection="1"/>
    <xf numFmtId="0" fontId="22" fillId="0" borderId="0" xfId="5" applyFont="1" applyFill="1">
      <alignment vertical="center"/>
    </xf>
    <xf numFmtId="0" fontId="0" fillId="3" borderId="0" xfId="0" applyFont="1" applyFill="1" applyProtection="1"/>
    <xf numFmtId="0" fontId="23" fillId="3" borderId="0" xfId="0" applyFont="1" applyFill="1" applyBorder="1" applyAlignment="1" applyProtection="1"/>
    <xf numFmtId="43" fontId="23" fillId="3" borderId="0" xfId="0" applyNumberFormat="1" applyFont="1" applyFill="1" applyBorder="1" applyAlignment="1" applyProtection="1"/>
    <xf numFmtId="165" fontId="18" fillId="8" borderId="37" xfId="4" applyNumberFormat="1" applyFill="1" applyBorder="1" applyAlignment="1">
      <alignment horizontal="center" vertical="center"/>
    </xf>
    <xf numFmtId="165" fontId="18" fillId="8" borderId="38" xfId="4" applyNumberFormat="1" applyFill="1" applyBorder="1" applyAlignment="1">
      <alignment horizontal="center" vertical="center"/>
    </xf>
    <xf numFmtId="165" fontId="18" fillId="8" borderId="39" xfId="4" applyNumberFormat="1" applyFill="1" applyBorder="1" applyAlignment="1">
      <alignment horizontal="center" vertical="center"/>
    </xf>
    <xf numFmtId="165" fontId="18" fillId="8" borderId="40" xfId="4" applyNumberFormat="1" applyFill="1" applyBorder="1" applyAlignment="1">
      <alignment horizontal="center" vertical="center"/>
    </xf>
    <xf numFmtId="0" fontId="17" fillId="0" borderId="41" xfId="0" applyFont="1" applyFill="1" applyBorder="1" applyAlignment="1" applyProtection="1">
      <alignment horizontal="right" vertical="top"/>
    </xf>
    <xf numFmtId="165" fontId="18" fillId="8" borderId="42" xfId="4" applyNumberFormat="1" applyFill="1" applyBorder="1" applyAlignment="1">
      <alignment horizontal="center" vertical="center"/>
    </xf>
    <xf numFmtId="165" fontId="18" fillId="8" borderId="43" xfId="4" applyNumberFormat="1" applyFill="1" applyBorder="1" applyAlignment="1">
      <alignment horizontal="center" vertical="center"/>
    </xf>
    <xf numFmtId="0" fontId="20" fillId="9" borderId="6" xfId="0" applyFont="1" applyFill="1" applyBorder="1" applyAlignment="1" applyProtection="1">
      <alignment horizontal="right" vertical="center" wrapText="1"/>
    </xf>
    <xf numFmtId="165" fontId="21" fillId="9" borderId="44" xfId="4" applyNumberFormat="1" applyFont="1" applyFill="1" applyBorder="1" applyAlignment="1">
      <alignment horizontal="center" vertical="center"/>
    </xf>
    <xf numFmtId="0" fontId="23" fillId="3" borderId="0" xfId="0" applyFont="1" applyFill="1" applyBorder="1" applyProtection="1"/>
    <xf numFmtId="0" fontId="8" fillId="0" borderId="0" xfId="0" applyFont="1" applyProtection="1"/>
    <xf numFmtId="0" fontId="8" fillId="3" borderId="0" xfId="0" applyFont="1" applyFill="1" applyAlignment="1" applyProtection="1">
      <alignment vertical="center"/>
    </xf>
    <xf numFmtId="0" fontId="20" fillId="9" borderId="45" xfId="0" applyFont="1" applyFill="1" applyBorder="1" applyAlignment="1" applyProtection="1">
      <alignment horizontal="right" vertical="center" wrapText="1"/>
    </xf>
    <xf numFmtId="0" fontId="1" fillId="0" borderId="0" xfId="0" applyFont="1" applyAlignment="1" applyProtection="1">
      <alignment vertical="center"/>
    </xf>
    <xf numFmtId="0" fontId="24" fillId="0" borderId="0" xfId="6" applyFont="1" applyFill="1">
      <alignment horizontal="left" vertical="center"/>
    </xf>
    <xf numFmtId="0" fontId="25" fillId="5" borderId="0" xfId="3" applyFont="1">
      <alignment vertical="center"/>
      <protection locked="0"/>
    </xf>
    <xf numFmtId="0" fontId="4" fillId="10" borderId="0" xfId="7"/>
    <xf numFmtId="0" fontId="17" fillId="3" borderId="10" xfId="0" applyFont="1" applyFill="1" applyBorder="1" applyAlignment="1" applyProtection="1">
      <alignment horizontal="right" vertical="top"/>
    </xf>
    <xf numFmtId="167" fontId="23" fillId="8" borderId="11" xfId="8" applyNumberFormat="1" applyFont="1" applyFill="1" applyBorder="1" applyAlignment="1" applyProtection="1">
      <alignment horizontal="right" vertical="top"/>
      <protection locked="0"/>
    </xf>
    <xf numFmtId="167" fontId="23" fillId="8" borderId="12" xfId="8" applyNumberFormat="1" applyFont="1" applyFill="1" applyBorder="1" applyAlignment="1" applyProtection="1">
      <alignment horizontal="right" vertical="top"/>
      <protection locked="0"/>
    </xf>
    <xf numFmtId="167" fontId="23" fillId="8" borderId="46" xfId="8" applyNumberFormat="1" applyFont="1" applyFill="1" applyBorder="1" applyAlignment="1" applyProtection="1">
      <alignment horizontal="right" vertical="top"/>
      <protection locked="0"/>
    </xf>
    <xf numFmtId="167" fontId="0" fillId="8" borderId="47" xfId="8" applyNumberFormat="1" applyFont="1" applyFill="1" applyBorder="1" applyAlignment="1" applyProtection="1">
      <alignment horizontal="right" vertical="top" wrapText="1"/>
      <protection locked="0"/>
    </xf>
    <xf numFmtId="167" fontId="0" fillId="8" borderId="48" xfId="8" applyNumberFormat="1" applyFont="1" applyFill="1" applyBorder="1" applyAlignment="1" applyProtection="1">
      <alignment horizontal="right" vertical="top" wrapText="1"/>
      <protection locked="0"/>
    </xf>
    <xf numFmtId="0" fontId="17" fillId="3" borderId="16" xfId="0" applyFont="1" applyFill="1" applyBorder="1" applyAlignment="1" applyProtection="1">
      <alignment horizontal="right" vertical="top"/>
    </xf>
    <xf numFmtId="167" fontId="23" fillId="8" borderId="17" xfId="8" applyNumberFormat="1" applyFont="1" applyFill="1" applyBorder="1" applyAlignment="1" applyProtection="1">
      <alignment horizontal="right" vertical="top"/>
      <protection locked="0"/>
    </xf>
    <xf numFmtId="167" fontId="23" fillId="8" borderId="18" xfId="8" applyNumberFormat="1" applyFont="1" applyFill="1" applyBorder="1" applyAlignment="1" applyProtection="1">
      <alignment horizontal="right" vertical="top"/>
      <protection locked="0"/>
    </xf>
    <xf numFmtId="167" fontId="23" fillId="8" borderId="19" xfId="8" applyNumberFormat="1" applyFont="1" applyFill="1" applyBorder="1" applyAlignment="1" applyProtection="1">
      <alignment horizontal="right" vertical="top"/>
      <protection locked="0"/>
    </xf>
    <xf numFmtId="167" fontId="0" fillId="8" borderId="14" xfId="8" applyNumberFormat="1" applyFont="1" applyFill="1" applyBorder="1" applyAlignment="1" applyProtection="1">
      <alignment horizontal="right" vertical="top" wrapText="1"/>
      <protection locked="0"/>
    </xf>
    <xf numFmtId="167" fontId="0" fillId="8" borderId="15" xfId="8" applyNumberFormat="1" applyFont="1" applyFill="1" applyBorder="1" applyAlignment="1" applyProtection="1">
      <alignment horizontal="right" vertical="top" wrapText="1"/>
      <protection locked="0"/>
    </xf>
    <xf numFmtId="0" fontId="17" fillId="3" borderId="22" xfId="0" applyFont="1" applyFill="1" applyBorder="1" applyAlignment="1" applyProtection="1">
      <alignment horizontal="right" vertical="top"/>
    </xf>
    <xf numFmtId="167" fontId="23" fillId="8" borderId="23" xfId="8" applyNumberFormat="1" applyFont="1" applyFill="1" applyBorder="1" applyAlignment="1" applyProtection="1">
      <alignment horizontal="right" vertical="top"/>
      <protection locked="0"/>
    </xf>
    <xf numFmtId="167" fontId="23" fillId="8" borderId="24" xfId="8" applyNumberFormat="1" applyFont="1" applyFill="1" applyBorder="1" applyAlignment="1" applyProtection="1">
      <alignment horizontal="right" vertical="top"/>
      <protection locked="0"/>
    </xf>
    <xf numFmtId="167" fontId="23" fillId="8" borderId="25" xfId="8" applyNumberFormat="1" applyFont="1" applyFill="1" applyBorder="1" applyAlignment="1" applyProtection="1">
      <alignment horizontal="right" vertical="top"/>
      <protection locked="0"/>
    </xf>
    <xf numFmtId="167" fontId="0" fillId="8" borderId="26" xfId="8" applyNumberFormat="1" applyFont="1" applyFill="1" applyBorder="1" applyAlignment="1" applyProtection="1">
      <alignment horizontal="right" vertical="top" wrapText="1"/>
      <protection locked="0"/>
    </xf>
    <xf numFmtId="167" fontId="0" fillId="8" borderId="27" xfId="8" applyNumberFormat="1" applyFont="1" applyFill="1" applyBorder="1" applyAlignment="1" applyProtection="1">
      <alignment horizontal="right" vertical="top" wrapText="1"/>
      <protection locked="0"/>
    </xf>
    <xf numFmtId="0" fontId="19" fillId="0" borderId="49" xfId="0" applyFont="1" applyFill="1" applyBorder="1" applyAlignment="1" applyProtection="1">
      <alignment horizontal="right" vertical="top"/>
    </xf>
    <xf numFmtId="167" fontId="23" fillId="8" borderId="29" xfId="8" applyNumberFormat="1" applyFont="1" applyFill="1" applyBorder="1" applyAlignment="1" applyProtection="1">
      <alignment horizontal="right" vertical="top"/>
      <protection locked="0"/>
    </xf>
    <xf numFmtId="167" fontId="23" fillId="8" borderId="30" xfId="8" applyNumberFormat="1" applyFont="1" applyFill="1" applyBorder="1" applyAlignment="1" applyProtection="1">
      <alignment horizontal="right" vertical="top"/>
      <protection locked="0"/>
    </xf>
    <xf numFmtId="167" fontId="23" fillId="8" borderId="31" xfId="8" applyNumberFormat="1" applyFont="1" applyFill="1" applyBorder="1" applyAlignment="1" applyProtection="1">
      <alignment horizontal="right" vertical="top"/>
      <protection locked="0"/>
    </xf>
    <xf numFmtId="167" fontId="23" fillId="8" borderId="32" xfId="8" applyNumberFormat="1" applyFont="1" applyFill="1" applyBorder="1" applyAlignment="1" applyProtection="1">
      <alignment horizontal="right" vertical="top"/>
      <protection locked="0"/>
    </xf>
    <xf numFmtId="167" fontId="23" fillId="8" borderId="33" xfId="8" applyNumberFormat="1" applyFont="1" applyFill="1" applyBorder="1" applyAlignment="1" applyProtection="1">
      <alignment horizontal="right" vertical="top"/>
      <protection locked="0"/>
    </xf>
    <xf numFmtId="0" fontId="0" fillId="0" borderId="0" xfId="0" applyFont="1" applyAlignment="1" applyProtection="1">
      <alignment vertical="center"/>
    </xf>
    <xf numFmtId="0" fontId="16" fillId="7" borderId="52" xfId="0" applyFont="1" applyFill="1" applyBorder="1" applyAlignment="1" applyProtection="1">
      <alignment horizontal="center" vertical="center" wrapText="1"/>
    </xf>
    <xf numFmtId="167" fontId="23" fillId="8" borderId="48" xfId="8" applyNumberFormat="1" applyFont="1" applyFill="1" applyBorder="1" applyAlignment="1" applyProtection="1">
      <alignment horizontal="right" vertical="top"/>
      <protection locked="0"/>
    </xf>
    <xf numFmtId="167" fontId="23" fillId="8" borderId="21" xfId="8" applyNumberFormat="1" applyFont="1" applyFill="1" applyBorder="1" applyAlignment="1" applyProtection="1">
      <alignment horizontal="right" vertical="top"/>
      <protection locked="0"/>
    </xf>
    <xf numFmtId="0" fontId="17" fillId="8" borderId="53" xfId="0" applyFont="1" applyFill="1" applyBorder="1" applyAlignment="1" applyProtection="1">
      <alignment horizontal="right" vertical="center" indent="1"/>
      <protection locked="0"/>
    </xf>
    <xf numFmtId="0" fontId="17" fillId="8" borderId="54" xfId="0" applyFont="1" applyFill="1" applyBorder="1" applyAlignment="1" applyProtection="1">
      <alignment horizontal="right" vertical="center" indent="1"/>
      <protection locked="0"/>
    </xf>
    <xf numFmtId="167" fontId="23" fillId="8" borderId="55" xfId="8" applyNumberFormat="1" applyFont="1" applyFill="1" applyBorder="1" applyAlignment="1" applyProtection="1">
      <alignment horizontal="right" vertical="top"/>
      <protection locked="0"/>
    </xf>
    <xf numFmtId="167" fontId="23" fillId="8" borderId="56" xfId="8" applyNumberFormat="1" applyFont="1" applyFill="1" applyBorder="1" applyAlignment="1" applyProtection="1">
      <alignment horizontal="right" vertical="top"/>
      <protection locked="0"/>
    </xf>
    <xf numFmtId="0" fontId="20" fillId="9" borderId="6" xfId="0" applyFont="1" applyFill="1" applyBorder="1" applyAlignment="1" applyProtection="1">
      <alignment horizontal="right" vertical="center" wrapText="1" indent="1"/>
    </xf>
    <xf numFmtId="167" fontId="0" fillId="9" borderId="57" xfId="8" applyNumberFormat="1" applyFont="1" applyFill="1" applyBorder="1" applyAlignment="1" applyProtection="1">
      <alignment horizontal="right" vertical="center"/>
    </xf>
    <xf numFmtId="167" fontId="0" fillId="9" borderId="58" xfId="8" applyNumberFormat="1" applyFont="1" applyFill="1" applyBorder="1" applyAlignment="1" applyProtection="1">
      <alignment horizontal="right" vertical="center"/>
    </xf>
    <xf numFmtId="0" fontId="4" fillId="0" borderId="0" xfId="7" applyFill="1"/>
    <xf numFmtId="165" fontId="18" fillId="8" borderId="62" xfId="4" applyNumberFormat="1" applyFill="1" applyBorder="1" applyAlignment="1">
      <alignment horizontal="center" vertical="center"/>
    </xf>
    <xf numFmtId="165" fontId="18" fillId="8" borderId="63" xfId="4" applyNumberFormat="1" applyFill="1" applyBorder="1" applyAlignment="1">
      <alignment horizontal="center" vertical="center"/>
    </xf>
    <xf numFmtId="165" fontId="18" fillId="8" borderId="64" xfId="4" applyNumberFormat="1" applyFill="1" applyBorder="1" applyAlignment="1">
      <alignment horizontal="center" vertical="center"/>
    </xf>
    <xf numFmtId="165" fontId="18" fillId="8" borderId="65" xfId="4" applyNumberFormat="1" applyFill="1" applyBorder="1" applyAlignment="1">
      <alignment horizontal="center" vertical="center"/>
    </xf>
    <xf numFmtId="165" fontId="18" fillId="8" borderId="66" xfId="4" applyNumberFormat="1" applyFill="1" applyBorder="1" applyAlignment="1">
      <alignment horizontal="center" vertical="center"/>
    </xf>
    <xf numFmtId="0" fontId="20" fillId="9" borderId="45" xfId="0" applyFont="1" applyFill="1" applyBorder="1" applyAlignment="1" applyProtection="1">
      <alignment horizontal="right" vertical="center" wrapText="1" indent="1"/>
    </xf>
    <xf numFmtId="0" fontId="26" fillId="0" borderId="67" xfId="0" applyFont="1" applyFill="1" applyBorder="1" applyAlignment="1">
      <alignment horizontal="right" vertical="center" indent="1"/>
    </xf>
    <xf numFmtId="165" fontId="0" fillId="0" borderId="0" xfId="0" applyNumberFormat="1"/>
    <xf numFmtId="0" fontId="6" fillId="2" borderId="0" xfId="9" applyFont="1" applyFill="1" applyBorder="1" applyAlignment="1" applyProtection="1">
      <alignment vertical="center"/>
    </xf>
    <xf numFmtId="0" fontId="1" fillId="0" borderId="0" xfId="9" applyBorder="1"/>
    <xf numFmtId="0" fontId="8" fillId="3" borderId="0" xfId="9" applyFont="1" applyFill="1" applyProtection="1"/>
    <xf numFmtId="0" fontId="6" fillId="2" borderId="0" xfId="9" applyFont="1" applyFill="1" applyBorder="1" applyAlignment="1" applyProtection="1">
      <alignment horizontal="left" vertical="center"/>
    </xf>
    <xf numFmtId="0" fontId="6" fillId="2" borderId="0" xfId="10" applyFont="1" applyFill="1" applyBorder="1" applyAlignment="1" applyProtection="1">
      <alignment vertical="center"/>
    </xf>
    <xf numFmtId="0" fontId="6" fillId="4" borderId="0" xfId="11" applyBorder="1" applyProtection="1">
      <alignment horizontal="left" vertical="center"/>
    </xf>
    <xf numFmtId="0" fontId="0" fillId="3" borderId="0" xfId="0" applyFill="1" applyBorder="1" applyProtection="1"/>
    <xf numFmtId="0" fontId="0" fillId="3" borderId="0" xfId="0" applyFont="1" applyFill="1" applyBorder="1" applyProtection="1"/>
    <xf numFmtId="0" fontId="0" fillId="0" borderId="0" xfId="0" applyBorder="1"/>
    <xf numFmtId="0" fontId="8" fillId="11" borderId="68" xfId="12" applyFont="1" applyFill="1" applyBorder="1" applyAlignment="1" applyProtection="1">
      <alignment vertical="center" wrapText="1"/>
    </xf>
    <xf numFmtId="0" fontId="13" fillId="5" borderId="0" xfId="3" applyFont="1" applyBorder="1" applyProtection="1">
      <alignment vertical="center"/>
    </xf>
    <xf numFmtId="0" fontId="12" fillId="5" borderId="0" xfId="3" applyBorder="1" applyProtection="1">
      <alignment vertical="center"/>
    </xf>
    <xf numFmtId="0" fontId="27" fillId="9" borderId="45" xfId="0" applyFont="1" applyFill="1" applyBorder="1"/>
    <xf numFmtId="0" fontId="27" fillId="9" borderId="69" xfId="0" applyFont="1" applyFill="1" applyBorder="1"/>
    <xf numFmtId="0" fontId="27" fillId="9" borderId="44" xfId="0" applyFont="1" applyFill="1" applyBorder="1"/>
    <xf numFmtId="0" fontId="2" fillId="3" borderId="0" xfId="0" applyFont="1" applyFill="1" applyBorder="1" applyAlignment="1" applyProtection="1">
      <alignment horizontal="left" vertical="center" indent="1"/>
    </xf>
    <xf numFmtId="0" fontId="2" fillId="3" borderId="61" xfId="0" applyFont="1" applyFill="1" applyBorder="1" applyAlignment="1" applyProtection="1">
      <alignment horizontal="left" vertical="center" indent="1"/>
    </xf>
    <xf numFmtId="0" fontId="2" fillId="3" borderId="1" xfId="0" applyFont="1" applyFill="1" applyBorder="1" applyAlignment="1" applyProtection="1">
      <alignment horizontal="left" vertical="center" indent="1"/>
    </xf>
    <xf numFmtId="0" fontId="29" fillId="3" borderId="70" xfId="0" applyFont="1" applyFill="1" applyBorder="1" applyAlignment="1" applyProtection="1">
      <alignment horizontal="center"/>
    </xf>
    <xf numFmtId="0" fontId="29" fillId="3" borderId="5" xfId="0" applyFont="1" applyFill="1" applyBorder="1" applyAlignment="1" applyProtection="1">
      <alignment horizontal="center"/>
    </xf>
    <xf numFmtId="0" fontId="16" fillId="7" borderId="57" xfId="0" applyFont="1" applyFill="1" applyBorder="1" applyAlignment="1" applyProtection="1">
      <alignment horizontal="center" vertical="center" wrapText="1"/>
    </xf>
    <xf numFmtId="0" fontId="16" fillId="7" borderId="58" xfId="0" applyFont="1" applyFill="1" applyBorder="1" applyAlignment="1" applyProtection="1">
      <alignment horizontal="center" vertical="center" wrapText="1"/>
    </xf>
    <xf numFmtId="0" fontId="16" fillId="13" borderId="58" xfId="0" applyFont="1" applyFill="1" applyBorder="1" applyAlignment="1" applyProtection="1">
      <alignment horizontal="center" vertical="center" wrapText="1"/>
    </xf>
    <xf numFmtId="0" fontId="16" fillId="13" borderId="71" xfId="0" applyFont="1" applyFill="1" applyBorder="1" applyAlignment="1" applyProtection="1">
      <alignment horizontal="center" vertical="center" wrapText="1"/>
    </xf>
    <xf numFmtId="0" fontId="30" fillId="3" borderId="10" xfId="13" applyFont="1" applyFill="1" applyBorder="1" applyAlignment="1" applyProtection="1">
      <alignment horizontal="left" vertical="center" indent="4"/>
    </xf>
    <xf numFmtId="0" fontId="30" fillId="3" borderId="72" xfId="13" applyFont="1" applyFill="1" applyBorder="1" applyAlignment="1" applyProtection="1">
      <alignment horizontal="left" vertical="center" indent="4"/>
    </xf>
    <xf numFmtId="167" fontId="31" fillId="8" borderId="13" xfId="14" applyBorder="1">
      <alignment horizontal="right" vertical="center" wrapText="1"/>
      <protection locked="0"/>
    </xf>
    <xf numFmtId="167" fontId="31" fillId="8" borderId="12" xfId="14" applyBorder="1">
      <alignment horizontal="right" vertical="center" wrapText="1"/>
      <protection locked="0"/>
    </xf>
    <xf numFmtId="167" fontId="31" fillId="8" borderId="14" xfId="14" applyBorder="1">
      <alignment horizontal="right" vertical="center" wrapText="1"/>
      <protection locked="0"/>
    </xf>
    <xf numFmtId="167" fontId="31" fillId="8" borderId="15" xfId="14" applyBorder="1">
      <alignment horizontal="right" vertical="center" wrapText="1"/>
      <protection locked="0"/>
    </xf>
    <xf numFmtId="0" fontId="4" fillId="0" borderId="0" xfId="0" applyFont="1"/>
    <xf numFmtId="0" fontId="30" fillId="3" borderId="16" xfId="13" applyFont="1" applyFill="1" applyBorder="1" applyAlignment="1" applyProtection="1">
      <alignment horizontal="left" vertical="center" indent="4"/>
    </xf>
    <xf numFmtId="0" fontId="30" fillId="3" borderId="74" xfId="13" applyFont="1" applyFill="1" applyBorder="1" applyAlignment="1" applyProtection="1">
      <alignment horizontal="left" vertical="center" indent="4"/>
    </xf>
    <xf numFmtId="167" fontId="31" fillId="8" borderId="19" xfId="14" applyBorder="1">
      <alignment horizontal="right" vertical="center" wrapText="1"/>
      <protection locked="0"/>
    </xf>
    <xf numFmtId="167" fontId="31" fillId="8" borderId="18" xfId="14" applyBorder="1">
      <alignment horizontal="right" vertical="center" wrapText="1"/>
      <protection locked="0"/>
    </xf>
    <xf numFmtId="0" fontId="30" fillId="3" borderId="22" xfId="13" applyFont="1" applyFill="1" applyBorder="1" applyAlignment="1" applyProtection="1">
      <alignment horizontal="left" vertical="center" indent="4"/>
    </xf>
    <xf numFmtId="0" fontId="30" fillId="3" borderId="75" xfId="13" applyFont="1" applyFill="1" applyBorder="1" applyAlignment="1" applyProtection="1">
      <alignment horizontal="left" vertical="center" indent="4"/>
    </xf>
    <xf numFmtId="167" fontId="31" fillId="8" borderId="64" xfId="14" applyBorder="1">
      <alignment horizontal="right" vertical="center" wrapText="1"/>
      <protection locked="0"/>
    </xf>
    <xf numFmtId="167" fontId="31" fillId="8" borderId="63" xfId="14" applyBorder="1">
      <alignment horizontal="right" vertical="center" wrapText="1"/>
      <protection locked="0"/>
    </xf>
    <xf numFmtId="167" fontId="31" fillId="8" borderId="76" xfId="14" applyBorder="1">
      <alignment horizontal="right" vertical="center" wrapText="1"/>
      <protection locked="0"/>
    </xf>
    <xf numFmtId="167" fontId="31" fillId="8" borderId="77" xfId="14" applyBorder="1">
      <alignment horizontal="right" vertical="center" wrapText="1"/>
      <protection locked="0"/>
    </xf>
    <xf numFmtId="0" fontId="30" fillId="3" borderId="78" xfId="13" applyFont="1" applyFill="1" applyBorder="1" applyAlignment="1" applyProtection="1">
      <alignment horizontal="left" indent="4"/>
    </xf>
    <xf numFmtId="0" fontId="30" fillId="3" borderId="79" xfId="13" applyFont="1" applyFill="1" applyBorder="1" applyAlignment="1" applyProtection="1">
      <alignment horizontal="left" indent="4"/>
    </xf>
    <xf numFmtId="167" fontId="31" fillId="8" borderId="80" xfId="14" applyBorder="1">
      <alignment horizontal="right" vertical="center" wrapText="1"/>
      <protection locked="0"/>
    </xf>
    <xf numFmtId="167" fontId="31" fillId="8" borderId="81" xfId="14" applyBorder="1">
      <alignment horizontal="right" vertical="center" wrapText="1"/>
      <protection locked="0"/>
    </xf>
    <xf numFmtId="167" fontId="31" fillId="8" borderId="82" xfId="14" applyBorder="1">
      <alignment horizontal="right" vertical="center" wrapText="1"/>
      <protection locked="0"/>
    </xf>
    <xf numFmtId="167" fontId="31" fillId="8" borderId="83" xfId="14" applyBorder="1">
      <alignment horizontal="right" vertical="center" wrapText="1"/>
      <protection locked="0"/>
    </xf>
    <xf numFmtId="167" fontId="31" fillId="8" borderId="84" xfId="14" applyBorder="1">
      <alignment horizontal="right" vertical="center" wrapText="1"/>
      <protection locked="0"/>
    </xf>
    <xf numFmtId="0" fontId="30" fillId="3" borderId="16" xfId="0" applyFont="1" applyFill="1" applyBorder="1" applyAlignment="1" applyProtection="1">
      <alignment horizontal="left" vertical="center" indent="4"/>
    </xf>
    <xf numFmtId="0" fontId="30" fillId="3" borderId="74" xfId="0" applyFont="1" applyFill="1" applyBorder="1" applyAlignment="1" applyProtection="1">
      <alignment horizontal="left" vertical="center" indent="4"/>
    </xf>
    <xf numFmtId="0" fontId="30" fillId="3" borderId="22" xfId="0" applyFont="1" applyFill="1" applyBorder="1" applyAlignment="1" applyProtection="1">
      <alignment horizontal="left" vertical="center" indent="4"/>
    </xf>
    <xf numFmtId="0" fontId="30" fillId="3" borderId="75" xfId="0" applyFont="1" applyFill="1" applyBorder="1" applyAlignment="1" applyProtection="1">
      <alignment horizontal="left" vertical="center" indent="4"/>
    </xf>
    <xf numFmtId="167" fontId="31" fillId="8" borderId="25" xfId="14" applyBorder="1">
      <alignment horizontal="right" vertical="center" wrapText="1"/>
      <protection locked="0"/>
    </xf>
    <xf numFmtId="167" fontId="31" fillId="8" borderId="24" xfId="14" applyBorder="1">
      <alignment horizontal="right" vertical="center" wrapText="1"/>
      <protection locked="0"/>
    </xf>
    <xf numFmtId="167" fontId="31" fillId="8" borderId="26" xfId="14" applyBorder="1">
      <alignment horizontal="right" vertical="center" wrapText="1"/>
      <protection locked="0"/>
    </xf>
    <xf numFmtId="167" fontId="31" fillId="8" borderId="27" xfId="14" applyBorder="1">
      <alignment horizontal="right" vertical="center" wrapText="1"/>
      <protection locked="0"/>
    </xf>
    <xf numFmtId="0" fontId="30" fillId="3" borderId="79" xfId="13" applyFont="1" applyFill="1" applyBorder="1" applyAlignment="1" applyProtection="1"/>
    <xf numFmtId="0" fontId="30" fillId="3" borderId="74" xfId="13" applyFont="1" applyFill="1" applyBorder="1" applyAlignment="1" applyProtection="1">
      <alignment vertical="center"/>
    </xf>
    <xf numFmtId="0" fontId="30" fillId="3" borderId="75" xfId="13" applyFont="1" applyFill="1" applyBorder="1" applyAlignment="1" applyProtection="1">
      <alignment vertical="center"/>
    </xf>
    <xf numFmtId="0" fontId="30" fillId="3" borderId="87" xfId="0" applyFont="1" applyFill="1" applyBorder="1" applyAlignment="1" applyProtection="1">
      <alignment horizontal="left" indent="4"/>
    </xf>
    <xf numFmtId="0" fontId="30" fillId="3" borderId="87" xfId="0" applyFont="1" applyFill="1" applyBorder="1" applyAlignment="1" applyProtection="1"/>
    <xf numFmtId="167" fontId="31" fillId="8" borderId="17" xfId="14" applyBorder="1">
      <alignment horizontal="right" vertical="center" wrapText="1"/>
      <protection locked="0"/>
    </xf>
    <xf numFmtId="0" fontId="30" fillId="3" borderId="89" xfId="0" applyFont="1" applyFill="1" applyBorder="1" applyAlignment="1" applyProtection="1">
      <alignment horizontal="left" vertical="center" indent="4"/>
    </xf>
    <xf numFmtId="0" fontId="30" fillId="3" borderId="89" xfId="0" applyFont="1" applyFill="1" applyBorder="1" applyAlignment="1" applyProtection="1">
      <alignment vertical="center"/>
    </xf>
    <xf numFmtId="0" fontId="30" fillId="3" borderId="91" xfId="0" applyFont="1" applyFill="1" applyBorder="1" applyAlignment="1" applyProtection="1">
      <alignment horizontal="left" vertical="center" indent="4"/>
    </xf>
    <xf numFmtId="0" fontId="30" fillId="3" borderId="92" xfId="0" applyFont="1" applyFill="1" applyBorder="1" applyAlignment="1" applyProtection="1">
      <alignment vertical="center"/>
    </xf>
    <xf numFmtId="167" fontId="31" fillId="8" borderId="23" xfId="14" applyBorder="1">
      <alignment horizontal="right" vertical="center" wrapText="1"/>
      <protection locked="0"/>
    </xf>
    <xf numFmtId="0" fontId="30" fillId="3" borderId="93" xfId="0" applyFont="1" applyFill="1" applyBorder="1" applyAlignment="1" applyProtection="1">
      <alignment horizontal="left" indent="4"/>
    </xf>
    <xf numFmtId="0" fontId="30" fillId="3" borderId="87" xfId="0" applyFont="1" applyFill="1" applyBorder="1" applyAlignment="1" applyProtection="1">
      <alignment wrapText="1"/>
    </xf>
    <xf numFmtId="0" fontId="30" fillId="3" borderId="91" xfId="0" applyFont="1" applyFill="1" applyBorder="1" applyAlignment="1" applyProtection="1">
      <alignment vertical="center"/>
    </xf>
    <xf numFmtId="0" fontId="30" fillId="3" borderId="92" xfId="0" applyFont="1" applyFill="1" applyBorder="1" applyAlignment="1" applyProtection="1">
      <alignment horizontal="left" vertical="center" indent="4"/>
    </xf>
    <xf numFmtId="0" fontId="26" fillId="8" borderId="78" xfId="0" applyNumberFormat="1" applyFont="1" applyFill="1" applyBorder="1" applyAlignment="1" applyProtection="1">
      <alignment horizontal="left" vertical="center" wrapText="1" indent="1"/>
      <protection locked="0"/>
    </xf>
    <xf numFmtId="0" fontId="26" fillId="8" borderId="94" xfId="0" applyNumberFormat="1" applyFont="1" applyFill="1" applyBorder="1" applyAlignment="1" applyProtection="1">
      <alignment horizontal="left" vertical="center" wrapText="1" indent="4"/>
      <protection locked="0"/>
    </xf>
    <xf numFmtId="0" fontId="26" fillId="8" borderId="95" xfId="0" applyNumberFormat="1" applyFont="1" applyFill="1" applyBorder="1" applyAlignment="1" applyProtection="1">
      <alignment horizontal="left" vertical="center" wrapText="1" indent="4"/>
      <protection locked="0"/>
    </xf>
    <xf numFmtId="0" fontId="26" fillId="8" borderId="16" xfId="0" applyNumberFormat="1" applyFont="1" applyFill="1" applyBorder="1" applyAlignment="1" applyProtection="1">
      <alignment horizontal="left" vertical="center" wrapText="1" indent="4"/>
      <protection locked="0"/>
    </xf>
    <xf numFmtId="0" fontId="26" fillId="8" borderId="18" xfId="0" applyNumberFormat="1" applyFont="1" applyFill="1" applyBorder="1" applyAlignment="1" applyProtection="1">
      <alignment horizontal="left" vertical="center" wrapText="1" indent="4"/>
      <protection locked="0"/>
    </xf>
    <xf numFmtId="0" fontId="26" fillId="8" borderId="17" xfId="0" applyNumberFormat="1" applyFont="1" applyFill="1" applyBorder="1" applyAlignment="1" applyProtection="1">
      <alignment horizontal="left" vertical="center" wrapText="1" indent="4"/>
      <protection locked="0"/>
    </xf>
    <xf numFmtId="0" fontId="26" fillId="8" borderId="96" xfId="0" applyNumberFormat="1" applyFont="1" applyFill="1" applyBorder="1" applyAlignment="1" applyProtection="1">
      <alignment horizontal="left" vertical="center" wrapText="1" indent="4"/>
      <protection locked="0"/>
    </xf>
    <xf numFmtId="0" fontId="26" fillId="8" borderId="55" xfId="0" applyNumberFormat="1" applyFont="1" applyFill="1" applyBorder="1" applyAlignment="1" applyProtection="1">
      <alignment horizontal="left" vertical="center" wrapText="1" indent="4"/>
      <protection locked="0"/>
    </xf>
    <xf numFmtId="0" fontId="26" fillId="8" borderId="97" xfId="0" applyNumberFormat="1" applyFont="1" applyFill="1" applyBorder="1" applyAlignment="1" applyProtection="1">
      <alignment horizontal="left" vertical="center" wrapText="1" indent="4"/>
      <protection locked="0"/>
    </xf>
    <xf numFmtId="167" fontId="31" fillId="8" borderId="98" xfId="14" applyBorder="1">
      <alignment horizontal="right" vertical="center" wrapText="1"/>
      <protection locked="0"/>
    </xf>
    <xf numFmtId="167" fontId="31" fillId="8" borderId="97" xfId="14" applyBorder="1">
      <alignment horizontal="right" vertical="center" wrapText="1"/>
      <protection locked="0"/>
    </xf>
    <xf numFmtId="167" fontId="31" fillId="8" borderId="99" xfId="14" applyBorder="1">
      <alignment horizontal="right" vertical="center" wrapText="1"/>
      <protection locked="0"/>
    </xf>
    <xf numFmtId="167" fontId="31" fillId="8" borderId="56" xfId="14" applyBorder="1">
      <alignment horizontal="right" vertical="center" wrapText="1"/>
      <protection locked="0"/>
    </xf>
    <xf numFmtId="43" fontId="0" fillId="0" borderId="0" xfId="0" applyNumberFormat="1"/>
    <xf numFmtId="43" fontId="33" fillId="0" borderId="0" xfId="2" applyFont="1"/>
    <xf numFmtId="168" fontId="33" fillId="0" borderId="0" xfId="2" applyNumberFormat="1" applyFont="1"/>
    <xf numFmtId="0" fontId="28" fillId="15" borderId="29" xfId="0" applyFont="1" applyFill="1" applyBorder="1" applyAlignment="1" applyProtection="1">
      <alignment horizontal="center" vertical="center"/>
    </xf>
    <xf numFmtId="0" fontId="28" fillId="15" borderId="32" xfId="0" applyFont="1" applyFill="1" applyBorder="1" applyAlignment="1" applyProtection="1">
      <alignment horizontal="center" vertical="center"/>
    </xf>
    <xf numFmtId="0" fontId="28" fillId="14" borderId="32" xfId="0" applyFont="1" applyFill="1" applyBorder="1" applyAlignment="1" applyProtection="1">
      <alignment horizontal="center" vertical="center"/>
    </xf>
    <xf numFmtId="0" fontId="28" fillId="14" borderId="33" xfId="0" applyFont="1" applyFill="1" applyBorder="1" applyAlignment="1" applyProtection="1">
      <alignment horizontal="center" vertical="center"/>
    </xf>
    <xf numFmtId="167" fontId="31" fillId="8" borderId="94" xfId="14" applyBorder="1">
      <alignment horizontal="right" vertical="center" wrapText="1"/>
      <protection locked="0"/>
    </xf>
    <xf numFmtId="0" fontId="26" fillId="0" borderId="78" xfId="0" applyNumberFormat="1" applyFont="1" applyFill="1" applyBorder="1" applyAlignment="1" applyProtection="1">
      <alignment horizontal="left" vertical="center" wrapText="1" indent="4"/>
    </xf>
    <xf numFmtId="0" fontId="26" fillId="0" borderId="94" xfId="0" applyNumberFormat="1" applyFont="1" applyFill="1" applyBorder="1" applyAlignment="1" applyProtection="1">
      <alignment horizontal="left" vertical="center" wrapText="1" indent="4"/>
    </xf>
    <xf numFmtId="0" fontId="26" fillId="0" borderId="95" xfId="0" applyNumberFormat="1" applyFont="1" applyFill="1" applyBorder="1" applyAlignment="1" applyProtection="1">
      <alignment horizontal="left" vertical="center" wrapText="1" indent="4"/>
    </xf>
    <xf numFmtId="0" fontId="26" fillId="0" borderId="17" xfId="0" applyNumberFormat="1" applyFont="1" applyFill="1" applyBorder="1" applyAlignment="1" applyProtection="1">
      <alignment horizontal="left" vertical="center" wrapText="1" indent="4"/>
    </xf>
    <xf numFmtId="0" fontId="26" fillId="0" borderId="18" xfId="0" applyNumberFormat="1" applyFont="1" applyFill="1" applyBorder="1" applyAlignment="1" applyProtection="1">
      <alignment horizontal="left" vertical="center" wrapText="1" indent="4"/>
    </xf>
    <xf numFmtId="0" fontId="26" fillId="0" borderId="101" xfId="0" applyNumberFormat="1" applyFont="1" applyFill="1" applyBorder="1" applyAlignment="1" applyProtection="1">
      <alignment horizontal="left" vertical="center" wrapText="1" indent="4"/>
    </xf>
    <xf numFmtId="0" fontId="26" fillId="0" borderId="55" xfId="0" applyNumberFormat="1" applyFont="1" applyFill="1" applyBorder="1" applyAlignment="1" applyProtection="1">
      <alignment horizontal="left" vertical="center" wrapText="1" indent="4"/>
    </xf>
    <xf numFmtId="0" fontId="26" fillId="0" borderId="97" xfId="0" applyNumberFormat="1" applyFont="1" applyFill="1" applyBorder="1" applyAlignment="1" applyProtection="1">
      <alignment horizontal="left" vertical="center" wrapText="1" indent="4"/>
    </xf>
    <xf numFmtId="167" fontId="31" fillId="8" borderId="55" xfId="14" applyBorder="1">
      <alignment horizontal="right" vertical="center" wrapText="1"/>
      <protection locked="0"/>
    </xf>
    <xf numFmtId="167" fontId="31" fillId="8" borderId="47" xfId="14" applyFill="1" applyBorder="1">
      <alignment horizontal="right" vertical="center" wrapText="1"/>
      <protection locked="0"/>
    </xf>
    <xf numFmtId="167" fontId="31" fillId="8" borderId="14" xfId="14" applyFill="1" applyBorder="1">
      <alignment horizontal="right" vertical="center" wrapText="1"/>
      <protection locked="0"/>
    </xf>
    <xf numFmtId="167" fontId="31" fillId="8" borderId="15" xfId="14" applyFill="1" applyBorder="1">
      <alignment horizontal="right" vertical="center" wrapText="1"/>
      <protection locked="0"/>
    </xf>
    <xf numFmtId="167" fontId="31" fillId="8" borderId="17" xfId="14" applyFill="1" applyBorder="1">
      <alignment horizontal="right" vertical="center" wrapText="1"/>
      <protection locked="0"/>
    </xf>
    <xf numFmtId="167" fontId="31" fillId="8" borderId="20" xfId="14" applyFill="1" applyBorder="1">
      <alignment horizontal="right" vertical="center" wrapText="1"/>
      <protection locked="0"/>
    </xf>
    <xf numFmtId="167" fontId="31" fillId="8" borderId="23" xfId="14" applyFill="1" applyBorder="1">
      <alignment horizontal="right" vertical="center" wrapText="1"/>
      <protection locked="0"/>
    </xf>
    <xf numFmtId="167" fontId="31" fillId="8" borderId="26" xfId="14" applyFill="1" applyBorder="1">
      <alignment horizontal="right" vertical="center" wrapText="1"/>
      <protection locked="0"/>
    </xf>
    <xf numFmtId="167" fontId="31" fillId="8" borderId="27" xfId="14" applyFill="1" applyBorder="1">
      <alignment horizontal="right" vertical="center" wrapText="1"/>
      <protection locked="0"/>
    </xf>
    <xf numFmtId="167" fontId="31" fillId="8" borderId="55" xfId="14" applyFill="1" applyBorder="1">
      <alignment horizontal="right" vertical="center" wrapText="1"/>
      <protection locked="0"/>
    </xf>
    <xf numFmtId="167" fontId="31" fillId="8" borderId="99" xfId="14" applyFill="1" applyBorder="1">
      <alignment horizontal="right" vertical="center" wrapText="1"/>
      <protection locked="0"/>
    </xf>
    <xf numFmtId="167" fontId="31" fillId="8" borderId="56" xfId="14" applyFill="1" applyBorder="1">
      <alignment horizontal="right" vertical="center" wrapText="1"/>
      <protection locked="0"/>
    </xf>
    <xf numFmtId="0" fontId="34" fillId="3" borderId="0" xfId="10" applyFont="1" applyFill="1" applyAlignment="1" applyProtection="1">
      <alignment horizontal="center"/>
    </xf>
    <xf numFmtId="0" fontId="6" fillId="2" borderId="0" xfId="15" applyFont="1" applyFill="1" applyBorder="1" applyAlignment="1" applyProtection="1">
      <alignment vertical="center"/>
    </xf>
    <xf numFmtId="0" fontId="6" fillId="5" borderId="0" xfId="15" applyFont="1" applyFill="1" applyAlignment="1" applyProtection="1">
      <alignment horizontal="left" vertical="center" wrapText="1"/>
    </xf>
    <xf numFmtId="0" fontId="35" fillId="5" borderId="0" xfId="15" applyFont="1" applyFill="1" applyAlignment="1" applyProtection="1">
      <alignment horizontal="center" vertical="center" wrapText="1"/>
    </xf>
    <xf numFmtId="0" fontId="1" fillId="3" borderId="0" xfId="15" applyFill="1" applyProtection="1"/>
    <xf numFmtId="0" fontId="34" fillId="3" borderId="0" xfId="10" applyFont="1" applyFill="1" applyProtection="1"/>
    <xf numFmtId="0" fontId="6" fillId="2" borderId="0" xfId="15" applyFont="1" applyFill="1" applyBorder="1" applyAlignment="1" applyProtection="1">
      <alignment horizontal="left" vertical="center"/>
    </xf>
    <xf numFmtId="0" fontId="6" fillId="4" borderId="0" xfId="11" applyProtection="1">
      <alignment horizontal="left" vertical="center"/>
    </xf>
    <xf numFmtId="0" fontId="35" fillId="4" borderId="0" xfId="11" applyFont="1" applyProtection="1">
      <alignment horizontal="left" vertical="center"/>
    </xf>
    <xf numFmtId="0" fontId="1" fillId="3" borderId="0" xfId="15" applyFill="1" applyAlignment="1" applyProtection="1">
      <alignment horizontal="left"/>
    </xf>
    <xf numFmtId="43" fontId="1" fillId="3" borderId="0" xfId="15" applyNumberFormat="1" applyFill="1" applyProtection="1"/>
    <xf numFmtId="0" fontId="36" fillId="3" borderId="0" xfId="15" applyFont="1" applyFill="1" applyBorder="1" applyAlignment="1" applyProtection="1">
      <alignment vertical="center"/>
    </xf>
    <xf numFmtId="0" fontId="32" fillId="3" borderId="0" xfId="15" applyFont="1" applyFill="1" applyBorder="1" applyAlignment="1" applyProtection="1">
      <alignment horizontal="left"/>
    </xf>
    <xf numFmtId="43" fontId="39" fillId="3" borderId="0" xfId="2" applyFont="1" applyFill="1" applyBorder="1" applyAlignment="1" applyProtection="1">
      <alignment vertical="center"/>
    </xf>
    <xf numFmtId="0" fontId="1" fillId="0" borderId="0" xfId="15"/>
    <xf numFmtId="167" fontId="8" fillId="0" borderId="0" xfId="15" applyNumberFormat="1" applyFont="1"/>
    <xf numFmtId="0" fontId="13" fillId="5" borderId="60" xfId="3" applyFont="1" applyBorder="1" applyProtection="1">
      <alignment vertical="center"/>
    </xf>
    <xf numFmtId="0" fontId="12" fillId="5" borderId="61" xfId="3" applyBorder="1" applyProtection="1">
      <alignment vertical="center"/>
    </xf>
    <xf numFmtId="0" fontId="12" fillId="5" borderId="1" xfId="3" applyBorder="1" applyProtection="1">
      <alignment vertical="center"/>
    </xf>
    <xf numFmtId="0" fontId="1" fillId="0" borderId="0" xfId="15" applyBorder="1"/>
    <xf numFmtId="0" fontId="1" fillId="0" borderId="59" xfId="15" applyBorder="1"/>
    <xf numFmtId="0" fontId="1" fillId="3" borderId="0" xfId="15" applyFill="1" applyAlignment="1" applyProtection="1">
      <alignment vertical="center"/>
    </xf>
    <xf numFmtId="0" fontId="29" fillId="3" borderId="70" xfId="15" applyFont="1" applyFill="1" applyBorder="1" applyAlignment="1" applyProtection="1">
      <alignment horizontal="center"/>
    </xf>
    <xf numFmtId="0" fontId="29" fillId="3" borderId="5" xfId="15" applyFont="1" applyFill="1" applyBorder="1" applyAlignment="1" applyProtection="1">
      <alignment horizontal="center" wrapText="1"/>
    </xf>
    <xf numFmtId="0" fontId="16" fillId="6" borderId="104" xfId="15" applyFont="1" applyFill="1" applyBorder="1" applyAlignment="1" applyProtection="1">
      <alignment horizontal="center" vertical="center" wrapText="1"/>
    </xf>
    <xf numFmtId="0" fontId="16" fillId="6" borderId="105" xfId="15" applyFont="1" applyFill="1" applyBorder="1" applyAlignment="1" applyProtection="1">
      <alignment horizontal="center" vertical="center" wrapText="1"/>
    </xf>
    <xf numFmtId="0" fontId="16" fillId="13" borderId="105" xfId="15" applyFont="1" applyFill="1" applyBorder="1" applyAlignment="1" applyProtection="1">
      <alignment horizontal="center" vertical="center" wrapText="1"/>
    </xf>
    <xf numFmtId="0" fontId="16" fillId="13" borderId="106" xfId="15" applyFont="1" applyFill="1" applyBorder="1" applyAlignment="1" applyProtection="1">
      <alignment horizontal="center" vertical="center" wrapText="1"/>
    </xf>
    <xf numFmtId="0" fontId="27" fillId="16" borderId="45" xfId="15" applyFont="1" applyFill="1" applyBorder="1"/>
    <xf numFmtId="0" fontId="40" fillId="16" borderId="69" xfId="15" applyFont="1" applyFill="1" applyBorder="1"/>
    <xf numFmtId="0" fontId="40" fillId="16" borderId="44" xfId="15" applyFont="1" applyFill="1" applyBorder="1"/>
    <xf numFmtId="0" fontId="34" fillId="0" borderId="11" xfId="15" applyFont="1" applyFill="1" applyBorder="1" applyAlignment="1" applyProtection="1">
      <alignment vertical="top"/>
    </xf>
    <xf numFmtId="0" fontId="26" fillId="0" borderId="107" xfId="15" applyFont="1" applyFill="1" applyBorder="1" applyAlignment="1" applyProtection="1">
      <alignment vertical="center" wrapText="1"/>
    </xf>
    <xf numFmtId="0" fontId="34" fillId="0" borderId="108" xfId="15" applyFont="1" applyFill="1" applyBorder="1" applyAlignment="1" applyProtection="1">
      <alignment horizontal="right"/>
    </xf>
    <xf numFmtId="167" fontId="31" fillId="8" borderId="11" xfId="14" applyBorder="1">
      <alignment horizontal="right" vertical="center" wrapText="1"/>
      <protection locked="0"/>
    </xf>
    <xf numFmtId="167" fontId="31" fillId="8" borderId="46" xfId="14" applyBorder="1">
      <alignment horizontal="right" vertical="center" wrapText="1"/>
      <protection locked="0"/>
    </xf>
    <xf numFmtId="167" fontId="31" fillId="8" borderId="47" xfId="14" applyBorder="1">
      <alignment horizontal="right" vertical="center" wrapText="1"/>
      <protection locked="0"/>
    </xf>
    <xf numFmtId="0" fontId="26" fillId="0" borderId="110" xfId="15" applyFont="1" applyFill="1" applyBorder="1" applyAlignment="1" applyProtection="1">
      <alignment vertical="center" wrapText="1"/>
    </xf>
    <xf numFmtId="0" fontId="34" fillId="0" borderId="93" xfId="15" applyFont="1" applyFill="1" applyBorder="1" applyAlignment="1" applyProtection="1">
      <alignment horizontal="right"/>
    </xf>
    <xf numFmtId="167" fontId="31" fillId="17" borderId="94" xfId="14" applyFill="1" applyBorder="1">
      <alignment horizontal="right" vertical="center" wrapText="1"/>
      <protection locked="0"/>
    </xf>
    <xf numFmtId="167" fontId="31" fillId="17" borderId="95" xfId="14" applyFill="1" applyBorder="1">
      <alignment horizontal="right" vertical="center" wrapText="1"/>
      <protection locked="0"/>
    </xf>
    <xf numFmtId="167" fontId="31" fillId="17" borderId="13" xfId="14" applyFill="1" applyBorder="1">
      <alignment horizontal="right" vertical="center" wrapText="1"/>
      <protection locked="0"/>
    </xf>
    <xf numFmtId="167" fontId="31" fillId="17" borderId="14" xfId="14" applyFill="1" applyBorder="1">
      <alignment horizontal="right" vertical="center" wrapText="1"/>
      <protection locked="0"/>
    </xf>
    <xf numFmtId="0" fontId="26" fillId="0" borderId="111" xfId="15" applyFont="1" applyFill="1" applyBorder="1" applyAlignment="1" applyProtection="1">
      <alignment vertical="center" wrapText="1"/>
    </xf>
    <xf numFmtId="0" fontId="34" fillId="0" borderId="89" xfId="15" applyFont="1" applyFill="1" applyBorder="1" applyAlignment="1" applyProtection="1">
      <alignment horizontal="right"/>
    </xf>
    <xf numFmtId="167" fontId="31" fillId="17" borderId="17" xfId="14" applyFill="1" applyBorder="1">
      <alignment horizontal="right" vertical="center" wrapText="1"/>
      <protection locked="0"/>
    </xf>
    <xf numFmtId="167" fontId="31" fillId="17" borderId="18" xfId="14" applyFill="1" applyBorder="1">
      <alignment horizontal="right" vertical="center" wrapText="1"/>
      <protection locked="0"/>
    </xf>
    <xf numFmtId="167" fontId="31" fillId="17" borderId="19" xfId="14" applyFill="1" applyBorder="1">
      <alignment horizontal="right" vertical="center" wrapText="1"/>
      <protection locked="0"/>
    </xf>
    <xf numFmtId="167" fontId="31" fillId="17" borderId="20" xfId="14" applyFill="1" applyBorder="1">
      <alignment horizontal="right" vertical="center" wrapText="1"/>
      <protection locked="0"/>
    </xf>
    <xf numFmtId="0" fontId="34" fillId="0" borderId="109" xfId="15" applyFont="1" applyFill="1" applyBorder="1" applyAlignment="1" applyProtection="1">
      <alignment vertical="top"/>
    </xf>
    <xf numFmtId="167" fontId="31" fillId="8" borderId="95" xfId="14" applyBorder="1">
      <alignment horizontal="right" vertical="center" wrapText="1"/>
      <protection locked="0"/>
    </xf>
    <xf numFmtId="0" fontId="34" fillId="0" borderId="112" xfId="15" applyFont="1" applyFill="1" applyBorder="1" applyAlignment="1" applyProtection="1">
      <alignment vertical="top"/>
    </xf>
    <xf numFmtId="0" fontId="26" fillId="0" borderId="113" xfId="15" applyFont="1" applyFill="1" applyBorder="1" applyAlignment="1" applyProtection="1">
      <alignment vertical="center" wrapText="1"/>
    </xf>
    <xf numFmtId="0" fontId="34" fillId="0" borderId="114" xfId="15" applyFont="1" applyFill="1" applyBorder="1" applyAlignment="1" applyProtection="1">
      <alignment horizontal="right"/>
    </xf>
    <xf numFmtId="0" fontId="26" fillId="8" borderId="115" xfId="15" applyFont="1" applyFill="1" applyBorder="1" applyAlignment="1" applyProtection="1">
      <alignment horizontal="left" vertical="top" wrapText="1"/>
      <protection locked="0"/>
    </xf>
    <xf numFmtId="0" fontId="34" fillId="8" borderId="87" xfId="15" applyFont="1" applyFill="1" applyBorder="1" applyAlignment="1" applyProtection="1">
      <alignment horizontal="right"/>
    </xf>
    <xf numFmtId="0" fontId="26" fillId="8" borderId="111" xfId="15" applyFont="1" applyFill="1" applyBorder="1" applyAlignment="1" applyProtection="1">
      <alignment horizontal="left" vertical="top" wrapText="1"/>
      <protection locked="0"/>
    </xf>
    <xf numFmtId="0" fontId="34" fillId="8" borderId="89" xfId="15" applyFont="1" applyFill="1" applyBorder="1" applyAlignment="1" applyProtection="1">
      <alignment horizontal="right"/>
    </xf>
    <xf numFmtId="167" fontId="31" fillId="8" borderId="20" xfId="14" applyBorder="1">
      <alignment horizontal="right" vertical="center" wrapText="1"/>
      <protection locked="0"/>
    </xf>
    <xf numFmtId="0" fontId="26" fillId="8" borderId="111" xfId="15" applyFont="1" applyFill="1" applyBorder="1" applyAlignment="1" applyProtection="1">
      <alignment vertical="center" wrapText="1"/>
      <protection locked="0"/>
    </xf>
    <xf numFmtId="0" fontId="26" fillId="8" borderId="116" xfId="15" applyFont="1" applyFill="1" applyBorder="1" applyAlignment="1" applyProtection="1">
      <alignment vertical="center" wrapText="1"/>
      <protection locked="0"/>
    </xf>
    <xf numFmtId="0" fontId="34" fillId="8" borderId="117" xfId="15" applyFont="1" applyFill="1" applyBorder="1" applyAlignment="1" applyProtection="1">
      <alignment horizontal="right"/>
    </xf>
    <xf numFmtId="167" fontId="31" fillId="8" borderId="62" xfId="14" applyBorder="1">
      <alignment horizontal="right" vertical="center" wrapText="1"/>
      <protection locked="0"/>
    </xf>
    <xf numFmtId="167" fontId="31" fillId="8" borderId="65" xfId="14" applyBorder="1">
      <alignment horizontal="right" vertical="center" wrapText="1"/>
      <protection locked="0"/>
    </xf>
    <xf numFmtId="0" fontId="26" fillId="0" borderId="118" xfId="15" applyFont="1" applyFill="1" applyBorder="1" applyAlignment="1" applyProtection="1">
      <alignment vertical="center" wrapText="1"/>
    </xf>
    <xf numFmtId="0" fontId="26" fillId="0" borderId="119" xfId="15" applyFont="1" applyFill="1" applyBorder="1" applyAlignment="1" applyProtection="1">
      <alignment vertical="center" wrapText="1"/>
    </xf>
    <xf numFmtId="0" fontId="26" fillId="0" borderId="116" xfId="15" applyFont="1" applyFill="1" applyBorder="1" applyAlignment="1" applyProtection="1">
      <alignment vertical="center" wrapText="1"/>
    </xf>
    <xf numFmtId="0" fontId="26" fillId="8" borderId="120" xfId="15" applyFont="1" applyFill="1" applyBorder="1" applyAlignment="1" applyProtection="1">
      <alignment horizontal="left" vertical="top" wrapText="1"/>
      <protection locked="0"/>
    </xf>
    <xf numFmtId="0" fontId="26" fillId="8" borderId="116" xfId="15" applyFont="1" applyFill="1" applyBorder="1" applyAlignment="1" applyProtection="1">
      <alignment horizontal="left" vertical="top" wrapText="1"/>
      <protection locked="0"/>
    </xf>
    <xf numFmtId="0" fontId="26" fillId="8" borderId="121" xfId="15" applyFont="1" applyFill="1" applyBorder="1" applyAlignment="1" applyProtection="1">
      <alignment horizontal="left" vertical="top" wrapText="1"/>
      <protection locked="0"/>
    </xf>
    <xf numFmtId="0" fontId="34" fillId="8" borderId="122" xfId="15" applyFont="1" applyFill="1" applyBorder="1" applyAlignment="1" applyProtection="1">
      <alignment horizontal="right"/>
    </xf>
    <xf numFmtId="0" fontId="12" fillId="5" borderId="61" xfId="3" applyBorder="1" applyAlignment="1" applyProtection="1">
      <alignment vertical="center" wrapText="1"/>
    </xf>
    <xf numFmtId="0" fontId="3" fillId="3" borderId="0" xfId="15" applyFont="1" applyFill="1" applyBorder="1" applyProtection="1"/>
    <xf numFmtId="0" fontId="28" fillId="14" borderId="76" xfId="15" applyFont="1" applyFill="1" applyBorder="1" applyAlignment="1" applyProtection="1">
      <alignment horizontal="center" vertical="center"/>
    </xf>
    <xf numFmtId="0" fontId="28" fillId="14" borderId="77" xfId="15" applyFont="1" applyFill="1" applyBorder="1" applyAlignment="1" applyProtection="1">
      <alignment horizontal="center" vertical="center"/>
    </xf>
    <xf numFmtId="169" fontId="26" fillId="8" borderId="11" xfId="8" applyNumberFormat="1" applyFont="1" applyFill="1" applyBorder="1" applyAlignment="1" applyProtection="1">
      <alignment horizontal="right" vertical="center" indent="1"/>
      <protection locked="0"/>
    </xf>
    <xf numFmtId="169" fontId="26" fillId="8" borderId="124" xfId="8" applyNumberFormat="1" applyFont="1" applyFill="1" applyBorder="1" applyAlignment="1" applyProtection="1">
      <alignment horizontal="right" vertical="center" indent="1"/>
      <protection locked="0"/>
    </xf>
    <xf numFmtId="169" fontId="26" fillId="17" borderId="17" xfId="8" applyNumberFormat="1" applyFont="1" applyFill="1" applyBorder="1" applyAlignment="1" applyProtection="1">
      <alignment horizontal="right" vertical="center" indent="1"/>
      <protection locked="0"/>
    </xf>
    <xf numFmtId="169" fontId="26" fillId="17" borderId="53" xfId="8" applyNumberFormat="1" applyFont="1" applyFill="1" applyBorder="1" applyAlignment="1" applyProtection="1">
      <alignment horizontal="right" vertical="center" indent="1"/>
      <protection locked="0"/>
    </xf>
    <xf numFmtId="169" fontId="26" fillId="8" borderId="101" xfId="8" applyNumberFormat="1" applyFont="1" applyFill="1" applyBorder="1" applyAlignment="1" applyProtection="1">
      <alignment horizontal="right" vertical="center" indent="1"/>
      <protection locked="0"/>
    </xf>
    <xf numFmtId="170" fontId="0" fillId="8" borderId="101" xfId="8" applyNumberFormat="1" applyFont="1" applyFill="1" applyBorder="1" applyAlignment="1" applyProtection="1">
      <alignment horizontal="right" vertical="top" wrapText="1"/>
      <protection locked="0"/>
    </xf>
    <xf numFmtId="169" fontId="26" fillId="17" borderId="101" xfId="8" applyNumberFormat="1" applyFont="1" applyFill="1" applyBorder="1" applyAlignment="1" applyProtection="1">
      <alignment horizontal="right" vertical="center" indent="1"/>
      <protection locked="0"/>
    </xf>
    <xf numFmtId="169" fontId="26" fillId="17" borderId="55" xfId="8" applyNumberFormat="1" applyFont="1" applyFill="1" applyBorder="1" applyAlignment="1" applyProtection="1">
      <alignment horizontal="right" vertical="center" indent="1"/>
      <protection locked="0"/>
    </xf>
    <xf numFmtId="0" fontId="8" fillId="3" borderId="0" xfId="15" applyFont="1" applyFill="1" applyAlignment="1" applyProtection="1">
      <alignment horizontal="center"/>
    </xf>
    <xf numFmtId="0" fontId="29" fillId="0" borderId="61" xfId="15" applyFont="1" applyFill="1" applyBorder="1" applyAlignment="1" applyProtection="1">
      <alignment wrapText="1"/>
    </xf>
    <xf numFmtId="0" fontId="16" fillId="0" borderId="1" xfId="15" applyFont="1" applyFill="1" applyBorder="1" applyAlignment="1" applyProtection="1">
      <alignment wrapText="1"/>
    </xf>
    <xf numFmtId="0" fontId="2" fillId="3" borderId="70" xfId="15" applyFont="1" applyFill="1" applyBorder="1" applyAlignment="1" applyProtection="1">
      <alignment vertical="center"/>
    </xf>
    <xf numFmtId="0" fontId="42" fillId="3" borderId="5" xfId="15" applyFont="1" applyFill="1" applyBorder="1" applyAlignment="1" applyProtection="1">
      <alignment horizontal="center" vertical="center"/>
    </xf>
    <xf numFmtId="0" fontId="26" fillId="0" borderId="47" xfId="15" applyFont="1" applyFill="1" applyBorder="1" applyAlignment="1" applyProtection="1">
      <alignment horizontal="left" vertical="center" wrapText="1"/>
    </xf>
    <xf numFmtId="0" fontId="17" fillId="0" borderId="48" xfId="15" applyFont="1" applyFill="1" applyBorder="1" applyAlignment="1" applyProtection="1">
      <alignment horizontal="center"/>
    </xf>
    <xf numFmtId="43" fontId="26" fillId="17" borderId="11" xfId="8" applyNumberFormat="1" applyFont="1" applyFill="1" applyBorder="1" applyAlignment="1" applyProtection="1">
      <alignment horizontal="right" vertical="center" indent="1"/>
      <protection locked="0"/>
    </xf>
    <xf numFmtId="169" fontId="26" fillId="17" borderId="11" xfId="8" applyNumberFormat="1" applyFont="1" applyFill="1" applyBorder="1" applyAlignment="1" applyProtection="1">
      <alignment horizontal="right" vertical="center" indent="1"/>
      <protection locked="0"/>
    </xf>
    <xf numFmtId="169" fontId="26" fillId="17" borderId="124" xfId="8" applyNumberFormat="1" applyFont="1" applyFill="1" applyBorder="1" applyAlignment="1" applyProtection="1">
      <alignment horizontal="right" vertical="center" indent="1"/>
      <protection locked="0"/>
    </xf>
    <xf numFmtId="0" fontId="26" fillId="0" borderId="20" xfId="15" applyFont="1" applyFill="1" applyBorder="1" applyAlignment="1" applyProtection="1">
      <alignment wrapText="1"/>
    </xf>
    <xf numFmtId="0" fontId="17" fillId="0" borderId="21" xfId="15" applyFont="1" applyFill="1" applyBorder="1" applyAlignment="1" applyProtection="1">
      <alignment horizontal="center"/>
    </xf>
    <xf numFmtId="0" fontId="26" fillId="0" borderId="26" xfId="15" applyFont="1" applyFill="1" applyBorder="1" applyAlignment="1" applyProtection="1">
      <alignment wrapText="1"/>
    </xf>
    <xf numFmtId="0" fontId="17" fillId="0" borderId="27" xfId="15" applyFont="1" applyFill="1" applyBorder="1" applyAlignment="1" applyProtection="1">
      <alignment horizontal="center"/>
    </xf>
    <xf numFmtId="9" fontId="26" fillId="17" borderId="17" xfId="16" applyFont="1" applyFill="1" applyBorder="1" applyAlignment="1" applyProtection="1">
      <alignment horizontal="right" vertical="center" indent="1"/>
      <protection locked="0"/>
    </xf>
    <xf numFmtId="9" fontId="26" fillId="17" borderId="53" xfId="16" applyFont="1" applyFill="1" applyBorder="1" applyAlignment="1" applyProtection="1">
      <alignment horizontal="right" vertical="center" indent="1"/>
      <protection locked="0"/>
    </xf>
    <xf numFmtId="0" fontId="34" fillId="18" borderId="14" xfId="15" applyFont="1" applyFill="1" applyBorder="1" applyAlignment="1" applyProtection="1">
      <alignment wrapText="1"/>
    </xf>
    <xf numFmtId="0" fontId="43" fillId="18" borderId="15" xfId="15" applyFont="1" applyFill="1" applyBorder="1" applyAlignment="1" applyProtection="1">
      <alignment horizontal="center"/>
    </xf>
    <xf numFmtId="169" fontId="26" fillId="8" borderId="17" xfId="8" applyNumberFormat="1" applyFont="1" applyFill="1" applyBorder="1" applyAlignment="1" applyProtection="1">
      <alignment horizontal="right" vertical="center" indent="1"/>
      <protection locked="0"/>
    </xf>
    <xf numFmtId="169" fontId="26" fillId="8" borderId="53" xfId="8" applyNumberFormat="1" applyFont="1" applyFill="1" applyBorder="1" applyAlignment="1" applyProtection="1">
      <alignment horizontal="right" vertical="center" indent="1"/>
      <protection locked="0"/>
    </xf>
    <xf numFmtId="0" fontId="34" fillId="18" borderId="20" xfId="15" applyFont="1" applyFill="1" applyBorder="1" applyAlignment="1" applyProtection="1">
      <alignment wrapText="1"/>
    </xf>
    <xf numFmtId="0" fontId="43" fillId="18" borderId="21" xfId="15" applyFont="1" applyFill="1" applyBorder="1" applyAlignment="1" applyProtection="1">
      <alignment horizontal="center"/>
    </xf>
    <xf numFmtId="0" fontId="34" fillId="18" borderId="26" xfId="15" applyFont="1" applyFill="1" applyBorder="1" applyAlignment="1" applyProtection="1">
      <alignment wrapText="1"/>
    </xf>
    <xf numFmtId="0" fontId="43" fillId="18" borderId="27" xfId="15" applyFont="1" applyFill="1" applyBorder="1" applyAlignment="1" applyProtection="1">
      <alignment horizontal="center"/>
    </xf>
    <xf numFmtId="9" fontId="26" fillId="8" borderId="17" xfId="16" applyFont="1" applyFill="1" applyBorder="1" applyAlignment="1" applyProtection="1">
      <alignment horizontal="right" vertical="center" indent="1"/>
      <protection locked="0"/>
    </xf>
    <xf numFmtId="9" fontId="26" fillId="8" borderId="53" xfId="16" applyFont="1" applyFill="1" applyBorder="1" applyAlignment="1" applyProtection="1">
      <alignment horizontal="right" vertical="center" indent="1"/>
      <protection locked="0"/>
    </xf>
    <xf numFmtId="0" fontId="26" fillId="0" borderId="14" xfId="15" applyFont="1" applyFill="1" applyBorder="1" applyAlignment="1" applyProtection="1">
      <alignment wrapText="1"/>
    </xf>
    <xf numFmtId="0" fontId="17" fillId="0" borderId="15" xfId="15" applyFont="1" applyFill="1" applyBorder="1" applyAlignment="1" applyProtection="1">
      <alignment horizontal="center"/>
    </xf>
    <xf numFmtId="0" fontId="34" fillId="0" borderId="14" xfId="15" applyFont="1" applyFill="1" applyBorder="1" applyAlignment="1" applyProtection="1">
      <alignment wrapText="1"/>
    </xf>
    <xf numFmtId="0" fontId="43" fillId="0" borderId="15" xfId="15" applyFont="1" applyFill="1" applyBorder="1" applyAlignment="1" applyProtection="1">
      <alignment horizontal="center"/>
    </xf>
    <xf numFmtId="0" fontId="34" fillId="0" borderId="20" xfId="15" applyFont="1" applyFill="1" applyBorder="1" applyAlignment="1" applyProtection="1">
      <alignment wrapText="1"/>
    </xf>
    <xf numFmtId="0" fontId="43" fillId="0" borderId="21" xfId="15" applyFont="1" applyFill="1" applyBorder="1" applyAlignment="1" applyProtection="1">
      <alignment horizontal="center"/>
    </xf>
    <xf numFmtId="0" fontId="34" fillId="0" borderId="26" xfId="15" applyFont="1" applyFill="1" applyBorder="1" applyAlignment="1" applyProtection="1">
      <alignment wrapText="1"/>
    </xf>
    <xf numFmtId="0" fontId="43" fillId="0" borderId="27" xfId="15" applyFont="1" applyFill="1" applyBorder="1" applyAlignment="1" applyProtection="1">
      <alignment horizontal="center"/>
    </xf>
    <xf numFmtId="0" fontId="17" fillId="0" borderId="115" xfId="15" applyFont="1" applyFill="1" applyBorder="1" applyAlignment="1" applyProtection="1">
      <alignment horizontal="center"/>
    </xf>
    <xf numFmtId="0" fontId="17" fillId="0" borderId="111" xfId="15" applyFont="1" applyFill="1" applyBorder="1" applyAlignment="1" applyProtection="1">
      <alignment horizontal="center"/>
    </xf>
    <xf numFmtId="0" fontId="26" fillId="0" borderId="99" xfId="15" applyFont="1" applyFill="1" applyBorder="1" applyAlignment="1" applyProtection="1">
      <alignment wrapText="1"/>
    </xf>
    <xf numFmtId="0" fontId="17" fillId="0" borderId="121" xfId="15" applyFont="1" applyFill="1" applyBorder="1" applyAlignment="1" applyProtection="1">
      <alignment horizontal="center"/>
    </xf>
    <xf numFmtId="9" fontId="26" fillId="17" borderId="55" xfId="16" applyFont="1" applyFill="1" applyBorder="1" applyAlignment="1" applyProtection="1">
      <alignment horizontal="right" vertical="center" indent="1"/>
      <protection locked="0"/>
    </xf>
    <xf numFmtId="9" fontId="26" fillId="17" borderId="101" xfId="16" applyFont="1" applyFill="1" applyBorder="1" applyAlignment="1" applyProtection="1">
      <alignment horizontal="right" vertical="center" indent="1"/>
      <protection locked="0"/>
    </xf>
    <xf numFmtId="0" fontId="45" fillId="19" borderId="0" xfId="17" applyFont="1" applyBorder="1">
      <alignment vertical="center"/>
      <protection locked="0"/>
    </xf>
    <xf numFmtId="0" fontId="46" fillId="3" borderId="70" xfId="15" applyFont="1" applyFill="1" applyBorder="1" applyAlignment="1" applyProtection="1">
      <alignment horizontal="center"/>
    </xf>
    <xf numFmtId="0" fontId="46" fillId="3" borderId="5" xfId="15" applyFont="1" applyFill="1" applyBorder="1" applyAlignment="1" applyProtection="1">
      <alignment horizontal="center" wrapText="1"/>
    </xf>
    <xf numFmtId="167" fontId="26" fillId="8" borderId="127" xfId="14" applyFont="1" applyBorder="1" applyAlignment="1">
      <alignment horizontal="right" vertical="center" indent="1"/>
      <protection locked="0"/>
    </xf>
    <xf numFmtId="167" fontId="26" fillId="8" borderId="38" xfId="14" applyFont="1" applyBorder="1" applyAlignment="1">
      <alignment horizontal="right" vertical="center" indent="1"/>
      <protection locked="0"/>
    </xf>
    <xf numFmtId="167" fontId="26" fillId="8" borderId="128" xfId="14" applyFont="1" applyBorder="1" applyAlignment="1">
      <alignment horizontal="right" vertical="center" indent="1"/>
      <protection locked="0"/>
    </xf>
    <xf numFmtId="167" fontId="23" fillId="8" borderId="129" xfId="14" applyFont="1" applyBorder="1" applyAlignment="1">
      <protection locked="0"/>
    </xf>
    <xf numFmtId="167" fontId="26" fillId="8" borderId="130" xfId="14" applyFont="1" applyBorder="1" applyAlignment="1">
      <alignment horizontal="right" vertical="center" indent="1"/>
      <protection locked="0"/>
    </xf>
    <xf numFmtId="167" fontId="26" fillId="8" borderId="40" xfId="14" applyFont="1" applyBorder="1" applyAlignment="1">
      <alignment horizontal="right" vertical="center" indent="1"/>
      <protection locked="0"/>
    </xf>
    <xf numFmtId="167" fontId="26" fillId="8" borderId="131" xfId="14" applyFont="1" applyBorder="1" applyAlignment="1">
      <alignment horizontal="right" vertical="center" indent="1"/>
      <protection locked="0"/>
    </xf>
    <xf numFmtId="167" fontId="26" fillId="8" borderId="133" xfId="14" applyFont="1" applyBorder="1" applyAlignment="1">
      <alignment horizontal="right" vertical="center" indent="1"/>
      <protection locked="0"/>
    </xf>
    <xf numFmtId="167" fontId="26" fillId="8" borderId="134" xfId="14" applyFont="1" applyBorder="1" applyAlignment="1">
      <alignment horizontal="right" vertical="center" indent="1"/>
      <protection locked="0"/>
    </xf>
    <xf numFmtId="167" fontId="26" fillId="8" borderId="135" xfId="14" applyFont="1" applyBorder="1" applyAlignment="1">
      <alignment horizontal="right" vertical="center" indent="1"/>
      <protection locked="0"/>
    </xf>
    <xf numFmtId="167" fontId="23" fillId="8" borderId="136" xfId="14" applyFont="1" applyBorder="1" applyAlignment="1">
      <protection locked="0"/>
    </xf>
    <xf numFmtId="0" fontId="47" fillId="19" borderId="0" xfId="15" applyFont="1" applyFill="1" applyBorder="1" applyAlignment="1" applyProtection="1">
      <alignment vertical="center"/>
    </xf>
    <xf numFmtId="0" fontId="47" fillId="19" borderId="0" xfId="15" applyFont="1" applyFill="1" applyBorder="1" applyProtection="1"/>
    <xf numFmtId="0" fontId="48" fillId="19" borderId="0" xfId="15" applyFont="1" applyFill="1" applyBorder="1" applyAlignment="1" applyProtection="1">
      <alignment horizontal="center" vertical="center"/>
    </xf>
    <xf numFmtId="0" fontId="1" fillId="0" borderId="0" xfId="15" applyFill="1" applyProtection="1"/>
    <xf numFmtId="0" fontId="6" fillId="4" borderId="0" xfId="11">
      <alignment horizontal="left" vertical="center"/>
      <protection locked="0"/>
    </xf>
    <xf numFmtId="0" fontId="17" fillId="0" borderId="0" xfId="15" applyFont="1" applyFill="1" applyAlignment="1" applyProtection="1">
      <alignment vertical="center" wrapText="1"/>
    </xf>
    <xf numFmtId="0" fontId="32" fillId="0" borderId="0" xfId="15" applyFont="1" applyFill="1" applyBorder="1" applyProtection="1"/>
    <xf numFmtId="0" fontId="36" fillId="0" borderId="0" xfId="15" applyFont="1" applyFill="1" applyBorder="1" applyAlignment="1" applyProtection="1">
      <alignment vertical="center"/>
    </xf>
    <xf numFmtId="167" fontId="1" fillId="0" borderId="0" xfId="15" applyNumberFormat="1" applyFill="1" applyAlignment="1" applyProtection="1"/>
    <xf numFmtId="0" fontId="1" fillId="0" borderId="0" xfId="15" applyFill="1" applyAlignment="1" applyProtection="1"/>
    <xf numFmtId="0" fontId="13" fillId="5" borderId="60" xfId="3" applyFont="1" applyBorder="1">
      <alignment vertical="center"/>
      <protection locked="0"/>
    </xf>
    <xf numFmtId="0" fontId="12" fillId="5" borderId="60" xfId="3" applyBorder="1">
      <alignment vertical="center"/>
      <protection locked="0"/>
    </xf>
    <xf numFmtId="0" fontId="12" fillId="5" borderId="100" xfId="3" applyBorder="1">
      <alignment vertical="center"/>
      <protection locked="0"/>
    </xf>
    <xf numFmtId="0" fontId="16" fillId="7" borderId="138" xfId="15" applyFont="1" applyFill="1" applyBorder="1" applyAlignment="1" applyProtection="1">
      <alignment horizontal="center" vertical="center" wrapText="1"/>
    </xf>
    <xf numFmtId="0" fontId="16" fillId="7" borderId="76" xfId="15" applyFont="1" applyFill="1" applyBorder="1" applyAlignment="1" applyProtection="1">
      <alignment horizontal="center" vertical="center" wrapText="1"/>
    </xf>
    <xf numFmtId="0" fontId="16" fillId="13" borderId="76" xfId="15" applyFont="1" applyFill="1" applyBorder="1" applyAlignment="1" applyProtection="1">
      <alignment horizontal="center" vertical="center" wrapText="1"/>
    </xf>
    <xf numFmtId="0" fontId="16" fillId="13" borderId="77" xfId="15" applyFont="1" applyFill="1" applyBorder="1" applyAlignment="1" applyProtection="1">
      <alignment horizontal="center" vertical="center" wrapText="1"/>
    </xf>
    <xf numFmtId="0" fontId="1" fillId="0" borderId="0" xfId="15" applyFill="1" applyAlignment="1" applyProtection="1">
      <alignment horizontal="center" vertical="center"/>
    </xf>
    <xf numFmtId="0" fontId="49" fillId="0" borderId="0" xfId="12" applyFont="1" applyFill="1" applyBorder="1" applyAlignment="1" applyProtection="1">
      <alignment horizontal="center" vertical="center"/>
    </xf>
    <xf numFmtId="0" fontId="50" fillId="20" borderId="45" xfId="12" applyFont="1" applyFill="1" applyBorder="1" applyAlignment="1" applyProtection="1">
      <alignment vertical="center"/>
    </xf>
    <xf numFmtId="0" fontId="51" fillId="20" borderId="69" xfId="12" applyFont="1" applyFill="1" applyBorder="1" applyAlignment="1" applyProtection="1">
      <alignment horizontal="left" vertical="center" indent="1"/>
    </xf>
    <xf numFmtId="0" fontId="51" fillId="20" borderId="44" xfId="12" applyFont="1" applyFill="1" applyBorder="1" applyAlignment="1" applyProtection="1">
      <alignment horizontal="left" vertical="center" indent="1"/>
    </xf>
    <xf numFmtId="0" fontId="26" fillId="3" borderId="139" xfId="15" applyFont="1" applyFill="1" applyBorder="1" applyAlignment="1" applyProtection="1">
      <alignment vertical="center" wrapText="1"/>
    </xf>
    <xf numFmtId="0" fontId="26" fillId="3" borderId="140" xfId="15" applyFont="1" applyFill="1" applyBorder="1" applyAlignment="1" applyProtection="1">
      <alignment horizontal="left" vertical="center" indent="2"/>
    </xf>
    <xf numFmtId="0" fontId="1" fillId="0" borderId="0" xfId="15" applyFill="1" applyAlignment="1" applyProtection="1">
      <alignment vertical="center"/>
    </xf>
    <xf numFmtId="0" fontId="26" fillId="3" borderId="141" xfId="15" applyFont="1" applyFill="1" applyBorder="1" applyAlignment="1" applyProtection="1">
      <alignment vertical="center" wrapText="1"/>
    </xf>
    <xf numFmtId="0" fontId="26" fillId="3" borderId="35" xfId="15" applyFont="1" applyFill="1" applyBorder="1" applyAlignment="1" applyProtection="1">
      <alignment horizontal="left" vertical="center" indent="2"/>
    </xf>
    <xf numFmtId="0" fontId="51" fillId="20" borderId="70" xfId="12" applyFont="1" applyFill="1" applyBorder="1" applyAlignment="1" applyProtection="1">
      <alignment horizontal="left" vertical="center" indent="1"/>
    </xf>
    <xf numFmtId="0" fontId="51" fillId="20" borderId="5" xfId="12" applyFont="1" applyFill="1" applyBorder="1" applyAlignment="1" applyProtection="1">
      <alignment horizontal="left" vertical="center" indent="1"/>
    </xf>
    <xf numFmtId="167" fontId="31" fillId="20" borderId="70" xfId="14" applyFill="1" applyBorder="1">
      <alignment horizontal="right" vertical="center" wrapText="1"/>
      <protection locked="0"/>
    </xf>
    <xf numFmtId="167" fontId="31" fillId="20" borderId="5" xfId="14" applyFill="1" applyBorder="1">
      <alignment horizontal="right" vertical="center" wrapText="1"/>
      <protection locked="0"/>
    </xf>
    <xf numFmtId="0" fontId="22" fillId="0" borderId="0" xfId="6">
      <alignment horizontal="left" vertical="center"/>
    </xf>
    <xf numFmtId="167" fontId="52" fillId="0" borderId="0" xfId="15" applyNumberFormat="1" applyFont="1" applyFill="1" applyBorder="1" applyAlignment="1" applyProtection="1">
      <alignment horizontal="center"/>
    </xf>
    <xf numFmtId="0" fontId="1" fillId="0" borderId="0" xfId="15" applyFill="1" applyBorder="1" applyProtection="1"/>
    <xf numFmtId="0" fontId="12" fillId="5" borderId="61" xfId="3" applyBorder="1">
      <alignment vertical="center"/>
      <protection locked="0"/>
    </xf>
    <xf numFmtId="0" fontId="12" fillId="5" borderId="1" xfId="3" applyBorder="1">
      <alignment vertical="center"/>
      <protection locked="0"/>
    </xf>
    <xf numFmtId="0" fontId="1" fillId="0" borderId="70" xfId="15" applyBorder="1"/>
    <xf numFmtId="0" fontId="16" fillId="7" borderId="29" xfId="15" applyFont="1" applyFill="1" applyBorder="1" applyAlignment="1" applyProtection="1">
      <alignment horizontal="center" vertical="center" wrapText="1"/>
    </xf>
    <xf numFmtId="0" fontId="16" fillId="7" borderId="32" xfId="15" applyFont="1" applyFill="1" applyBorder="1" applyAlignment="1" applyProtection="1">
      <alignment horizontal="center" vertical="center" wrapText="1"/>
    </xf>
    <xf numFmtId="0" fontId="16" fillId="13" borderId="32" xfId="15" applyFont="1" applyFill="1" applyBorder="1" applyAlignment="1" applyProtection="1">
      <alignment horizontal="center" vertical="center" wrapText="1"/>
    </xf>
    <xf numFmtId="0" fontId="16" fillId="13" borderId="33" xfId="15" applyFont="1" applyFill="1" applyBorder="1" applyAlignment="1" applyProtection="1">
      <alignment horizontal="center" vertical="center" wrapText="1"/>
    </xf>
    <xf numFmtId="0" fontId="26" fillId="3" borderId="145" xfId="15" applyFont="1" applyFill="1" applyBorder="1" applyAlignment="1" applyProtection="1">
      <alignment horizontal="left" vertical="center" indent="2"/>
    </xf>
    <xf numFmtId="0" fontId="26" fillId="3" borderId="146" xfId="15" applyFont="1" applyFill="1" applyBorder="1" applyAlignment="1" applyProtection="1">
      <alignment horizontal="left" vertical="center" indent="2"/>
    </xf>
    <xf numFmtId="0" fontId="17" fillId="0" borderId="0" xfId="15" applyFont="1" applyFill="1" applyProtection="1"/>
    <xf numFmtId="0" fontId="14" fillId="0" borderId="1" xfId="0" applyFont="1" applyFill="1" applyBorder="1" applyAlignment="1" applyProtection="1">
      <alignment horizontal="right" vertical="center" wrapText="1" indent="1"/>
    </xf>
    <xf numFmtId="0" fontId="14" fillId="0" borderId="5" xfId="0" applyFont="1" applyFill="1" applyBorder="1" applyAlignment="1" applyProtection="1">
      <alignment horizontal="right" vertical="center" wrapText="1" indent="1"/>
    </xf>
    <xf numFmtId="0" fontId="15" fillId="6" borderId="2" xfId="0" applyFont="1" applyFill="1" applyBorder="1" applyAlignment="1" applyProtection="1">
      <alignment horizontal="center" vertical="center" wrapText="1"/>
    </xf>
    <xf numFmtId="0" fontId="15" fillId="6" borderId="3" xfId="0" applyFont="1" applyFill="1" applyBorder="1" applyAlignment="1" applyProtection="1">
      <alignment horizontal="center" vertical="center" wrapText="1"/>
    </xf>
    <xf numFmtId="0" fontId="15" fillId="6" borderId="4" xfId="0" applyFont="1" applyFill="1" applyBorder="1" applyAlignment="1" applyProtection="1">
      <alignment horizontal="center" vertical="center" wrapText="1"/>
    </xf>
    <xf numFmtId="0" fontId="15" fillId="6" borderId="35" xfId="0" applyFont="1" applyFill="1" applyBorder="1" applyAlignment="1" applyProtection="1">
      <alignment horizontal="center" vertical="center" wrapText="1"/>
    </xf>
    <xf numFmtId="0" fontId="15" fillId="6" borderId="36" xfId="0" applyFont="1" applyFill="1" applyBorder="1" applyAlignment="1" applyProtection="1">
      <alignment horizontal="center" vertical="center" wrapText="1"/>
    </xf>
    <xf numFmtId="0" fontId="14" fillId="0" borderId="59" xfId="0" applyFont="1" applyFill="1" applyBorder="1" applyAlignment="1" applyProtection="1">
      <alignment horizontal="right" vertical="center" wrapText="1" indent="1"/>
    </xf>
    <xf numFmtId="0" fontId="15" fillId="6" borderId="60" xfId="0" applyFont="1" applyFill="1" applyBorder="1" applyAlignment="1" applyProtection="1">
      <alignment horizontal="center" vertical="center" wrapText="1"/>
    </xf>
    <xf numFmtId="0" fontId="15" fillId="6" borderId="61" xfId="0" applyFont="1" applyFill="1" applyBorder="1" applyAlignment="1" applyProtection="1">
      <alignment horizontal="center" vertical="center" wrapText="1"/>
    </xf>
    <xf numFmtId="0" fontId="15" fillId="6" borderId="1" xfId="0" applyFont="1" applyFill="1" applyBorder="1" applyAlignment="1" applyProtection="1">
      <alignment horizontal="center" vertical="center" wrapText="1"/>
    </xf>
    <xf numFmtId="0" fontId="15" fillId="6" borderId="50" xfId="0" applyFont="1" applyFill="1" applyBorder="1" applyAlignment="1" applyProtection="1">
      <alignment horizontal="center" vertical="center" wrapText="1"/>
    </xf>
    <xf numFmtId="0" fontId="15" fillId="6" borderId="51" xfId="0" applyFont="1" applyFill="1" applyBorder="1" applyAlignment="1" applyProtection="1">
      <alignment horizontal="center" vertical="center" wrapText="1"/>
    </xf>
    <xf numFmtId="0" fontId="28" fillId="14" borderId="45" xfId="0" applyFont="1" applyFill="1" applyBorder="1" applyAlignment="1" applyProtection="1">
      <alignment horizontal="center" vertical="center" wrapText="1"/>
    </xf>
    <xf numFmtId="0" fontId="28" fillId="14" borderId="69" xfId="0" applyFont="1" applyFill="1" applyBorder="1" applyAlignment="1" applyProtection="1">
      <alignment horizontal="center" vertical="center" wrapText="1"/>
    </xf>
    <xf numFmtId="0" fontId="28" fillId="14" borderId="44" xfId="0" applyFont="1" applyFill="1" applyBorder="1" applyAlignment="1" applyProtection="1">
      <alignment horizontal="center" vertical="center" wrapText="1"/>
    </xf>
    <xf numFmtId="0" fontId="28" fillId="12" borderId="60" xfId="0" applyFont="1" applyFill="1" applyBorder="1" applyAlignment="1" applyProtection="1">
      <alignment horizontal="center" vertical="center" wrapText="1"/>
    </xf>
    <xf numFmtId="0" fontId="28" fillId="12" borderId="61" xfId="0" applyFont="1" applyFill="1" applyBorder="1" applyAlignment="1" applyProtection="1">
      <alignment horizontal="center" vertical="center" wrapText="1"/>
    </xf>
    <xf numFmtId="0" fontId="28" fillId="12" borderId="1" xfId="0" applyFont="1" applyFill="1" applyBorder="1" applyAlignment="1" applyProtection="1">
      <alignment horizontal="center" vertical="center" wrapText="1"/>
    </xf>
    <xf numFmtId="0" fontId="30" fillId="3" borderId="60" xfId="13" applyFont="1" applyFill="1" applyBorder="1" applyAlignment="1" applyProtection="1">
      <alignment horizontal="left" vertical="top" wrapText="1" indent="1"/>
    </xf>
    <xf numFmtId="0" fontId="30" fillId="3" borderId="73" xfId="13" applyFont="1" applyFill="1" applyBorder="1" applyAlignment="1" applyProtection="1">
      <alignment horizontal="left" vertical="top" wrapText="1" indent="1"/>
    </xf>
    <xf numFmtId="0" fontId="32" fillId="3" borderId="67" xfId="13" applyFont="1" applyFill="1" applyBorder="1" applyAlignment="1" applyProtection="1">
      <alignment horizontal="left" vertical="top" wrapText="1" indent="1"/>
    </xf>
    <xf numFmtId="0" fontId="32" fillId="3" borderId="73" xfId="13" applyFont="1" applyFill="1" applyBorder="1" applyAlignment="1" applyProtection="1">
      <alignment horizontal="left" vertical="top" wrapText="1" indent="1"/>
    </xf>
    <xf numFmtId="0" fontId="32" fillId="3" borderId="85" xfId="13" applyFont="1" applyFill="1" applyBorder="1" applyAlignment="1" applyProtection="1">
      <alignment horizontal="left" vertical="top" wrapText="1" indent="1"/>
    </xf>
    <xf numFmtId="0" fontId="30" fillId="3" borderId="67" xfId="13" applyFont="1" applyFill="1" applyBorder="1" applyAlignment="1" applyProtection="1">
      <alignment horizontal="left" vertical="top" wrapText="1" indent="1"/>
    </xf>
    <xf numFmtId="0" fontId="30" fillId="3" borderId="85" xfId="13" applyFont="1" applyFill="1" applyBorder="1" applyAlignment="1" applyProtection="1">
      <alignment horizontal="left" vertical="top" wrapText="1" indent="1"/>
    </xf>
    <xf numFmtId="0" fontId="30" fillId="3" borderId="86" xfId="0" applyFont="1" applyFill="1" applyBorder="1" applyAlignment="1" applyProtection="1">
      <alignment horizontal="left" vertical="top" wrapText="1" indent="1"/>
    </xf>
    <xf numFmtId="0" fontId="30" fillId="3" borderId="88" xfId="0" applyFont="1" applyFill="1" applyBorder="1" applyAlignment="1" applyProtection="1">
      <alignment horizontal="left" vertical="top" wrapText="1" indent="1"/>
    </xf>
    <xf numFmtId="0" fontId="30" fillId="3" borderId="90" xfId="0" applyFont="1" applyFill="1" applyBorder="1" applyAlignment="1" applyProtection="1">
      <alignment horizontal="left" vertical="top" wrapText="1" indent="1"/>
    </xf>
    <xf numFmtId="0" fontId="30" fillId="3" borderId="100" xfId="13" applyFont="1" applyFill="1" applyBorder="1" applyAlignment="1" applyProtection="1">
      <alignment horizontal="left" vertical="top" wrapText="1" indent="1"/>
    </xf>
    <xf numFmtId="0" fontId="30" fillId="3" borderId="88" xfId="13" applyFont="1" applyFill="1" applyBorder="1" applyAlignment="1" applyProtection="1">
      <alignment horizontal="left" vertical="top" wrapText="1" indent="1"/>
    </xf>
    <xf numFmtId="0" fontId="30" fillId="3" borderId="90" xfId="13" applyFont="1" applyFill="1" applyBorder="1" applyAlignment="1" applyProtection="1">
      <alignment horizontal="left" vertical="top" wrapText="1" indent="1"/>
    </xf>
    <xf numFmtId="0" fontId="32" fillId="3" borderId="86" xfId="13" applyFont="1" applyFill="1" applyBorder="1" applyAlignment="1" applyProtection="1">
      <alignment horizontal="left" vertical="top" wrapText="1" indent="1"/>
    </xf>
    <xf numFmtId="0" fontId="32" fillId="3" borderId="88" xfId="13" applyFont="1" applyFill="1" applyBorder="1" applyAlignment="1" applyProtection="1">
      <alignment horizontal="left" vertical="top" wrapText="1" indent="1"/>
    </xf>
    <xf numFmtId="0" fontId="32" fillId="3" borderId="90" xfId="13" applyFont="1" applyFill="1" applyBorder="1" applyAlignment="1" applyProtection="1">
      <alignment horizontal="left" vertical="top" wrapText="1" indent="1"/>
    </xf>
    <xf numFmtId="0" fontId="30" fillId="3" borderId="86" xfId="13" applyFont="1" applyFill="1" applyBorder="1" applyAlignment="1" applyProtection="1">
      <alignment horizontal="left" vertical="top" wrapText="1" indent="1"/>
    </xf>
    <xf numFmtId="0" fontId="34" fillId="3" borderId="78" xfId="15" applyFont="1" applyFill="1" applyBorder="1" applyAlignment="1" applyProtection="1">
      <alignment vertical="top"/>
    </xf>
    <xf numFmtId="0" fontId="34" fillId="3" borderId="16" xfId="15" applyFont="1" applyFill="1" applyBorder="1" applyAlignment="1" applyProtection="1">
      <alignment vertical="top"/>
    </xf>
    <xf numFmtId="0" fontId="34" fillId="3" borderId="96" xfId="15" applyFont="1" applyFill="1" applyBorder="1" applyAlignment="1" applyProtection="1">
      <alignment vertical="top"/>
    </xf>
    <xf numFmtId="0" fontId="8" fillId="11" borderId="102" xfId="12" applyFont="1" applyFill="1" applyBorder="1" applyAlignment="1" applyProtection="1">
      <alignment horizontal="left" vertical="top" wrapText="1"/>
    </xf>
    <xf numFmtId="0" fontId="8" fillId="11" borderId="103" xfId="12" applyFont="1" applyFill="1" applyBorder="1" applyAlignment="1" applyProtection="1">
      <alignment horizontal="left" vertical="top" wrapText="1"/>
    </xf>
    <xf numFmtId="0" fontId="15" fillId="12" borderId="45" xfId="15" applyFont="1" applyFill="1" applyBorder="1" applyAlignment="1" applyProtection="1">
      <alignment horizontal="center" vertical="center" wrapText="1"/>
    </xf>
    <xf numFmtId="0" fontId="15" fillId="12" borderId="69" xfId="15" applyFont="1" applyFill="1" applyBorder="1" applyAlignment="1" applyProtection="1">
      <alignment horizontal="center" vertical="center" wrapText="1"/>
    </xf>
    <xf numFmtId="0" fontId="15" fillId="12" borderId="44" xfId="15" applyFont="1" applyFill="1" applyBorder="1" applyAlignment="1" applyProtection="1">
      <alignment horizontal="center" vertical="center" wrapText="1"/>
    </xf>
    <xf numFmtId="0" fontId="34" fillId="0" borderId="109" xfId="15" applyFont="1" applyFill="1" applyBorder="1" applyAlignment="1" applyProtection="1">
      <alignment vertical="top"/>
    </xf>
    <xf numFmtId="0" fontId="34" fillId="0" borderId="17" xfId="15" applyFont="1" applyFill="1" applyBorder="1" applyAlignment="1" applyProtection="1">
      <alignment vertical="top"/>
    </xf>
    <xf numFmtId="0" fontId="34" fillId="3" borderId="94" xfId="15" applyFont="1" applyFill="1" applyBorder="1" applyAlignment="1" applyProtection="1">
      <alignment vertical="top"/>
    </xf>
    <xf numFmtId="0" fontId="34" fillId="3" borderId="17" xfId="15" applyFont="1" applyFill="1" applyBorder="1" applyAlignment="1" applyProtection="1">
      <alignment vertical="top"/>
    </xf>
    <xf numFmtId="0" fontId="34" fillId="3" borderId="62" xfId="15" applyFont="1" applyFill="1" applyBorder="1" applyAlignment="1" applyProtection="1">
      <alignment vertical="top"/>
    </xf>
    <xf numFmtId="0" fontId="15" fillId="12" borderId="49" xfId="15" applyFont="1" applyFill="1" applyBorder="1" applyAlignment="1" applyProtection="1">
      <alignment horizontal="center" vertical="center" wrapText="1"/>
    </xf>
    <xf numFmtId="0" fontId="15" fillId="12" borderId="70" xfId="15" applyFont="1" applyFill="1" applyBorder="1" applyAlignment="1" applyProtection="1">
      <alignment horizontal="center" vertical="center" wrapText="1"/>
    </xf>
    <xf numFmtId="0" fontId="15" fillId="12" borderId="5" xfId="15" applyFont="1" applyFill="1" applyBorder="1" applyAlignment="1" applyProtection="1">
      <alignment horizontal="center" vertical="center" wrapText="1"/>
    </xf>
    <xf numFmtId="0" fontId="29" fillId="0" borderId="0" xfId="15" applyFont="1" applyFill="1" applyBorder="1" applyAlignment="1" applyProtection="1">
      <alignment horizontal="center"/>
    </xf>
    <xf numFmtId="0" fontId="29" fillId="0" borderId="59" xfId="15" applyFont="1" applyFill="1" applyBorder="1" applyAlignment="1" applyProtection="1">
      <alignment horizontal="center"/>
    </xf>
    <xf numFmtId="0" fontId="29" fillId="0" borderId="70" xfId="15" applyFont="1" applyFill="1" applyBorder="1" applyAlignment="1" applyProtection="1">
      <alignment horizontal="center"/>
    </xf>
    <xf numFmtId="0" fontId="29" fillId="0" borderId="5" xfId="15" applyFont="1" applyFill="1" applyBorder="1" applyAlignment="1" applyProtection="1">
      <alignment horizontal="center"/>
    </xf>
    <xf numFmtId="0" fontId="15" fillId="14" borderId="45" xfId="15" applyFont="1" applyFill="1" applyBorder="1" applyAlignment="1" applyProtection="1">
      <alignment horizontal="center" vertical="center" wrapText="1"/>
    </xf>
    <xf numFmtId="0" fontId="15" fillId="14" borderId="69" xfId="15" applyFont="1" applyFill="1" applyBorder="1" applyAlignment="1" applyProtection="1">
      <alignment horizontal="center" vertical="center" wrapText="1"/>
    </xf>
    <xf numFmtId="0" fontId="15" fillId="14" borderId="44" xfId="15" applyFont="1" applyFill="1" applyBorder="1" applyAlignment="1" applyProtection="1">
      <alignment horizontal="center" vertical="center" wrapText="1"/>
    </xf>
    <xf numFmtId="0" fontId="34" fillId="3" borderId="10" xfId="15" applyFont="1" applyFill="1" applyBorder="1" applyAlignment="1" applyProtection="1">
      <alignment horizontal="right" indent="2"/>
    </xf>
    <xf numFmtId="0" fontId="34" fillId="3" borderId="108" xfId="15" applyFont="1" applyFill="1" applyBorder="1" applyAlignment="1" applyProtection="1">
      <alignment horizontal="right" indent="2"/>
    </xf>
    <xf numFmtId="0" fontId="34" fillId="3" borderId="123" xfId="15" applyFont="1" applyFill="1" applyBorder="1" applyAlignment="1" applyProtection="1">
      <alignment horizontal="right" indent="2"/>
    </xf>
    <xf numFmtId="0" fontId="34" fillId="3" borderId="16" xfId="15" applyFont="1" applyFill="1" applyBorder="1" applyAlignment="1" applyProtection="1">
      <alignment horizontal="right" indent="2"/>
    </xf>
    <xf numFmtId="0" fontId="34" fillId="3" borderId="89" xfId="15" applyFont="1" applyFill="1" applyBorder="1" applyAlignment="1" applyProtection="1">
      <alignment horizontal="right" indent="2"/>
    </xf>
    <xf numFmtId="0" fontId="34" fillId="3" borderId="125" xfId="15" applyFont="1" applyFill="1" applyBorder="1" applyAlignment="1" applyProtection="1">
      <alignment horizontal="right" indent="2"/>
    </xf>
    <xf numFmtId="0" fontId="34" fillId="3" borderId="96" xfId="15" applyFont="1" applyFill="1" applyBorder="1" applyAlignment="1" applyProtection="1">
      <alignment horizontal="right" indent="2"/>
    </xf>
    <xf numFmtId="0" fontId="34" fillId="3" borderId="126" xfId="15" applyFont="1" applyFill="1" applyBorder="1" applyAlignment="1" applyProtection="1">
      <alignment horizontal="right" indent="2"/>
    </xf>
    <xf numFmtId="0" fontId="34" fillId="3" borderId="122" xfId="15" applyFont="1" applyFill="1" applyBorder="1" applyAlignment="1" applyProtection="1">
      <alignment horizontal="right" indent="2"/>
    </xf>
    <xf numFmtId="0" fontId="26" fillId="0" borderId="11" xfId="15" applyFont="1" applyFill="1" applyBorder="1" applyAlignment="1" applyProtection="1">
      <alignment horizontal="left" vertical="top"/>
    </xf>
    <xf numFmtId="0" fontId="26" fillId="0" borderId="17" xfId="15" applyFont="1" applyFill="1" applyBorder="1" applyAlignment="1" applyProtection="1">
      <alignment horizontal="left" vertical="top"/>
    </xf>
    <xf numFmtId="0" fontId="26" fillId="0" borderId="23" xfId="15" applyFont="1" applyFill="1" applyBorder="1" applyAlignment="1" applyProtection="1">
      <alignment horizontal="left" vertical="top"/>
    </xf>
    <xf numFmtId="0" fontId="26" fillId="18" borderId="94" xfId="15" applyFont="1" applyFill="1" applyBorder="1" applyAlignment="1" applyProtection="1">
      <alignment horizontal="left" vertical="top"/>
    </xf>
    <xf numFmtId="0" fontId="26" fillId="18" borderId="17" xfId="15" applyFont="1" applyFill="1" applyBorder="1" applyAlignment="1" applyProtection="1">
      <alignment horizontal="left" vertical="top"/>
    </xf>
    <xf numFmtId="0" fontId="26" fillId="18" borderId="23" xfId="15" applyFont="1" applyFill="1" applyBorder="1" applyAlignment="1" applyProtection="1">
      <alignment horizontal="left" vertical="top"/>
    </xf>
    <xf numFmtId="0" fontId="26" fillId="0" borderId="94" xfId="15" applyFont="1" applyFill="1" applyBorder="1" applyAlignment="1" applyProtection="1">
      <alignment horizontal="left" vertical="top"/>
    </xf>
    <xf numFmtId="0" fontId="26" fillId="0" borderId="55" xfId="15" applyFont="1" applyFill="1" applyBorder="1" applyAlignment="1" applyProtection="1">
      <alignment horizontal="left" vertical="top"/>
    </xf>
    <xf numFmtId="49" fontId="1" fillId="8" borderId="55" xfId="15" applyNumberFormat="1" applyFont="1" applyFill="1" applyBorder="1" applyAlignment="1" applyProtection="1">
      <alignment horizontal="left" vertical="top"/>
      <protection locked="0"/>
    </xf>
    <xf numFmtId="49" fontId="1" fillId="8" borderId="99" xfId="15" applyNumberFormat="1" applyFont="1" applyFill="1" applyBorder="1" applyAlignment="1" applyProtection="1">
      <alignment horizontal="left" vertical="top"/>
      <protection locked="0"/>
    </xf>
    <xf numFmtId="49" fontId="1" fillId="8" borderId="97" xfId="15" applyNumberFormat="1" applyFont="1" applyFill="1" applyBorder="1" applyAlignment="1" applyProtection="1">
      <alignment horizontal="left" vertical="top"/>
      <protection locked="0"/>
    </xf>
    <xf numFmtId="0" fontId="1" fillId="8" borderId="11" xfId="15" applyNumberFormat="1" applyFont="1" applyFill="1" applyBorder="1" applyAlignment="1" applyProtection="1">
      <alignment horizontal="left" vertical="top" wrapText="1"/>
      <protection locked="0"/>
    </xf>
    <xf numFmtId="0" fontId="1" fillId="8" borderId="47" xfId="15" applyNumberFormat="1" applyFont="1" applyFill="1" applyBorder="1" applyAlignment="1" applyProtection="1">
      <alignment horizontal="left" vertical="top" wrapText="1"/>
      <protection locked="0"/>
    </xf>
    <xf numFmtId="0" fontId="1" fillId="8" borderId="12" xfId="15" applyNumberFormat="1" applyFont="1" applyFill="1" applyBorder="1" applyAlignment="1" applyProtection="1">
      <alignment horizontal="left" vertical="top" wrapText="1"/>
      <protection locked="0"/>
    </xf>
    <xf numFmtId="49" fontId="1" fillId="8" borderId="16" xfId="15" applyNumberFormat="1" applyFont="1" applyFill="1" applyBorder="1" applyAlignment="1" applyProtection="1">
      <alignment horizontal="left" vertical="top"/>
      <protection locked="0"/>
    </xf>
    <xf numFmtId="49" fontId="1" fillId="8" borderId="89" xfId="15" applyNumberFormat="1" applyFont="1" applyFill="1" applyBorder="1" applyAlignment="1" applyProtection="1">
      <alignment horizontal="left" vertical="top"/>
      <protection locked="0"/>
    </xf>
    <xf numFmtId="49" fontId="1" fillId="8" borderId="74" xfId="15" applyNumberFormat="1" applyFont="1" applyFill="1" applyBorder="1" applyAlignment="1" applyProtection="1">
      <alignment horizontal="left" vertical="top"/>
      <protection locked="0"/>
    </xf>
    <xf numFmtId="49" fontId="1" fillId="8" borderId="96" xfId="15" applyNumberFormat="1" applyFont="1" applyFill="1" applyBorder="1" applyAlignment="1" applyProtection="1">
      <alignment horizontal="left" vertical="top"/>
      <protection locked="0"/>
    </xf>
    <xf numFmtId="49" fontId="1" fillId="8" borderId="126" xfId="15" applyNumberFormat="1" applyFont="1" applyFill="1" applyBorder="1" applyAlignment="1" applyProtection="1">
      <alignment horizontal="left" vertical="top"/>
      <protection locked="0"/>
    </xf>
    <xf numFmtId="49" fontId="1" fillId="8" borderId="132" xfId="15" applyNumberFormat="1" applyFont="1" applyFill="1" applyBorder="1" applyAlignment="1" applyProtection="1">
      <alignment horizontal="left" vertical="top"/>
      <protection locked="0"/>
    </xf>
    <xf numFmtId="49" fontId="1" fillId="8" borderId="11" xfId="15" applyNumberFormat="1" applyFont="1" applyFill="1" applyBorder="1" applyAlignment="1" applyProtection="1">
      <alignment horizontal="left" vertical="top" wrapText="1"/>
      <protection locked="0"/>
    </xf>
    <xf numFmtId="49" fontId="1" fillId="8" borderId="47" xfId="15" applyNumberFormat="1" applyFont="1" applyFill="1" applyBorder="1" applyAlignment="1" applyProtection="1">
      <alignment horizontal="left" vertical="top" wrapText="1"/>
      <protection locked="0"/>
    </xf>
    <xf numFmtId="49" fontId="1" fillId="8" borderId="12" xfId="15" applyNumberFormat="1" applyFont="1" applyFill="1" applyBorder="1" applyAlignment="1" applyProtection="1">
      <alignment horizontal="left" vertical="top" wrapText="1"/>
      <protection locked="0"/>
    </xf>
    <xf numFmtId="49" fontId="1" fillId="8" borderId="17" xfId="15" applyNumberFormat="1" applyFont="1" applyFill="1" applyBorder="1" applyAlignment="1" applyProtection="1">
      <alignment horizontal="left" vertical="top"/>
      <protection locked="0"/>
    </xf>
    <xf numFmtId="49" fontId="1" fillId="8" borderId="20" xfId="15" applyNumberFormat="1" applyFont="1" applyFill="1" applyBorder="1" applyAlignment="1" applyProtection="1">
      <alignment horizontal="left" vertical="top"/>
      <protection locked="0"/>
    </xf>
    <xf numFmtId="49" fontId="1" fillId="8" borderId="18" xfId="15" applyNumberFormat="1" applyFont="1" applyFill="1" applyBorder="1" applyAlignment="1" applyProtection="1">
      <alignment horizontal="left" vertical="top"/>
      <protection locked="0"/>
    </xf>
    <xf numFmtId="0" fontId="8" fillId="11" borderId="102" xfId="12" applyFont="1" applyFill="1" applyBorder="1" applyAlignment="1" applyProtection="1">
      <alignment horizontal="left" vertical="center" wrapText="1"/>
    </xf>
    <xf numFmtId="0" fontId="8" fillId="11" borderId="103" xfId="12" applyFont="1" applyFill="1" applyBorder="1" applyAlignment="1" applyProtection="1">
      <alignment horizontal="left" vertical="center" wrapText="1"/>
    </xf>
    <xf numFmtId="0" fontId="16" fillId="12" borderId="50" xfId="15" applyFont="1" applyFill="1" applyBorder="1" applyAlignment="1" applyProtection="1">
      <alignment horizontal="center" vertical="center"/>
    </xf>
    <xf numFmtId="0" fontId="16" fillId="12" borderId="137" xfId="15" applyFont="1" applyFill="1" applyBorder="1" applyAlignment="1" applyProtection="1">
      <alignment horizontal="center" vertical="center"/>
    </xf>
    <xf numFmtId="0" fontId="16" fillId="12" borderId="51" xfId="15" applyFont="1" applyFill="1" applyBorder="1" applyAlignment="1" applyProtection="1">
      <alignment horizontal="center" vertical="center"/>
    </xf>
    <xf numFmtId="0" fontId="16" fillId="12" borderId="142" xfId="15" applyFont="1" applyFill="1" applyBorder="1" applyAlignment="1" applyProtection="1">
      <alignment horizontal="center" vertical="center"/>
    </xf>
    <xf numFmtId="0" fontId="16" fillId="12" borderId="143" xfId="15" applyFont="1" applyFill="1" applyBorder="1" applyAlignment="1" applyProtection="1">
      <alignment horizontal="center" vertical="center"/>
    </xf>
    <xf numFmtId="0" fontId="16" fillId="12" borderId="144" xfId="15" applyFont="1" applyFill="1" applyBorder="1" applyAlignment="1" applyProtection="1">
      <alignment horizontal="center" vertical="center"/>
    </xf>
  </cellXfs>
  <cellStyles count="18">
    <cellStyle name="1_dms_Financial 2" xfId="14"/>
    <cellStyle name="Check RedRedGreen" xfId="1"/>
    <cellStyle name="Comma 2" xfId="2"/>
    <cellStyle name="Comma 2 2" xfId="8"/>
    <cellStyle name="Heading 4 Input" xfId="6"/>
    <cellStyle name="Heading 4 Output 2" xfId="5"/>
    <cellStyle name="Normal" xfId="0" builtinId="0"/>
    <cellStyle name="Normal 10" xfId="10"/>
    <cellStyle name="Normal 2 2" xfId="15"/>
    <cellStyle name="Normal 2 2 2" xfId="13"/>
    <cellStyle name="Normal 4 2" xfId="12"/>
    <cellStyle name="Normal 6" xfId="9"/>
    <cellStyle name="Not Applicable" xfId="7"/>
    <cellStyle name="Number 2" xfId="4"/>
    <cellStyle name="Percent 2 2" xfId="16"/>
    <cellStyle name="RIN_TL3" xfId="17"/>
    <cellStyle name="TableLvl2" xfId="11"/>
    <cellStyle name="TableLvl3" xfId="3"/>
  </cellStyles>
  <dxfs count="231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1.1 Instructions'!A1"/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1.1 Instructions'!A1"/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1.1 Instructions'!A1"/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1.1 Instructions'!A1"/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102257</xdr:colOff>
      <xdr:row>0</xdr:row>
      <xdr:rowOff>64025</xdr:rowOff>
    </xdr:from>
    <xdr:to>
      <xdr:col>0</xdr:col>
      <xdr:colOff>1047751</xdr:colOff>
      <xdr:row>3</xdr:row>
      <xdr:rowOff>304800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89A42CD-199A-4D59-9746-68291CDBE321}"/>
            </a:ext>
          </a:extLst>
        </xdr:cNvPr>
        <xdr:cNvGrpSpPr/>
      </xdr:nvGrpSpPr>
      <xdr:grpSpPr>
        <a:xfrm>
          <a:off x="102257" y="64025"/>
          <a:ext cx="945494" cy="1383775"/>
          <a:chOff x="102256" y="64025"/>
          <a:chExt cx="1045758" cy="1209317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F7A3BBEE-762D-4ED6-9E41-B23C848AC680}"/>
              </a:ext>
            </a:extLst>
          </xdr:cNvPr>
          <xdr:cNvGrpSpPr>
            <a:grpSpLocks/>
          </xdr:cNvGrpSpPr>
        </xdr:nvGrpSpPr>
        <xdr:grpSpPr bwMode="auto">
          <a:xfrm>
            <a:off x="102256" y="64025"/>
            <a:ext cx="1045758" cy="1209317"/>
            <a:chOff x="64" y="0"/>
            <a:chExt cx="78" cy="119"/>
          </a:xfrm>
        </xdr:grpSpPr>
        <xdr:sp macro="" textlink="">
          <xdr:nvSpPr>
            <xdr:cNvPr id="7" name="Rectangle 3">
              <a:extLst>
                <a:ext uri="{FF2B5EF4-FFF2-40B4-BE49-F238E27FC236}">
                  <a16:creationId xmlns:a16="http://schemas.microsoft.com/office/drawing/2014/main" id="{B2DEC33A-1293-413F-8D3E-1823EA24590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8" name="Picture 4" descr="item">
              <a:extLst>
                <a:ext uri="{FF2B5EF4-FFF2-40B4-BE49-F238E27FC236}">
                  <a16:creationId xmlns:a16="http://schemas.microsoft.com/office/drawing/2014/main" id="{259E4430-9298-4D21-B5B8-FE50B17B904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5BABB06F-F01B-48FC-BC44-690B6BA77769}"/>
              </a:ext>
            </a:extLst>
          </xdr:cNvPr>
          <xdr:cNvGrpSpPr/>
        </xdr:nvGrpSpPr>
        <xdr:grpSpPr>
          <a:xfrm>
            <a:off x="133225" y="712735"/>
            <a:ext cx="974187" cy="514563"/>
            <a:chOff x="148265" y="672629"/>
            <a:chExt cx="974187" cy="514563"/>
          </a:xfrm>
        </xdr:grpSpPr>
        <xdr:sp macro="" textlink="">
          <xdr:nvSpPr>
            <xdr:cNvPr id="5" name="AutoShape 5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161275F9-B1AD-412C-B859-1FE24FF5F61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8265" y="672629"/>
              <a:ext cx="972182" cy="242595"/>
            </a:xfrm>
            <a:prstGeom prst="bevel">
              <a:avLst>
                <a:gd name="adj" fmla="val 12500"/>
              </a:avLst>
            </a:prstGeom>
            <a:solidFill>
              <a:srgbClr val="C0C0C0">
                <a:alpha val="89999"/>
              </a:srgbClr>
            </a:solidFill>
            <a:ln w="9525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AU" sz="700" b="1" i="0" u="none" strike="noStrike" baseline="0">
                  <a:solidFill>
                    <a:srgbClr val="000080"/>
                  </a:solidFill>
                  <a:latin typeface="Arial"/>
                  <a:cs typeface="Arial"/>
                </a:rPr>
                <a:t>Contents</a:t>
              </a:r>
            </a:p>
          </xdr:txBody>
        </xdr:sp>
        <xdr:sp macro="" textlink="">
          <xdr:nvSpPr>
            <xdr:cNvPr id="6" name="AutoShape 6">
              <a:hlinkClick xmlns:r="http://schemas.openxmlformats.org/officeDocument/2006/relationships" r:id="rId3"/>
              <a:extLst>
                <a:ext uri="{FF2B5EF4-FFF2-40B4-BE49-F238E27FC236}">
                  <a16:creationId xmlns:a16="http://schemas.microsoft.com/office/drawing/2014/main" id="{31438E6E-7EC3-4AD8-BF9F-560CC245FFB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0270" y="944597"/>
              <a:ext cx="972182" cy="242595"/>
            </a:xfrm>
            <a:prstGeom prst="bevel">
              <a:avLst>
                <a:gd name="adj" fmla="val 12500"/>
              </a:avLst>
            </a:prstGeom>
            <a:solidFill>
              <a:srgbClr val="C0C0C0">
                <a:alpha val="89999"/>
              </a:srgbClr>
            </a:solidFill>
            <a:ln w="9525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AU" sz="700" b="1" i="0" u="none" strike="noStrike" baseline="0">
                  <a:solidFill>
                    <a:srgbClr val="000080"/>
                  </a:solidFill>
                  <a:latin typeface="Arial"/>
                  <a:cs typeface="Arial"/>
                </a:rPr>
                <a:t>Instructions</a:t>
              </a:r>
            </a:p>
          </xdr:txBody>
        </xdr:sp>
      </xdr:grpSp>
    </xdr:grpSp>
    <xdr:clientData/>
  </xdr:twoCellAnchor>
  <xdr:twoCellAnchor>
    <xdr:from>
      <xdr:col>4</xdr:col>
      <xdr:colOff>268941</xdr:colOff>
      <xdr:row>0</xdr:row>
      <xdr:rowOff>78442</xdr:rowOff>
    </xdr:from>
    <xdr:to>
      <xdr:col>8</xdr:col>
      <xdr:colOff>312406</xdr:colOff>
      <xdr:row>3</xdr:row>
      <xdr:rowOff>2254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6851C17E-ADEE-4C15-9EE9-12758ED8F618}"/>
            </a:ext>
          </a:extLst>
        </xdr:cNvPr>
        <xdr:cNvGrpSpPr/>
      </xdr:nvGrpSpPr>
      <xdr:grpSpPr>
        <a:xfrm>
          <a:off x="7384116" y="78442"/>
          <a:ext cx="6025165" cy="1066812"/>
          <a:chOff x="6257924" y="76200"/>
          <a:chExt cx="5973778" cy="1034035"/>
        </a:xfrm>
      </xdr:grpSpPr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89EA1289-C780-4751-A07A-EE3263C76A2A}"/>
              </a:ext>
            </a:extLst>
          </xdr:cNvPr>
          <xdr:cNvGrpSpPr/>
        </xdr:nvGrpSpPr>
        <xdr:grpSpPr>
          <a:xfrm>
            <a:off x="6257924" y="94034"/>
            <a:ext cx="1753561" cy="971060"/>
            <a:chOff x="11448892" y="2483864"/>
            <a:chExt cx="1750813" cy="517167"/>
          </a:xfrm>
        </xdr:grpSpPr>
        <xdr:sp macro="" textlink="">
          <xdr:nvSpPr>
            <xdr:cNvPr id="17" name="Rounded Rectangle 16">
              <a:extLst>
                <a:ext uri="{FF2B5EF4-FFF2-40B4-BE49-F238E27FC236}">
                  <a16:creationId xmlns:a16="http://schemas.microsoft.com/office/drawing/2014/main" id="{D7A5E133-C114-48CA-B3B1-EFFBCC7550EE}"/>
                </a:ext>
              </a:extLst>
            </xdr:cNvPr>
            <xdr:cNvSpPr/>
          </xdr:nvSpPr>
          <xdr:spPr>
            <a:xfrm>
              <a:off x="11448892" y="2483864"/>
              <a:ext cx="1741474" cy="254078"/>
            </a:xfrm>
            <a:prstGeom prst="roundRect">
              <a:avLst/>
            </a:prstGeom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AU" sz="1000" b="1">
                  <a:solidFill>
                    <a:srgbClr val="FF0000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Mark selection</a:t>
              </a:r>
              <a:r>
                <a:rPr lang="en-AU" sz="1000" b="1" baseline="0">
                  <a:solidFill>
                    <a:srgbClr val="FF0000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 CONFIDENTIAL</a:t>
              </a:r>
              <a:endParaRPr lang="en-AU" sz="10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endParaRPr>
            </a:p>
          </xdr:txBody>
        </xdr:sp>
        <xdr:sp macro="" textlink="">
          <xdr:nvSpPr>
            <xdr:cNvPr id="18" name="Rounded Rectangle 17">
              <a:extLst>
                <a:ext uri="{FF2B5EF4-FFF2-40B4-BE49-F238E27FC236}">
                  <a16:creationId xmlns:a16="http://schemas.microsoft.com/office/drawing/2014/main" id="{3864CA23-1F7F-4DFE-975C-AA7DEEA2621E}"/>
                </a:ext>
              </a:extLst>
            </xdr:cNvPr>
            <xdr:cNvSpPr/>
          </xdr:nvSpPr>
          <xdr:spPr>
            <a:xfrm>
              <a:off x="11448895" y="2764379"/>
              <a:ext cx="1750810" cy="236652"/>
            </a:xfrm>
            <a:prstGeom prst="roundRect">
              <a:avLst/>
            </a:prstGeom>
            <a:solidFill>
              <a:srgbClr val="FFFFCC"/>
            </a:solidFill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AU" sz="1000" b="1">
                  <a:solidFill>
                    <a:sysClr val="windowText" lastClr="000000"/>
                  </a:solidFill>
                </a:rPr>
                <a:t>Return</a:t>
              </a:r>
              <a:r>
                <a:rPr lang="en-AU" sz="1000" b="1" baseline="0">
                  <a:solidFill>
                    <a:sysClr val="windowText" lastClr="000000"/>
                  </a:solidFill>
                </a:rPr>
                <a:t> selection to </a:t>
              </a:r>
            </a:p>
            <a:p>
              <a:pPr algn="ctr"/>
              <a:r>
                <a:rPr lang="en-AU" sz="1000" b="1" baseline="0">
                  <a:solidFill>
                    <a:sysClr val="windowText" lastClr="000000"/>
                  </a:solidFill>
                </a:rPr>
                <a:t>NON-CONFIDENTIAL</a:t>
              </a:r>
              <a:endParaRPr lang="en-AU" sz="1000" b="1">
                <a:solidFill>
                  <a:sysClr val="windowText" lastClr="000000"/>
                </a:solidFill>
              </a:endParaRPr>
            </a:p>
          </xdr:txBody>
        </xdr:sp>
      </xdr:grpSp>
      <xdr:grpSp>
        <xdr:nvGrpSpPr>
          <xdr:cNvPr id="11" name="Group 10">
            <a:extLst>
              <a:ext uri="{FF2B5EF4-FFF2-40B4-BE49-F238E27FC236}">
                <a16:creationId xmlns:a16="http://schemas.microsoft.com/office/drawing/2014/main" id="{3B85938A-60F4-4514-86C7-8C40FA210628}"/>
              </a:ext>
            </a:extLst>
          </xdr:cNvPr>
          <xdr:cNvGrpSpPr/>
        </xdr:nvGrpSpPr>
        <xdr:grpSpPr>
          <a:xfrm>
            <a:off x="9047916" y="76200"/>
            <a:ext cx="3183786" cy="1034035"/>
            <a:chOff x="8959453" y="47625"/>
            <a:chExt cx="3191911" cy="1037397"/>
          </a:xfrm>
        </xdr:grpSpPr>
        <xdr:sp macro="" textlink="">
          <xdr:nvSpPr>
            <xdr:cNvPr id="12" name="Rounded Rectangle 11">
              <a:extLst>
                <a:ext uri="{FF2B5EF4-FFF2-40B4-BE49-F238E27FC236}">
                  <a16:creationId xmlns:a16="http://schemas.microsoft.com/office/drawing/2014/main" id="{DC573752-98F0-4684-B3EF-62CDF32F8672}"/>
                </a:ext>
              </a:extLst>
            </xdr:cNvPr>
            <xdr:cNvSpPr/>
          </xdr:nvSpPr>
          <xdr:spPr>
            <a:xfrm>
              <a:off x="8959453" y="47625"/>
              <a:ext cx="3191911" cy="1037397"/>
            </a:xfrm>
            <a:prstGeom prst="roundRect">
              <a:avLst/>
            </a:prstGeom>
            <a:ln w="3175">
              <a:solidFill>
                <a:schemeClr val="bg1"/>
              </a:solidFill>
            </a:ln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endParaRPr lang="en-AU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3" name="Group 12">
              <a:extLst>
                <a:ext uri="{FF2B5EF4-FFF2-40B4-BE49-F238E27FC236}">
                  <a16:creationId xmlns:a16="http://schemas.microsoft.com/office/drawing/2014/main" id="{483582E6-23C7-4AC7-8454-CDAE0A49B0D4}"/>
                </a:ext>
              </a:extLst>
            </xdr:cNvPr>
            <xdr:cNvGrpSpPr/>
          </xdr:nvGrpSpPr>
          <xdr:grpSpPr>
            <a:xfrm>
              <a:off x="10422881" y="79536"/>
              <a:ext cx="1576451" cy="972629"/>
              <a:chOff x="24351211" y="420304"/>
              <a:chExt cx="1935032" cy="711040"/>
            </a:xfrm>
          </xdr:grpSpPr>
          <xdr:sp macro="" textlink="">
            <xdr:nvSpPr>
              <xdr:cNvPr id="15" name="Rounded Rectangle 14">
                <a:extLst>
                  <a:ext uri="{FF2B5EF4-FFF2-40B4-BE49-F238E27FC236}">
                    <a16:creationId xmlns:a16="http://schemas.microsoft.com/office/drawing/2014/main" id="{FE0D9D71-87ED-4FBF-9FED-6CD7D70C37F0}"/>
                  </a:ext>
                </a:extLst>
              </xdr:cNvPr>
              <xdr:cNvSpPr/>
            </xdr:nvSpPr>
            <xdr:spPr>
              <a:xfrm>
                <a:off x="24359544" y="776424"/>
                <a:ext cx="1914402" cy="354920"/>
              </a:xfrm>
              <a:prstGeom prst="roundRect">
                <a:avLst/>
              </a:prstGeom>
              <a:solidFill>
                <a:srgbClr val="FFFFCC"/>
              </a:solidFill>
              <a:ln>
                <a:solidFill>
                  <a:schemeClr val="tx1"/>
                </a:solidFill>
              </a:ln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AU" sz="950" b="1">
                    <a:solidFill>
                      <a:sysClr val="windowText" lastClr="000000"/>
                    </a:solidFill>
                    <a:latin typeface="+mn-lt"/>
                  </a:rPr>
                  <a:t>Return</a:t>
                </a:r>
                <a:r>
                  <a:rPr lang="en-AU" sz="950" b="1" baseline="0">
                    <a:solidFill>
                      <a:sysClr val="windowText" lastClr="000000"/>
                    </a:solidFill>
                    <a:latin typeface="+mn-lt"/>
                  </a:rPr>
                  <a:t> selection to NON-AMENDED</a:t>
                </a:r>
                <a:endParaRPr lang="en-AU" sz="950" b="1">
                  <a:solidFill>
                    <a:sysClr val="windowText" lastClr="000000"/>
                  </a:solidFill>
                  <a:latin typeface="+mn-lt"/>
                </a:endParaRPr>
              </a:p>
            </xdr:txBody>
          </xdr:sp>
          <xdr:sp macro="" textlink="">
            <xdr:nvSpPr>
              <xdr:cNvPr id="16" name="Rounded Rectangle 15">
                <a:extLst>
                  <a:ext uri="{FF2B5EF4-FFF2-40B4-BE49-F238E27FC236}">
                    <a16:creationId xmlns:a16="http://schemas.microsoft.com/office/drawing/2014/main" id="{5EFC2BFB-89FD-4C6E-8938-90E0D3A800E8}"/>
                  </a:ext>
                </a:extLst>
              </xdr:cNvPr>
              <xdr:cNvSpPr/>
            </xdr:nvSpPr>
            <xdr:spPr>
              <a:xfrm>
                <a:off x="24351211" y="420304"/>
                <a:ext cx="1935032" cy="342242"/>
              </a:xfrm>
              <a:prstGeom prst="roundRect">
                <a:avLst/>
              </a:prstGeom>
              <a:pattFill prst="pct30">
                <a:fgClr>
                  <a:schemeClr val="tx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AU" sz="950" b="1">
                    <a:solidFill>
                      <a:sysClr val="windowText" lastClr="000000"/>
                    </a:solidFill>
                    <a:latin typeface="+mn-lt"/>
                  </a:rPr>
                  <a:t>Mark selection</a:t>
                </a:r>
                <a:r>
                  <a:rPr lang="en-AU" sz="950" b="1" baseline="0">
                    <a:solidFill>
                      <a:sysClr val="windowText" lastClr="000000"/>
                    </a:solidFill>
                    <a:latin typeface="+mn-lt"/>
                  </a:rPr>
                  <a:t> as </a:t>
                </a:r>
                <a:r>
                  <a:rPr lang="en-AU" sz="950" b="1">
                    <a:solidFill>
                      <a:sysClr val="windowText" lastClr="000000"/>
                    </a:solidFill>
                    <a:latin typeface="+mn-lt"/>
                  </a:rPr>
                  <a:t>AMENDED</a:t>
                </a:r>
              </a:p>
            </xdr:txBody>
          </xdr:sp>
        </xdr:grpSp>
        <xdr:sp macro="" textlink="">
          <xdr:nvSpPr>
            <xdr:cNvPr id="14" name="Rounded Rectangle 13">
              <a:extLst>
                <a:ext uri="{FF2B5EF4-FFF2-40B4-BE49-F238E27FC236}">
                  <a16:creationId xmlns:a16="http://schemas.microsoft.com/office/drawing/2014/main" id="{B30C6098-0703-4B97-B153-94C286099400}"/>
                </a:ext>
              </a:extLst>
            </xdr:cNvPr>
            <xdr:cNvSpPr/>
          </xdr:nvSpPr>
          <xdr:spPr>
            <a:xfrm>
              <a:off x="9173766" y="111208"/>
              <a:ext cx="1104320" cy="907553"/>
            </a:xfrm>
            <a:prstGeom prst="roundRect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r"/>
              <a:r>
                <a:rPr lang="en-AU" sz="1100" b="1">
                  <a:solidFill>
                    <a:schemeClr val="bg1"/>
                  </a:solidFill>
                </a:rPr>
                <a:t>FOR AMENDED SUBMISSIONS</a:t>
              </a:r>
              <a:r>
                <a:rPr lang="en-AU" sz="1100" b="1" baseline="0">
                  <a:solidFill>
                    <a:schemeClr val="bg1"/>
                  </a:solidFill>
                </a:rPr>
                <a:t> ONLY</a:t>
              </a:r>
              <a:endParaRPr lang="en-AU" sz="1100" b="1">
                <a:solidFill>
                  <a:schemeClr val="bg1"/>
                </a:solidFill>
              </a:endParaRP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102256</xdr:colOff>
      <xdr:row>0</xdr:row>
      <xdr:rowOff>64025</xdr:rowOff>
    </xdr:from>
    <xdr:to>
      <xdr:col>0</xdr:col>
      <xdr:colOff>1019175</xdr:colOff>
      <xdr:row>4</xdr:row>
      <xdr:rowOff>10026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C5F42BA8-0810-4F5D-AB91-B559096043D3}"/>
            </a:ext>
          </a:extLst>
        </xdr:cNvPr>
        <xdr:cNvGrpSpPr/>
      </xdr:nvGrpSpPr>
      <xdr:grpSpPr>
        <a:xfrm>
          <a:off x="102256" y="64025"/>
          <a:ext cx="916919" cy="1470001"/>
          <a:chOff x="102256" y="64025"/>
          <a:chExt cx="1045758" cy="1209317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EC888EF9-5F38-4309-BE4B-B082495E699A}"/>
              </a:ext>
            </a:extLst>
          </xdr:cNvPr>
          <xdr:cNvGrpSpPr>
            <a:grpSpLocks/>
          </xdr:cNvGrpSpPr>
        </xdr:nvGrpSpPr>
        <xdr:grpSpPr bwMode="auto">
          <a:xfrm>
            <a:off x="102256" y="64025"/>
            <a:ext cx="1045758" cy="1209317"/>
            <a:chOff x="64" y="0"/>
            <a:chExt cx="78" cy="119"/>
          </a:xfrm>
        </xdr:grpSpPr>
        <xdr:sp macro="" textlink="">
          <xdr:nvSpPr>
            <xdr:cNvPr id="7" name="Rectangle 3">
              <a:extLst>
                <a:ext uri="{FF2B5EF4-FFF2-40B4-BE49-F238E27FC236}">
                  <a16:creationId xmlns:a16="http://schemas.microsoft.com/office/drawing/2014/main" id="{6CCD310B-CBAE-4F29-92B7-46BD8980AA0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8" name="Picture 4" descr="item">
              <a:extLst>
                <a:ext uri="{FF2B5EF4-FFF2-40B4-BE49-F238E27FC236}">
                  <a16:creationId xmlns:a16="http://schemas.microsoft.com/office/drawing/2014/main" id="{742D8B31-896E-4F23-B288-2C4A17B3A202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CD8F4B6A-7223-466B-A4C3-FF5D3636E47D}"/>
              </a:ext>
            </a:extLst>
          </xdr:cNvPr>
          <xdr:cNvGrpSpPr/>
        </xdr:nvGrpSpPr>
        <xdr:grpSpPr>
          <a:xfrm>
            <a:off x="133225" y="712735"/>
            <a:ext cx="974187" cy="514563"/>
            <a:chOff x="148265" y="672629"/>
            <a:chExt cx="974187" cy="514563"/>
          </a:xfrm>
        </xdr:grpSpPr>
        <xdr:sp macro="" textlink="">
          <xdr:nvSpPr>
            <xdr:cNvPr id="5" name="AutoShape 5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81EF7E3F-A646-4B41-813D-D870DE0050A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8265" y="672629"/>
              <a:ext cx="972182" cy="242595"/>
            </a:xfrm>
            <a:prstGeom prst="bevel">
              <a:avLst>
                <a:gd name="adj" fmla="val 12500"/>
              </a:avLst>
            </a:prstGeom>
            <a:solidFill>
              <a:srgbClr val="C0C0C0">
                <a:alpha val="89999"/>
              </a:srgbClr>
            </a:solidFill>
            <a:ln w="9525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AU" sz="700" b="1" i="0" u="none" strike="noStrike" baseline="0">
                  <a:solidFill>
                    <a:srgbClr val="000080"/>
                  </a:solidFill>
                  <a:latin typeface="Arial"/>
                  <a:cs typeface="Arial"/>
                </a:rPr>
                <a:t>Contents</a:t>
              </a:r>
            </a:p>
          </xdr:txBody>
        </xdr:sp>
        <xdr:sp macro="" textlink="">
          <xdr:nvSpPr>
            <xdr:cNvPr id="6" name="AutoShape 6">
              <a:hlinkClick xmlns:r="http://schemas.openxmlformats.org/officeDocument/2006/relationships" r:id="rId3"/>
              <a:extLst>
                <a:ext uri="{FF2B5EF4-FFF2-40B4-BE49-F238E27FC236}">
                  <a16:creationId xmlns:a16="http://schemas.microsoft.com/office/drawing/2014/main" id="{8FE418CB-C630-46CA-8368-477519A7286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0270" y="944597"/>
              <a:ext cx="972182" cy="242595"/>
            </a:xfrm>
            <a:prstGeom prst="bevel">
              <a:avLst>
                <a:gd name="adj" fmla="val 12500"/>
              </a:avLst>
            </a:prstGeom>
            <a:solidFill>
              <a:srgbClr val="C0C0C0">
                <a:alpha val="89999"/>
              </a:srgbClr>
            </a:solidFill>
            <a:ln w="9525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AU" sz="700" b="1" i="0" u="none" strike="noStrike" baseline="0">
                  <a:solidFill>
                    <a:srgbClr val="000080"/>
                  </a:solidFill>
                  <a:latin typeface="Arial"/>
                  <a:cs typeface="Arial"/>
                </a:rPr>
                <a:t>Instructions</a:t>
              </a:r>
            </a:p>
          </xdr:txBody>
        </xdr:sp>
      </xdr:grpSp>
    </xdr:grpSp>
    <xdr:clientData/>
  </xdr:twoCellAnchor>
  <xdr:twoCellAnchor>
    <xdr:from>
      <xdr:col>4</xdr:col>
      <xdr:colOff>27213</xdr:colOff>
      <xdr:row>0</xdr:row>
      <xdr:rowOff>54429</xdr:rowOff>
    </xdr:from>
    <xdr:to>
      <xdr:col>8</xdr:col>
      <xdr:colOff>1044572</xdr:colOff>
      <xdr:row>2</xdr:row>
      <xdr:rowOff>330666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1D9ADCD1-D69D-435E-AD25-1D337F924D87}"/>
            </a:ext>
          </a:extLst>
        </xdr:cNvPr>
        <xdr:cNvGrpSpPr/>
      </xdr:nvGrpSpPr>
      <xdr:grpSpPr>
        <a:xfrm>
          <a:off x="13865677" y="54429"/>
          <a:ext cx="7167788" cy="1038237"/>
          <a:chOff x="6257924" y="76200"/>
          <a:chExt cx="5973778" cy="1034035"/>
        </a:xfrm>
      </xdr:grpSpPr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7E82AFD1-727C-467A-984B-1CF1F2AFC9B0}"/>
              </a:ext>
            </a:extLst>
          </xdr:cNvPr>
          <xdr:cNvGrpSpPr/>
        </xdr:nvGrpSpPr>
        <xdr:grpSpPr>
          <a:xfrm>
            <a:off x="6257924" y="94034"/>
            <a:ext cx="1753561" cy="971060"/>
            <a:chOff x="11448892" y="2483864"/>
            <a:chExt cx="1750813" cy="517167"/>
          </a:xfrm>
        </xdr:grpSpPr>
        <xdr:sp macro="" textlink="">
          <xdr:nvSpPr>
            <xdr:cNvPr id="17" name="Rounded Rectangle 16">
              <a:extLst>
                <a:ext uri="{FF2B5EF4-FFF2-40B4-BE49-F238E27FC236}">
                  <a16:creationId xmlns:a16="http://schemas.microsoft.com/office/drawing/2014/main" id="{158FD09B-83EB-40D1-8CED-6EB6A070D183}"/>
                </a:ext>
              </a:extLst>
            </xdr:cNvPr>
            <xdr:cNvSpPr/>
          </xdr:nvSpPr>
          <xdr:spPr>
            <a:xfrm>
              <a:off x="11448892" y="2483864"/>
              <a:ext cx="1741474" cy="254078"/>
            </a:xfrm>
            <a:prstGeom prst="roundRect">
              <a:avLst/>
            </a:prstGeom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AU" sz="1000" b="1">
                  <a:solidFill>
                    <a:srgbClr val="FF0000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Mark selection</a:t>
              </a:r>
              <a:r>
                <a:rPr lang="en-AU" sz="1000" b="1" baseline="0">
                  <a:solidFill>
                    <a:srgbClr val="FF0000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 CONFIDENTIAL</a:t>
              </a:r>
              <a:endParaRPr lang="en-AU" sz="10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endParaRPr>
            </a:p>
          </xdr:txBody>
        </xdr:sp>
        <xdr:sp macro="" textlink="">
          <xdr:nvSpPr>
            <xdr:cNvPr id="18" name="Rounded Rectangle 17">
              <a:extLst>
                <a:ext uri="{FF2B5EF4-FFF2-40B4-BE49-F238E27FC236}">
                  <a16:creationId xmlns:a16="http://schemas.microsoft.com/office/drawing/2014/main" id="{1FAD1728-B665-42EE-952F-6885589FB33E}"/>
                </a:ext>
              </a:extLst>
            </xdr:cNvPr>
            <xdr:cNvSpPr/>
          </xdr:nvSpPr>
          <xdr:spPr>
            <a:xfrm>
              <a:off x="11448895" y="2764379"/>
              <a:ext cx="1750810" cy="236652"/>
            </a:xfrm>
            <a:prstGeom prst="roundRect">
              <a:avLst/>
            </a:prstGeom>
            <a:solidFill>
              <a:srgbClr val="FFFFCC"/>
            </a:solidFill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AU" sz="1000" b="1">
                  <a:solidFill>
                    <a:sysClr val="windowText" lastClr="000000"/>
                  </a:solidFill>
                </a:rPr>
                <a:t>Return</a:t>
              </a:r>
              <a:r>
                <a:rPr lang="en-AU" sz="1000" b="1" baseline="0">
                  <a:solidFill>
                    <a:sysClr val="windowText" lastClr="000000"/>
                  </a:solidFill>
                </a:rPr>
                <a:t> selection to </a:t>
              </a:r>
            </a:p>
            <a:p>
              <a:pPr algn="ctr"/>
              <a:r>
                <a:rPr lang="en-AU" sz="1000" b="1" baseline="0">
                  <a:solidFill>
                    <a:sysClr val="windowText" lastClr="000000"/>
                  </a:solidFill>
                </a:rPr>
                <a:t>NON-CONFIDENTIAL</a:t>
              </a:r>
              <a:endParaRPr lang="en-AU" sz="1000" b="1">
                <a:solidFill>
                  <a:sysClr val="windowText" lastClr="000000"/>
                </a:solidFill>
              </a:endParaRPr>
            </a:p>
          </xdr:txBody>
        </xdr:sp>
      </xdr:grpSp>
      <xdr:grpSp>
        <xdr:nvGrpSpPr>
          <xdr:cNvPr id="11" name="Group 10">
            <a:extLst>
              <a:ext uri="{FF2B5EF4-FFF2-40B4-BE49-F238E27FC236}">
                <a16:creationId xmlns:a16="http://schemas.microsoft.com/office/drawing/2014/main" id="{5BEB7673-F839-4D25-A3F5-192767D334DE}"/>
              </a:ext>
            </a:extLst>
          </xdr:cNvPr>
          <xdr:cNvGrpSpPr/>
        </xdr:nvGrpSpPr>
        <xdr:grpSpPr>
          <a:xfrm>
            <a:off x="9047916" y="76200"/>
            <a:ext cx="3183786" cy="1034035"/>
            <a:chOff x="8959453" y="47625"/>
            <a:chExt cx="3191911" cy="1037397"/>
          </a:xfrm>
        </xdr:grpSpPr>
        <xdr:sp macro="" textlink="">
          <xdr:nvSpPr>
            <xdr:cNvPr id="12" name="Rounded Rectangle 11">
              <a:extLst>
                <a:ext uri="{FF2B5EF4-FFF2-40B4-BE49-F238E27FC236}">
                  <a16:creationId xmlns:a16="http://schemas.microsoft.com/office/drawing/2014/main" id="{AD2644E4-4764-447E-A2D8-C1E452D5435E}"/>
                </a:ext>
              </a:extLst>
            </xdr:cNvPr>
            <xdr:cNvSpPr/>
          </xdr:nvSpPr>
          <xdr:spPr>
            <a:xfrm>
              <a:off x="8959453" y="47625"/>
              <a:ext cx="3191911" cy="1037397"/>
            </a:xfrm>
            <a:prstGeom prst="roundRect">
              <a:avLst/>
            </a:prstGeom>
            <a:ln w="3175">
              <a:solidFill>
                <a:schemeClr val="bg1"/>
              </a:solidFill>
            </a:ln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endParaRPr lang="en-AU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3" name="Group 12">
              <a:extLst>
                <a:ext uri="{FF2B5EF4-FFF2-40B4-BE49-F238E27FC236}">
                  <a16:creationId xmlns:a16="http://schemas.microsoft.com/office/drawing/2014/main" id="{81CC15F5-A377-486C-A9CC-043096068E51}"/>
                </a:ext>
              </a:extLst>
            </xdr:cNvPr>
            <xdr:cNvGrpSpPr/>
          </xdr:nvGrpSpPr>
          <xdr:grpSpPr>
            <a:xfrm>
              <a:off x="10422881" y="79536"/>
              <a:ext cx="1576451" cy="972629"/>
              <a:chOff x="24351211" y="420304"/>
              <a:chExt cx="1935032" cy="711040"/>
            </a:xfrm>
          </xdr:grpSpPr>
          <xdr:sp macro="" textlink="">
            <xdr:nvSpPr>
              <xdr:cNvPr id="15" name="Rounded Rectangle 14">
                <a:extLst>
                  <a:ext uri="{FF2B5EF4-FFF2-40B4-BE49-F238E27FC236}">
                    <a16:creationId xmlns:a16="http://schemas.microsoft.com/office/drawing/2014/main" id="{34406E21-3AB8-43E9-8B96-9E00888A5DB7}"/>
                  </a:ext>
                </a:extLst>
              </xdr:cNvPr>
              <xdr:cNvSpPr/>
            </xdr:nvSpPr>
            <xdr:spPr>
              <a:xfrm>
                <a:off x="24359544" y="776424"/>
                <a:ext cx="1914402" cy="354920"/>
              </a:xfrm>
              <a:prstGeom prst="roundRect">
                <a:avLst/>
              </a:prstGeom>
              <a:solidFill>
                <a:srgbClr val="FFFFCC"/>
              </a:solidFill>
              <a:ln>
                <a:solidFill>
                  <a:schemeClr val="tx1"/>
                </a:solidFill>
              </a:ln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AU" sz="950" b="1">
                    <a:solidFill>
                      <a:sysClr val="windowText" lastClr="000000"/>
                    </a:solidFill>
                    <a:latin typeface="+mn-lt"/>
                  </a:rPr>
                  <a:t>Return</a:t>
                </a:r>
                <a:r>
                  <a:rPr lang="en-AU" sz="950" b="1" baseline="0">
                    <a:solidFill>
                      <a:sysClr val="windowText" lastClr="000000"/>
                    </a:solidFill>
                    <a:latin typeface="+mn-lt"/>
                  </a:rPr>
                  <a:t> selection to NON-AMENDED</a:t>
                </a:r>
                <a:endParaRPr lang="en-AU" sz="950" b="1">
                  <a:solidFill>
                    <a:sysClr val="windowText" lastClr="000000"/>
                  </a:solidFill>
                  <a:latin typeface="+mn-lt"/>
                </a:endParaRPr>
              </a:p>
            </xdr:txBody>
          </xdr:sp>
          <xdr:sp macro="" textlink="">
            <xdr:nvSpPr>
              <xdr:cNvPr id="16" name="Rounded Rectangle 15">
                <a:extLst>
                  <a:ext uri="{FF2B5EF4-FFF2-40B4-BE49-F238E27FC236}">
                    <a16:creationId xmlns:a16="http://schemas.microsoft.com/office/drawing/2014/main" id="{90B5AC1D-11D4-40BB-960D-55614907779F}"/>
                  </a:ext>
                </a:extLst>
              </xdr:cNvPr>
              <xdr:cNvSpPr/>
            </xdr:nvSpPr>
            <xdr:spPr>
              <a:xfrm>
                <a:off x="24351211" y="420304"/>
                <a:ext cx="1935032" cy="342242"/>
              </a:xfrm>
              <a:prstGeom prst="roundRect">
                <a:avLst/>
              </a:prstGeom>
              <a:pattFill prst="pct30">
                <a:fgClr>
                  <a:schemeClr val="tx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AU" sz="950" b="1">
                    <a:solidFill>
                      <a:sysClr val="windowText" lastClr="000000"/>
                    </a:solidFill>
                    <a:latin typeface="+mn-lt"/>
                  </a:rPr>
                  <a:t>Mark selection</a:t>
                </a:r>
                <a:r>
                  <a:rPr lang="en-AU" sz="950" b="1" baseline="0">
                    <a:solidFill>
                      <a:sysClr val="windowText" lastClr="000000"/>
                    </a:solidFill>
                    <a:latin typeface="+mn-lt"/>
                  </a:rPr>
                  <a:t> as </a:t>
                </a:r>
                <a:r>
                  <a:rPr lang="en-AU" sz="950" b="1">
                    <a:solidFill>
                      <a:sysClr val="windowText" lastClr="000000"/>
                    </a:solidFill>
                    <a:latin typeface="+mn-lt"/>
                  </a:rPr>
                  <a:t>AMENDED</a:t>
                </a:r>
              </a:p>
            </xdr:txBody>
          </xdr:sp>
        </xdr:grpSp>
        <xdr:sp macro="" textlink="">
          <xdr:nvSpPr>
            <xdr:cNvPr id="14" name="Rounded Rectangle 13">
              <a:extLst>
                <a:ext uri="{FF2B5EF4-FFF2-40B4-BE49-F238E27FC236}">
                  <a16:creationId xmlns:a16="http://schemas.microsoft.com/office/drawing/2014/main" id="{9EB67711-D934-4E28-8513-E5A6DED3D45F}"/>
                </a:ext>
              </a:extLst>
            </xdr:cNvPr>
            <xdr:cNvSpPr/>
          </xdr:nvSpPr>
          <xdr:spPr>
            <a:xfrm>
              <a:off x="9173766" y="111208"/>
              <a:ext cx="1104320" cy="907553"/>
            </a:xfrm>
            <a:prstGeom prst="roundRect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r"/>
              <a:r>
                <a:rPr lang="en-AU" sz="1100" b="1">
                  <a:solidFill>
                    <a:schemeClr val="bg1"/>
                  </a:solidFill>
                </a:rPr>
                <a:t>FOR AMENDED SUBMISSIONS</a:t>
              </a:r>
              <a:r>
                <a:rPr lang="en-AU" sz="1100" b="1" baseline="0">
                  <a:solidFill>
                    <a:schemeClr val="bg1"/>
                  </a:solidFill>
                </a:rPr>
                <a:t> ONLY</a:t>
              </a:r>
              <a:endParaRPr lang="en-AU" sz="1100" b="1">
                <a:solidFill>
                  <a:schemeClr val="bg1"/>
                </a:solidFill>
              </a:endParaRPr>
            </a:p>
          </xdr:txBody>
        </xdr:sp>
      </xdr:grpSp>
    </xdr:grpSp>
    <xdr:clientData/>
  </xdr:twoCellAnchor>
  <xdr:twoCellAnchor>
    <xdr:from>
      <xdr:col>0</xdr:col>
      <xdr:colOff>102256</xdr:colOff>
      <xdr:row>0</xdr:row>
      <xdr:rowOff>64025</xdr:rowOff>
    </xdr:from>
    <xdr:to>
      <xdr:col>0</xdr:col>
      <xdr:colOff>1019175</xdr:colOff>
      <xdr:row>4</xdr:row>
      <xdr:rowOff>10026</xdr:rowOff>
    </xdr:to>
    <xdr:grpSp>
      <xdr:nvGrpSpPr>
        <xdr:cNvPr id="19" name="Group 18">
          <a:extLst>
            <a:ext uri="{FF2B5EF4-FFF2-40B4-BE49-F238E27FC236}">
              <a16:creationId xmlns:a16="http://schemas.microsoft.com/office/drawing/2014/main" id="{A834FBFC-ABB0-4188-B6BC-917763C987FB}"/>
            </a:ext>
          </a:extLst>
        </xdr:cNvPr>
        <xdr:cNvGrpSpPr/>
      </xdr:nvGrpSpPr>
      <xdr:grpSpPr>
        <a:xfrm>
          <a:off x="102256" y="64025"/>
          <a:ext cx="916919" cy="1470001"/>
          <a:chOff x="102256" y="64025"/>
          <a:chExt cx="1045758" cy="1209317"/>
        </a:xfrm>
      </xdr:grpSpPr>
      <xdr:grpSp>
        <xdr:nvGrpSpPr>
          <xdr:cNvPr id="20" name="Group 19">
            <a:extLst>
              <a:ext uri="{FF2B5EF4-FFF2-40B4-BE49-F238E27FC236}">
                <a16:creationId xmlns:a16="http://schemas.microsoft.com/office/drawing/2014/main" id="{B3774233-5702-413C-8640-2F3991618E00}"/>
              </a:ext>
            </a:extLst>
          </xdr:cNvPr>
          <xdr:cNvGrpSpPr>
            <a:grpSpLocks/>
          </xdr:cNvGrpSpPr>
        </xdr:nvGrpSpPr>
        <xdr:grpSpPr bwMode="auto">
          <a:xfrm>
            <a:off x="102256" y="64025"/>
            <a:ext cx="1045758" cy="1209317"/>
            <a:chOff x="64" y="0"/>
            <a:chExt cx="78" cy="119"/>
          </a:xfrm>
        </xdr:grpSpPr>
        <xdr:sp macro="" textlink="">
          <xdr:nvSpPr>
            <xdr:cNvPr id="24" name="Rectangle 3">
              <a:extLst>
                <a:ext uri="{FF2B5EF4-FFF2-40B4-BE49-F238E27FC236}">
                  <a16:creationId xmlns:a16="http://schemas.microsoft.com/office/drawing/2014/main" id="{67289B67-52C9-4967-A0C3-AABBCECD6A7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25" name="Picture 4" descr="item">
              <a:extLst>
                <a:ext uri="{FF2B5EF4-FFF2-40B4-BE49-F238E27FC236}">
                  <a16:creationId xmlns:a16="http://schemas.microsoft.com/office/drawing/2014/main" id="{E64D0FF8-C1B9-49C6-874F-8C422D5D997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21" name="Group 20">
            <a:extLst>
              <a:ext uri="{FF2B5EF4-FFF2-40B4-BE49-F238E27FC236}">
                <a16:creationId xmlns:a16="http://schemas.microsoft.com/office/drawing/2014/main" id="{4E5D4722-832C-4ED7-9554-66A224CAB9E0}"/>
              </a:ext>
            </a:extLst>
          </xdr:cNvPr>
          <xdr:cNvGrpSpPr/>
        </xdr:nvGrpSpPr>
        <xdr:grpSpPr>
          <a:xfrm>
            <a:off x="133225" y="712735"/>
            <a:ext cx="974187" cy="514563"/>
            <a:chOff x="148265" y="672629"/>
            <a:chExt cx="974187" cy="514563"/>
          </a:xfrm>
        </xdr:grpSpPr>
        <xdr:sp macro="" textlink="">
          <xdr:nvSpPr>
            <xdr:cNvPr id="22" name="AutoShape 5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724C4827-328C-4120-9DC8-3898F0C86A9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8265" y="672629"/>
              <a:ext cx="972182" cy="242595"/>
            </a:xfrm>
            <a:prstGeom prst="bevel">
              <a:avLst>
                <a:gd name="adj" fmla="val 12500"/>
              </a:avLst>
            </a:prstGeom>
            <a:solidFill>
              <a:srgbClr val="C0C0C0">
                <a:alpha val="89999"/>
              </a:srgbClr>
            </a:solidFill>
            <a:ln w="9525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AU" sz="700" b="1" i="0" u="none" strike="noStrike" baseline="0">
                  <a:solidFill>
                    <a:srgbClr val="000080"/>
                  </a:solidFill>
                  <a:latin typeface="Arial"/>
                  <a:cs typeface="Arial"/>
                </a:rPr>
                <a:t>Contents</a:t>
              </a:r>
            </a:p>
          </xdr:txBody>
        </xdr:sp>
        <xdr:sp macro="" textlink="">
          <xdr:nvSpPr>
            <xdr:cNvPr id="23" name="AutoShape 6">
              <a:hlinkClick xmlns:r="http://schemas.openxmlformats.org/officeDocument/2006/relationships" r:id="rId3"/>
              <a:extLst>
                <a:ext uri="{FF2B5EF4-FFF2-40B4-BE49-F238E27FC236}">
                  <a16:creationId xmlns:a16="http://schemas.microsoft.com/office/drawing/2014/main" id="{BD15BA9E-F37A-4CC7-80A9-D033B47F911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0270" y="944597"/>
              <a:ext cx="972182" cy="242595"/>
            </a:xfrm>
            <a:prstGeom prst="bevel">
              <a:avLst>
                <a:gd name="adj" fmla="val 12500"/>
              </a:avLst>
            </a:prstGeom>
            <a:solidFill>
              <a:srgbClr val="C0C0C0">
                <a:alpha val="89999"/>
              </a:srgbClr>
            </a:solidFill>
            <a:ln w="9525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AU" sz="700" b="1" i="0" u="none" strike="noStrike" baseline="0">
                  <a:solidFill>
                    <a:srgbClr val="000080"/>
                  </a:solidFill>
                  <a:latin typeface="Arial"/>
                  <a:cs typeface="Arial"/>
                </a:rPr>
                <a:t>Instructions</a:t>
              </a:r>
            </a:p>
          </xdr:txBody>
        </xdr:sp>
      </xdr:grpSp>
    </xdr:grpSp>
    <xdr:clientData/>
  </xdr:twoCellAnchor>
  <xdr:twoCellAnchor>
    <xdr:from>
      <xdr:col>4</xdr:col>
      <xdr:colOff>27213</xdr:colOff>
      <xdr:row>0</xdr:row>
      <xdr:rowOff>54429</xdr:rowOff>
    </xdr:from>
    <xdr:to>
      <xdr:col>8</xdr:col>
      <xdr:colOff>1044572</xdr:colOff>
      <xdr:row>2</xdr:row>
      <xdr:rowOff>330666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31D50DE4-26AE-4DEB-B946-14977BF91ABE}"/>
            </a:ext>
          </a:extLst>
        </xdr:cNvPr>
        <xdr:cNvGrpSpPr/>
      </xdr:nvGrpSpPr>
      <xdr:grpSpPr>
        <a:xfrm>
          <a:off x="13865677" y="54429"/>
          <a:ext cx="7167788" cy="1038237"/>
          <a:chOff x="6257924" y="76200"/>
          <a:chExt cx="5973778" cy="1034035"/>
        </a:xfrm>
      </xdr:grpSpPr>
      <xdr:grpSp>
        <xdr:nvGrpSpPr>
          <xdr:cNvPr id="27" name="Group 26">
            <a:extLst>
              <a:ext uri="{FF2B5EF4-FFF2-40B4-BE49-F238E27FC236}">
                <a16:creationId xmlns:a16="http://schemas.microsoft.com/office/drawing/2014/main" id="{C108CEEE-0285-49C5-A40D-E6AFBD81F0AD}"/>
              </a:ext>
            </a:extLst>
          </xdr:cNvPr>
          <xdr:cNvGrpSpPr/>
        </xdr:nvGrpSpPr>
        <xdr:grpSpPr>
          <a:xfrm>
            <a:off x="6257924" y="94034"/>
            <a:ext cx="1753561" cy="971060"/>
            <a:chOff x="11448892" y="2483864"/>
            <a:chExt cx="1750813" cy="517167"/>
          </a:xfrm>
        </xdr:grpSpPr>
        <xdr:sp macro="" textlink="">
          <xdr:nvSpPr>
            <xdr:cNvPr id="34" name="Rounded Rectangle 16">
              <a:extLst>
                <a:ext uri="{FF2B5EF4-FFF2-40B4-BE49-F238E27FC236}">
                  <a16:creationId xmlns:a16="http://schemas.microsoft.com/office/drawing/2014/main" id="{D4624D9F-D462-4E08-B567-227A4AA85768}"/>
                </a:ext>
              </a:extLst>
            </xdr:cNvPr>
            <xdr:cNvSpPr/>
          </xdr:nvSpPr>
          <xdr:spPr>
            <a:xfrm>
              <a:off x="11448892" y="2483864"/>
              <a:ext cx="1741474" cy="254078"/>
            </a:xfrm>
            <a:prstGeom prst="roundRect">
              <a:avLst/>
            </a:prstGeom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AU" sz="1000" b="1">
                  <a:solidFill>
                    <a:srgbClr val="FF0000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Mark selection</a:t>
              </a:r>
              <a:r>
                <a:rPr lang="en-AU" sz="1000" b="1" baseline="0">
                  <a:solidFill>
                    <a:srgbClr val="FF0000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 CONFIDENTIAL</a:t>
              </a:r>
              <a:endParaRPr lang="en-AU" sz="10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endParaRPr>
            </a:p>
          </xdr:txBody>
        </xdr:sp>
        <xdr:sp macro="" textlink="">
          <xdr:nvSpPr>
            <xdr:cNvPr id="35" name="Rounded Rectangle 17">
              <a:extLst>
                <a:ext uri="{FF2B5EF4-FFF2-40B4-BE49-F238E27FC236}">
                  <a16:creationId xmlns:a16="http://schemas.microsoft.com/office/drawing/2014/main" id="{F78FC606-3F29-4077-8C99-33AF6581EA97}"/>
                </a:ext>
              </a:extLst>
            </xdr:cNvPr>
            <xdr:cNvSpPr/>
          </xdr:nvSpPr>
          <xdr:spPr>
            <a:xfrm>
              <a:off x="11448895" y="2764379"/>
              <a:ext cx="1750810" cy="236652"/>
            </a:xfrm>
            <a:prstGeom prst="roundRect">
              <a:avLst/>
            </a:prstGeom>
            <a:solidFill>
              <a:srgbClr val="FFFFCC"/>
            </a:solidFill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AU" sz="1000" b="1">
                  <a:solidFill>
                    <a:sysClr val="windowText" lastClr="000000"/>
                  </a:solidFill>
                </a:rPr>
                <a:t>Return</a:t>
              </a:r>
              <a:r>
                <a:rPr lang="en-AU" sz="1000" b="1" baseline="0">
                  <a:solidFill>
                    <a:sysClr val="windowText" lastClr="000000"/>
                  </a:solidFill>
                </a:rPr>
                <a:t> selection to </a:t>
              </a:r>
            </a:p>
            <a:p>
              <a:pPr algn="ctr"/>
              <a:r>
                <a:rPr lang="en-AU" sz="1000" b="1" baseline="0">
                  <a:solidFill>
                    <a:sysClr val="windowText" lastClr="000000"/>
                  </a:solidFill>
                </a:rPr>
                <a:t>NON-CONFIDENTIAL</a:t>
              </a:r>
              <a:endParaRPr lang="en-AU" sz="1000" b="1">
                <a:solidFill>
                  <a:sysClr val="windowText" lastClr="000000"/>
                </a:solidFill>
              </a:endParaRPr>
            </a:p>
          </xdr:txBody>
        </xdr:sp>
      </xdr:grpSp>
      <xdr:grpSp>
        <xdr:nvGrpSpPr>
          <xdr:cNvPr id="28" name="Group 27">
            <a:extLst>
              <a:ext uri="{FF2B5EF4-FFF2-40B4-BE49-F238E27FC236}">
                <a16:creationId xmlns:a16="http://schemas.microsoft.com/office/drawing/2014/main" id="{D2D3E4E7-4358-4E34-9896-3DD03BD8D31E}"/>
              </a:ext>
            </a:extLst>
          </xdr:cNvPr>
          <xdr:cNvGrpSpPr/>
        </xdr:nvGrpSpPr>
        <xdr:grpSpPr>
          <a:xfrm>
            <a:off x="9047916" y="76200"/>
            <a:ext cx="3183786" cy="1034035"/>
            <a:chOff x="8959453" y="47625"/>
            <a:chExt cx="3191911" cy="1037397"/>
          </a:xfrm>
        </xdr:grpSpPr>
        <xdr:sp macro="" textlink="">
          <xdr:nvSpPr>
            <xdr:cNvPr id="29" name="Rounded Rectangle 11">
              <a:extLst>
                <a:ext uri="{FF2B5EF4-FFF2-40B4-BE49-F238E27FC236}">
                  <a16:creationId xmlns:a16="http://schemas.microsoft.com/office/drawing/2014/main" id="{532292B4-E8D1-4DE7-B13A-BF2B933758FF}"/>
                </a:ext>
              </a:extLst>
            </xdr:cNvPr>
            <xdr:cNvSpPr/>
          </xdr:nvSpPr>
          <xdr:spPr>
            <a:xfrm>
              <a:off x="8959453" y="47625"/>
              <a:ext cx="3191911" cy="1037397"/>
            </a:xfrm>
            <a:prstGeom prst="roundRect">
              <a:avLst/>
            </a:prstGeom>
            <a:ln w="3175">
              <a:solidFill>
                <a:schemeClr val="bg1"/>
              </a:solidFill>
            </a:ln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endParaRPr lang="en-AU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30" name="Group 29">
              <a:extLst>
                <a:ext uri="{FF2B5EF4-FFF2-40B4-BE49-F238E27FC236}">
                  <a16:creationId xmlns:a16="http://schemas.microsoft.com/office/drawing/2014/main" id="{58AC0892-42E8-4420-8273-7379D414ECBF}"/>
                </a:ext>
              </a:extLst>
            </xdr:cNvPr>
            <xdr:cNvGrpSpPr/>
          </xdr:nvGrpSpPr>
          <xdr:grpSpPr>
            <a:xfrm>
              <a:off x="10422881" y="79536"/>
              <a:ext cx="1576451" cy="972629"/>
              <a:chOff x="24351211" y="420304"/>
              <a:chExt cx="1935032" cy="711040"/>
            </a:xfrm>
          </xdr:grpSpPr>
          <xdr:sp macro="" textlink="">
            <xdr:nvSpPr>
              <xdr:cNvPr id="32" name="Rounded Rectangle 14">
                <a:extLst>
                  <a:ext uri="{FF2B5EF4-FFF2-40B4-BE49-F238E27FC236}">
                    <a16:creationId xmlns:a16="http://schemas.microsoft.com/office/drawing/2014/main" id="{7E0897FD-91F9-42A1-8AAC-18D287DBAFFA}"/>
                  </a:ext>
                </a:extLst>
              </xdr:cNvPr>
              <xdr:cNvSpPr/>
            </xdr:nvSpPr>
            <xdr:spPr>
              <a:xfrm>
                <a:off x="24359544" y="776424"/>
                <a:ext cx="1914402" cy="354920"/>
              </a:xfrm>
              <a:prstGeom prst="roundRect">
                <a:avLst/>
              </a:prstGeom>
              <a:solidFill>
                <a:srgbClr val="FFFFCC"/>
              </a:solidFill>
              <a:ln>
                <a:solidFill>
                  <a:schemeClr val="tx1"/>
                </a:solidFill>
              </a:ln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AU" sz="950" b="1">
                    <a:solidFill>
                      <a:sysClr val="windowText" lastClr="000000"/>
                    </a:solidFill>
                    <a:latin typeface="+mn-lt"/>
                  </a:rPr>
                  <a:t>Return</a:t>
                </a:r>
                <a:r>
                  <a:rPr lang="en-AU" sz="950" b="1" baseline="0">
                    <a:solidFill>
                      <a:sysClr val="windowText" lastClr="000000"/>
                    </a:solidFill>
                    <a:latin typeface="+mn-lt"/>
                  </a:rPr>
                  <a:t> selection to NON-AMENDED</a:t>
                </a:r>
                <a:endParaRPr lang="en-AU" sz="950" b="1">
                  <a:solidFill>
                    <a:sysClr val="windowText" lastClr="000000"/>
                  </a:solidFill>
                  <a:latin typeface="+mn-lt"/>
                </a:endParaRPr>
              </a:p>
            </xdr:txBody>
          </xdr:sp>
          <xdr:sp macro="" textlink="">
            <xdr:nvSpPr>
              <xdr:cNvPr id="33" name="Rounded Rectangle 15">
                <a:extLst>
                  <a:ext uri="{FF2B5EF4-FFF2-40B4-BE49-F238E27FC236}">
                    <a16:creationId xmlns:a16="http://schemas.microsoft.com/office/drawing/2014/main" id="{0D7DF2EE-5B05-4F37-9802-DE9286A278A0}"/>
                  </a:ext>
                </a:extLst>
              </xdr:cNvPr>
              <xdr:cNvSpPr/>
            </xdr:nvSpPr>
            <xdr:spPr>
              <a:xfrm>
                <a:off x="24351211" y="420304"/>
                <a:ext cx="1935032" cy="342242"/>
              </a:xfrm>
              <a:prstGeom prst="roundRect">
                <a:avLst/>
              </a:prstGeom>
              <a:pattFill prst="pct30">
                <a:fgClr>
                  <a:schemeClr val="tx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AU" sz="950" b="1">
                    <a:solidFill>
                      <a:sysClr val="windowText" lastClr="000000"/>
                    </a:solidFill>
                    <a:latin typeface="+mn-lt"/>
                  </a:rPr>
                  <a:t>Mark selection</a:t>
                </a:r>
                <a:r>
                  <a:rPr lang="en-AU" sz="950" b="1" baseline="0">
                    <a:solidFill>
                      <a:sysClr val="windowText" lastClr="000000"/>
                    </a:solidFill>
                    <a:latin typeface="+mn-lt"/>
                  </a:rPr>
                  <a:t> as </a:t>
                </a:r>
                <a:r>
                  <a:rPr lang="en-AU" sz="950" b="1">
                    <a:solidFill>
                      <a:sysClr val="windowText" lastClr="000000"/>
                    </a:solidFill>
                    <a:latin typeface="+mn-lt"/>
                  </a:rPr>
                  <a:t>AMENDED</a:t>
                </a:r>
              </a:p>
            </xdr:txBody>
          </xdr:sp>
        </xdr:grpSp>
        <xdr:sp macro="" textlink="">
          <xdr:nvSpPr>
            <xdr:cNvPr id="31" name="Rounded Rectangle 13">
              <a:extLst>
                <a:ext uri="{FF2B5EF4-FFF2-40B4-BE49-F238E27FC236}">
                  <a16:creationId xmlns:a16="http://schemas.microsoft.com/office/drawing/2014/main" id="{85D48AFD-85EF-4D2C-9216-448441F318BE}"/>
                </a:ext>
              </a:extLst>
            </xdr:cNvPr>
            <xdr:cNvSpPr/>
          </xdr:nvSpPr>
          <xdr:spPr>
            <a:xfrm>
              <a:off x="9173766" y="111208"/>
              <a:ext cx="1104320" cy="907553"/>
            </a:xfrm>
            <a:prstGeom prst="roundRect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r"/>
              <a:r>
                <a:rPr lang="en-AU" sz="1100" b="1">
                  <a:solidFill>
                    <a:schemeClr val="bg1"/>
                  </a:solidFill>
                </a:rPr>
                <a:t>FOR AMENDED SUBMISSIONS</a:t>
              </a:r>
              <a:r>
                <a:rPr lang="en-AU" sz="1100" b="1" baseline="0">
                  <a:solidFill>
                    <a:schemeClr val="bg1"/>
                  </a:solidFill>
                </a:rPr>
                <a:t> ONLY</a:t>
              </a:r>
              <a:endParaRPr lang="en-AU" sz="1100" b="1">
                <a:solidFill>
                  <a:schemeClr val="bg1"/>
                </a:solidFill>
              </a:endParaRPr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136072</xdr:colOff>
      <xdr:row>0</xdr:row>
      <xdr:rowOff>0</xdr:rowOff>
    </xdr:from>
    <xdr:to>
      <xdr:col>0</xdr:col>
      <xdr:colOff>1052991</xdr:colOff>
      <xdr:row>4</xdr:row>
      <xdr:rowOff>5872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9E35979-A7A1-4B07-817F-5381195F4C40}"/>
            </a:ext>
          </a:extLst>
        </xdr:cNvPr>
        <xdr:cNvGrpSpPr/>
      </xdr:nvGrpSpPr>
      <xdr:grpSpPr>
        <a:xfrm>
          <a:off x="136072" y="0"/>
          <a:ext cx="916919" cy="1529872"/>
          <a:chOff x="102256" y="64025"/>
          <a:chExt cx="1045758" cy="1209317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598D19AE-A7D5-48A7-97AD-1013CB365F95}"/>
              </a:ext>
            </a:extLst>
          </xdr:cNvPr>
          <xdr:cNvGrpSpPr>
            <a:grpSpLocks/>
          </xdr:cNvGrpSpPr>
        </xdr:nvGrpSpPr>
        <xdr:grpSpPr bwMode="auto">
          <a:xfrm>
            <a:off x="102256" y="64025"/>
            <a:ext cx="1045758" cy="1209317"/>
            <a:chOff x="64" y="0"/>
            <a:chExt cx="78" cy="119"/>
          </a:xfrm>
        </xdr:grpSpPr>
        <xdr:sp macro="" textlink="">
          <xdr:nvSpPr>
            <xdr:cNvPr id="7" name="Rectangle 3">
              <a:extLst>
                <a:ext uri="{FF2B5EF4-FFF2-40B4-BE49-F238E27FC236}">
                  <a16:creationId xmlns:a16="http://schemas.microsoft.com/office/drawing/2014/main" id="{3BB535C1-3935-4986-9009-7560C2B61AA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8" name="Picture 4" descr="item">
              <a:extLst>
                <a:ext uri="{FF2B5EF4-FFF2-40B4-BE49-F238E27FC236}">
                  <a16:creationId xmlns:a16="http://schemas.microsoft.com/office/drawing/2014/main" id="{DAF20746-9C4B-44B6-9E1F-F125054F7E0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3A8275C4-EB11-42A3-9738-3A5ACC187B5A}"/>
              </a:ext>
            </a:extLst>
          </xdr:cNvPr>
          <xdr:cNvGrpSpPr/>
        </xdr:nvGrpSpPr>
        <xdr:grpSpPr>
          <a:xfrm>
            <a:off x="133225" y="712735"/>
            <a:ext cx="974187" cy="514563"/>
            <a:chOff x="148265" y="672629"/>
            <a:chExt cx="974187" cy="514563"/>
          </a:xfrm>
        </xdr:grpSpPr>
        <xdr:sp macro="" textlink="">
          <xdr:nvSpPr>
            <xdr:cNvPr id="5" name="AutoShape 5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7A233486-EA02-4A5F-A56C-C98A32AAEC5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8265" y="672629"/>
              <a:ext cx="972182" cy="242595"/>
            </a:xfrm>
            <a:prstGeom prst="bevel">
              <a:avLst>
                <a:gd name="adj" fmla="val 12500"/>
              </a:avLst>
            </a:prstGeom>
            <a:solidFill>
              <a:srgbClr val="C0C0C0">
                <a:alpha val="89999"/>
              </a:srgbClr>
            </a:solidFill>
            <a:ln w="9525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AU" sz="700" b="1" i="0" u="none" strike="noStrike" baseline="0">
                  <a:solidFill>
                    <a:srgbClr val="000080"/>
                  </a:solidFill>
                  <a:latin typeface="Arial"/>
                  <a:cs typeface="Arial"/>
                </a:rPr>
                <a:t>Contents</a:t>
              </a:r>
            </a:p>
          </xdr:txBody>
        </xdr:sp>
        <xdr:sp macro="" textlink="">
          <xdr:nvSpPr>
            <xdr:cNvPr id="6" name="AutoShape 6">
              <a:hlinkClick xmlns:r="http://schemas.openxmlformats.org/officeDocument/2006/relationships" r:id="rId3"/>
              <a:extLst>
                <a:ext uri="{FF2B5EF4-FFF2-40B4-BE49-F238E27FC236}">
                  <a16:creationId xmlns:a16="http://schemas.microsoft.com/office/drawing/2014/main" id="{10E40ABF-CE1E-4021-8DE2-0A3C3BF88F4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0270" y="944597"/>
              <a:ext cx="972182" cy="242595"/>
            </a:xfrm>
            <a:prstGeom prst="bevel">
              <a:avLst>
                <a:gd name="adj" fmla="val 12500"/>
              </a:avLst>
            </a:prstGeom>
            <a:solidFill>
              <a:srgbClr val="C0C0C0">
                <a:alpha val="89999"/>
              </a:srgbClr>
            </a:solidFill>
            <a:ln w="9525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AU" sz="700" b="1" i="0" u="none" strike="noStrike" baseline="0">
                  <a:solidFill>
                    <a:srgbClr val="000080"/>
                  </a:solidFill>
                  <a:latin typeface="Arial"/>
                  <a:cs typeface="Arial"/>
                </a:rPr>
                <a:t>Instructions</a:t>
              </a:r>
            </a:p>
          </xdr:txBody>
        </xdr:sp>
      </xdr:grpSp>
    </xdr:grpSp>
    <xdr:clientData/>
  </xdr:twoCellAnchor>
  <xdr:twoCellAnchor>
    <xdr:from>
      <xdr:col>5</xdr:col>
      <xdr:colOff>226519</xdr:colOff>
      <xdr:row>0</xdr:row>
      <xdr:rowOff>12007</xdr:rowOff>
    </xdr:from>
    <xdr:to>
      <xdr:col>9</xdr:col>
      <xdr:colOff>1224085</xdr:colOff>
      <xdr:row>2</xdr:row>
      <xdr:rowOff>288244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46FB30C0-CB03-452D-8E6E-2C3D26B19083}"/>
            </a:ext>
          </a:extLst>
        </xdr:cNvPr>
        <xdr:cNvGrpSpPr/>
      </xdr:nvGrpSpPr>
      <xdr:grpSpPr>
        <a:xfrm>
          <a:off x="9751519" y="12007"/>
          <a:ext cx="7135899" cy="1038237"/>
          <a:chOff x="6257924" y="76200"/>
          <a:chExt cx="5973778" cy="1034035"/>
        </a:xfrm>
      </xdr:grpSpPr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CAED07B5-0EEB-404D-A4A9-C762AABDBCF1}"/>
              </a:ext>
            </a:extLst>
          </xdr:cNvPr>
          <xdr:cNvGrpSpPr/>
        </xdr:nvGrpSpPr>
        <xdr:grpSpPr>
          <a:xfrm>
            <a:off x="6257924" y="94034"/>
            <a:ext cx="1753561" cy="971060"/>
            <a:chOff x="11448892" y="2483864"/>
            <a:chExt cx="1750813" cy="517167"/>
          </a:xfrm>
        </xdr:grpSpPr>
        <xdr:sp macro="" textlink="">
          <xdr:nvSpPr>
            <xdr:cNvPr id="17" name="Rounded Rectangle 16">
              <a:extLst>
                <a:ext uri="{FF2B5EF4-FFF2-40B4-BE49-F238E27FC236}">
                  <a16:creationId xmlns:a16="http://schemas.microsoft.com/office/drawing/2014/main" id="{F2BB2170-5261-4911-BAD0-32EA56816DDA}"/>
                </a:ext>
              </a:extLst>
            </xdr:cNvPr>
            <xdr:cNvSpPr/>
          </xdr:nvSpPr>
          <xdr:spPr>
            <a:xfrm>
              <a:off x="11448892" y="2483864"/>
              <a:ext cx="1741474" cy="254078"/>
            </a:xfrm>
            <a:prstGeom prst="roundRect">
              <a:avLst/>
            </a:prstGeom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AU" sz="1000" b="1">
                  <a:solidFill>
                    <a:srgbClr val="FF0000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Mark selection</a:t>
              </a:r>
              <a:r>
                <a:rPr lang="en-AU" sz="1000" b="1" baseline="0">
                  <a:solidFill>
                    <a:srgbClr val="FF0000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 CONFIDENTIAL</a:t>
              </a:r>
              <a:endParaRPr lang="en-AU" sz="10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endParaRPr>
            </a:p>
          </xdr:txBody>
        </xdr:sp>
        <xdr:sp macro="" textlink="">
          <xdr:nvSpPr>
            <xdr:cNvPr id="18" name="Rounded Rectangle 17">
              <a:extLst>
                <a:ext uri="{FF2B5EF4-FFF2-40B4-BE49-F238E27FC236}">
                  <a16:creationId xmlns:a16="http://schemas.microsoft.com/office/drawing/2014/main" id="{50DFBF22-0184-44F2-AC99-0B8D1E865012}"/>
                </a:ext>
              </a:extLst>
            </xdr:cNvPr>
            <xdr:cNvSpPr/>
          </xdr:nvSpPr>
          <xdr:spPr>
            <a:xfrm>
              <a:off x="11448895" y="2764379"/>
              <a:ext cx="1750810" cy="236652"/>
            </a:xfrm>
            <a:prstGeom prst="roundRect">
              <a:avLst/>
            </a:prstGeom>
            <a:solidFill>
              <a:srgbClr val="FFFFCC"/>
            </a:solidFill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AU" sz="1000" b="1">
                  <a:solidFill>
                    <a:sysClr val="windowText" lastClr="000000"/>
                  </a:solidFill>
                </a:rPr>
                <a:t>Return</a:t>
              </a:r>
              <a:r>
                <a:rPr lang="en-AU" sz="1000" b="1" baseline="0">
                  <a:solidFill>
                    <a:sysClr val="windowText" lastClr="000000"/>
                  </a:solidFill>
                </a:rPr>
                <a:t> selection to </a:t>
              </a:r>
            </a:p>
            <a:p>
              <a:pPr algn="ctr"/>
              <a:r>
                <a:rPr lang="en-AU" sz="1000" b="1" baseline="0">
                  <a:solidFill>
                    <a:sysClr val="windowText" lastClr="000000"/>
                  </a:solidFill>
                </a:rPr>
                <a:t>NON-CONFIDENTIAL</a:t>
              </a:r>
              <a:endParaRPr lang="en-AU" sz="1000" b="1">
                <a:solidFill>
                  <a:sysClr val="windowText" lastClr="000000"/>
                </a:solidFill>
              </a:endParaRPr>
            </a:p>
          </xdr:txBody>
        </xdr:sp>
      </xdr:grpSp>
      <xdr:grpSp>
        <xdr:nvGrpSpPr>
          <xdr:cNvPr id="11" name="Group 10">
            <a:extLst>
              <a:ext uri="{FF2B5EF4-FFF2-40B4-BE49-F238E27FC236}">
                <a16:creationId xmlns:a16="http://schemas.microsoft.com/office/drawing/2014/main" id="{4CB3A38F-09D1-4631-B5DF-60DCB272377A}"/>
              </a:ext>
            </a:extLst>
          </xdr:cNvPr>
          <xdr:cNvGrpSpPr/>
        </xdr:nvGrpSpPr>
        <xdr:grpSpPr>
          <a:xfrm>
            <a:off x="9047916" y="76200"/>
            <a:ext cx="3183786" cy="1034035"/>
            <a:chOff x="8959453" y="47625"/>
            <a:chExt cx="3191911" cy="1037397"/>
          </a:xfrm>
        </xdr:grpSpPr>
        <xdr:sp macro="" textlink="">
          <xdr:nvSpPr>
            <xdr:cNvPr id="12" name="Rounded Rectangle 11">
              <a:extLst>
                <a:ext uri="{FF2B5EF4-FFF2-40B4-BE49-F238E27FC236}">
                  <a16:creationId xmlns:a16="http://schemas.microsoft.com/office/drawing/2014/main" id="{5AA5B4F7-A220-464C-8938-40B4C6E4B2AB}"/>
                </a:ext>
              </a:extLst>
            </xdr:cNvPr>
            <xdr:cNvSpPr/>
          </xdr:nvSpPr>
          <xdr:spPr>
            <a:xfrm>
              <a:off x="8959453" y="47625"/>
              <a:ext cx="3191911" cy="1037397"/>
            </a:xfrm>
            <a:prstGeom prst="roundRect">
              <a:avLst/>
            </a:prstGeom>
            <a:ln w="3175">
              <a:solidFill>
                <a:schemeClr val="bg1"/>
              </a:solidFill>
            </a:ln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endParaRPr lang="en-AU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3" name="Group 12">
              <a:extLst>
                <a:ext uri="{FF2B5EF4-FFF2-40B4-BE49-F238E27FC236}">
                  <a16:creationId xmlns:a16="http://schemas.microsoft.com/office/drawing/2014/main" id="{DCBBD83D-5E27-4F6A-8380-6D45D8D28B6A}"/>
                </a:ext>
              </a:extLst>
            </xdr:cNvPr>
            <xdr:cNvGrpSpPr/>
          </xdr:nvGrpSpPr>
          <xdr:grpSpPr>
            <a:xfrm>
              <a:off x="10422881" y="79536"/>
              <a:ext cx="1576451" cy="972629"/>
              <a:chOff x="24351211" y="420304"/>
              <a:chExt cx="1935032" cy="711040"/>
            </a:xfrm>
          </xdr:grpSpPr>
          <xdr:sp macro="" textlink="">
            <xdr:nvSpPr>
              <xdr:cNvPr id="15" name="Rounded Rectangle 14">
                <a:extLst>
                  <a:ext uri="{FF2B5EF4-FFF2-40B4-BE49-F238E27FC236}">
                    <a16:creationId xmlns:a16="http://schemas.microsoft.com/office/drawing/2014/main" id="{314E1BCE-2DE3-4EB1-B8D9-BD2093116AC3}"/>
                  </a:ext>
                </a:extLst>
              </xdr:cNvPr>
              <xdr:cNvSpPr/>
            </xdr:nvSpPr>
            <xdr:spPr>
              <a:xfrm>
                <a:off x="24359544" y="776424"/>
                <a:ext cx="1914402" cy="354920"/>
              </a:xfrm>
              <a:prstGeom prst="roundRect">
                <a:avLst/>
              </a:prstGeom>
              <a:solidFill>
                <a:srgbClr val="FFFFCC"/>
              </a:solidFill>
              <a:ln>
                <a:solidFill>
                  <a:schemeClr val="tx1"/>
                </a:solidFill>
              </a:ln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AU" sz="950" b="1">
                    <a:solidFill>
                      <a:sysClr val="windowText" lastClr="000000"/>
                    </a:solidFill>
                    <a:latin typeface="+mn-lt"/>
                  </a:rPr>
                  <a:t>Return</a:t>
                </a:r>
                <a:r>
                  <a:rPr lang="en-AU" sz="950" b="1" baseline="0">
                    <a:solidFill>
                      <a:sysClr val="windowText" lastClr="000000"/>
                    </a:solidFill>
                    <a:latin typeface="+mn-lt"/>
                  </a:rPr>
                  <a:t> selection to NON-AMENDED</a:t>
                </a:r>
                <a:endParaRPr lang="en-AU" sz="950" b="1">
                  <a:solidFill>
                    <a:sysClr val="windowText" lastClr="000000"/>
                  </a:solidFill>
                  <a:latin typeface="+mn-lt"/>
                </a:endParaRPr>
              </a:p>
            </xdr:txBody>
          </xdr:sp>
          <xdr:sp macro="" textlink="">
            <xdr:nvSpPr>
              <xdr:cNvPr id="16" name="Rounded Rectangle 15">
                <a:extLst>
                  <a:ext uri="{FF2B5EF4-FFF2-40B4-BE49-F238E27FC236}">
                    <a16:creationId xmlns:a16="http://schemas.microsoft.com/office/drawing/2014/main" id="{8D74DE7B-87A0-46E5-9AF8-5ED6AF10284E}"/>
                  </a:ext>
                </a:extLst>
              </xdr:cNvPr>
              <xdr:cNvSpPr/>
            </xdr:nvSpPr>
            <xdr:spPr>
              <a:xfrm>
                <a:off x="24351211" y="420304"/>
                <a:ext cx="1935032" cy="342242"/>
              </a:xfrm>
              <a:prstGeom prst="roundRect">
                <a:avLst/>
              </a:prstGeom>
              <a:pattFill prst="pct30">
                <a:fgClr>
                  <a:schemeClr val="tx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AU" sz="950" b="1">
                    <a:solidFill>
                      <a:sysClr val="windowText" lastClr="000000"/>
                    </a:solidFill>
                    <a:latin typeface="+mn-lt"/>
                  </a:rPr>
                  <a:t>Mark selection</a:t>
                </a:r>
                <a:r>
                  <a:rPr lang="en-AU" sz="950" b="1" baseline="0">
                    <a:solidFill>
                      <a:sysClr val="windowText" lastClr="000000"/>
                    </a:solidFill>
                    <a:latin typeface="+mn-lt"/>
                  </a:rPr>
                  <a:t> as </a:t>
                </a:r>
                <a:r>
                  <a:rPr lang="en-AU" sz="950" b="1">
                    <a:solidFill>
                      <a:sysClr val="windowText" lastClr="000000"/>
                    </a:solidFill>
                    <a:latin typeface="+mn-lt"/>
                  </a:rPr>
                  <a:t>AMENDED</a:t>
                </a:r>
              </a:p>
            </xdr:txBody>
          </xdr:sp>
        </xdr:grpSp>
        <xdr:sp macro="" textlink="">
          <xdr:nvSpPr>
            <xdr:cNvPr id="14" name="Rounded Rectangle 13">
              <a:extLst>
                <a:ext uri="{FF2B5EF4-FFF2-40B4-BE49-F238E27FC236}">
                  <a16:creationId xmlns:a16="http://schemas.microsoft.com/office/drawing/2014/main" id="{E61C22CF-3E9D-4BFA-BBDC-8ECF1DD6E6E1}"/>
                </a:ext>
              </a:extLst>
            </xdr:cNvPr>
            <xdr:cNvSpPr/>
          </xdr:nvSpPr>
          <xdr:spPr>
            <a:xfrm>
              <a:off x="9173766" y="111208"/>
              <a:ext cx="1104320" cy="907553"/>
            </a:xfrm>
            <a:prstGeom prst="roundRect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r"/>
              <a:r>
                <a:rPr lang="en-AU" sz="1100" b="1">
                  <a:solidFill>
                    <a:schemeClr val="bg1"/>
                  </a:solidFill>
                </a:rPr>
                <a:t>FOR AMENDED SUBMISSIONS</a:t>
              </a:r>
              <a:r>
                <a:rPr lang="en-AU" sz="1100" b="1" baseline="0">
                  <a:solidFill>
                    <a:schemeClr val="bg1"/>
                  </a:solidFill>
                </a:rPr>
                <a:t> ONLY</a:t>
              </a:r>
              <a:endParaRPr lang="en-AU" sz="1100" b="1">
                <a:solidFill>
                  <a:schemeClr val="bg1"/>
                </a:solidFill>
              </a:endParaRPr>
            </a:p>
          </xdr:txBody>
        </xdr: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136072</xdr:colOff>
      <xdr:row>0</xdr:row>
      <xdr:rowOff>0</xdr:rowOff>
    </xdr:from>
    <xdr:to>
      <xdr:col>0</xdr:col>
      <xdr:colOff>1052991</xdr:colOff>
      <xdr:row>4</xdr:row>
      <xdr:rowOff>5872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42282296-4DBB-4F55-91D1-CB4035C73AC0}"/>
            </a:ext>
          </a:extLst>
        </xdr:cNvPr>
        <xdr:cNvGrpSpPr/>
      </xdr:nvGrpSpPr>
      <xdr:grpSpPr>
        <a:xfrm>
          <a:off x="136072" y="0"/>
          <a:ext cx="916919" cy="1529872"/>
          <a:chOff x="102256" y="64025"/>
          <a:chExt cx="1045758" cy="1209317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43DEDCEF-6CE0-4693-9069-A5B2AEB89788}"/>
              </a:ext>
            </a:extLst>
          </xdr:cNvPr>
          <xdr:cNvGrpSpPr>
            <a:grpSpLocks/>
          </xdr:cNvGrpSpPr>
        </xdr:nvGrpSpPr>
        <xdr:grpSpPr bwMode="auto">
          <a:xfrm>
            <a:off x="102256" y="64025"/>
            <a:ext cx="1045758" cy="1209317"/>
            <a:chOff x="64" y="0"/>
            <a:chExt cx="78" cy="119"/>
          </a:xfrm>
        </xdr:grpSpPr>
        <xdr:sp macro="" textlink="">
          <xdr:nvSpPr>
            <xdr:cNvPr id="7" name="Rectangle 3">
              <a:extLst>
                <a:ext uri="{FF2B5EF4-FFF2-40B4-BE49-F238E27FC236}">
                  <a16:creationId xmlns:a16="http://schemas.microsoft.com/office/drawing/2014/main" id="{3EA768A1-0F86-4F0A-AF98-8BB0E033202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8" name="Picture 4" descr="item">
              <a:extLst>
                <a:ext uri="{FF2B5EF4-FFF2-40B4-BE49-F238E27FC236}">
                  <a16:creationId xmlns:a16="http://schemas.microsoft.com/office/drawing/2014/main" id="{6F2D4F43-44C6-4DE0-BC1F-BBF0AF328BB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28715AAA-FEC9-4B67-9163-A3DDB99CADB4}"/>
              </a:ext>
            </a:extLst>
          </xdr:cNvPr>
          <xdr:cNvGrpSpPr/>
        </xdr:nvGrpSpPr>
        <xdr:grpSpPr>
          <a:xfrm>
            <a:off x="133225" y="712735"/>
            <a:ext cx="974187" cy="514563"/>
            <a:chOff x="148265" y="672629"/>
            <a:chExt cx="974187" cy="514563"/>
          </a:xfrm>
        </xdr:grpSpPr>
        <xdr:sp macro="" textlink="">
          <xdr:nvSpPr>
            <xdr:cNvPr id="5" name="AutoShape 5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CECF2621-49BB-4116-B16D-B16567B1355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8265" y="672629"/>
              <a:ext cx="972182" cy="242595"/>
            </a:xfrm>
            <a:prstGeom prst="bevel">
              <a:avLst>
                <a:gd name="adj" fmla="val 12500"/>
              </a:avLst>
            </a:prstGeom>
            <a:solidFill>
              <a:srgbClr val="C0C0C0">
                <a:alpha val="89999"/>
              </a:srgbClr>
            </a:solidFill>
            <a:ln w="9525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AU" sz="700" b="1" i="0" u="none" strike="noStrike" baseline="0">
                  <a:solidFill>
                    <a:srgbClr val="000080"/>
                  </a:solidFill>
                  <a:latin typeface="Arial"/>
                  <a:cs typeface="Arial"/>
                </a:rPr>
                <a:t>Contents</a:t>
              </a:r>
            </a:p>
          </xdr:txBody>
        </xdr:sp>
        <xdr:sp macro="" textlink="">
          <xdr:nvSpPr>
            <xdr:cNvPr id="6" name="AutoShape 6">
              <a:hlinkClick xmlns:r="http://schemas.openxmlformats.org/officeDocument/2006/relationships" r:id="rId3"/>
              <a:extLst>
                <a:ext uri="{FF2B5EF4-FFF2-40B4-BE49-F238E27FC236}">
                  <a16:creationId xmlns:a16="http://schemas.microsoft.com/office/drawing/2014/main" id="{D8770826-6BCC-4661-9459-F18F777A19D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0270" y="944597"/>
              <a:ext cx="972182" cy="242595"/>
            </a:xfrm>
            <a:prstGeom prst="bevel">
              <a:avLst>
                <a:gd name="adj" fmla="val 12500"/>
              </a:avLst>
            </a:prstGeom>
            <a:solidFill>
              <a:srgbClr val="C0C0C0">
                <a:alpha val="89999"/>
              </a:srgbClr>
            </a:solidFill>
            <a:ln w="9525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AU" sz="700" b="1" i="0" u="none" strike="noStrike" baseline="0">
                  <a:solidFill>
                    <a:srgbClr val="000080"/>
                  </a:solidFill>
                  <a:latin typeface="Arial"/>
                  <a:cs typeface="Arial"/>
                </a:rPr>
                <a:t>Instructions</a:t>
              </a:r>
            </a:p>
          </xdr:txBody>
        </xdr:sp>
      </xdr:grpSp>
    </xdr:grpSp>
    <xdr:clientData/>
  </xdr:twoCellAnchor>
  <xdr:twoCellAnchor>
    <xdr:from>
      <xdr:col>3</xdr:col>
      <xdr:colOff>145677</xdr:colOff>
      <xdr:row>0</xdr:row>
      <xdr:rowOff>44824</xdr:rowOff>
    </xdr:from>
    <xdr:to>
      <xdr:col>7</xdr:col>
      <xdr:colOff>605361</xdr:colOff>
      <xdr:row>2</xdr:row>
      <xdr:rowOff>321061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81039827-56D6-4BD0-BAB3-EB39B57F0E5E}"/>
            </a:ext>
          </a:extLst>
        </xdr:cNvPr>
        <xdr:cNvGrpSpPr/>
      </xdr:nvGrpSpPr>
      <xdr:grpSpPr>
        <a:xfrm>
          <a:off x="9152094" y="44824"/>
          <a:ext cx="6005350" cy="1038237"/>
          <a:chOff x="6257924" y="76200"/>
          <a:chExt cx="5973778" cy="1034035"/>
        </a:xfrm>
      </xdr:grpSpPr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3C9C2FE1-1567-46B0-8CB2-7F5B2FE83770}"/>
              </a:ext>
            </a:extLst>
          </xdr:cNvPr>
          <xdr:cNvGrpSpPr/>
        </xdr:nvGrpSpPr>
        <xdr:grpSpPr>
          <a:xfrm>
            <a:off x="6257924" y="94034"/>
            <a:ext cx="1753561" cy="971060"/>
            <a:chOff x="11448892" y="2483864"/>
            <a:chExt cx="1750813" cy="517167"/>
          </a:xfrm>
        </xdr:grpSpPr>
        <xdr:sp macro="" textlink="">
          <xdr:nvSpPr>
            <xdr:cNvPr id="17" name="Rounded Rectangle 16">
              <a:extLst>
                <a:ext uri="{FF2B5EF4-FFF2-40B4-BE49-F238E27FC236}">
                  <a16:creationId xmlns:a16="http://schemas.microsoft.com/office/drawing/2014/main" id="{168FB320-7ED0-425E-AB9B-9A3D3016A3A0}"/>
                </a:ext>
              </a:extLst>
            </xdr:cNvPr>
            <xdr:cNvSpPr/>
          </xdr:nvSpPr>
          <xdr:spPr>
            <a:xfrm>
              <a:off x="11448892" y="2483864"/>
              <a:ext cx="1741474" cy="254078"/>
            </a:xfrm>
            <a:prstGeom prst="roundRect">
              <a:avLst/>
            </a:prstGeom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AU" sz="1000" b="1">
                  <a:solidFill>
                    <a:srgbClr val="FF0000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Mark selection</a:t>
              </a:r>
              <a:r>
                <a:rPr lang="en-AU" sz="1000" b="1" baseline="0">
                  <a:solidFill>
                    <a:srgbClr val="FF0000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 CONFIDENTIAL</a:t>
              </a:r>
              <a:endParaRPr lang="en-AU" sz="10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endParaRPr>
            </a:p>
          </xdr:txBody>
        </xdr:sp>
        <xdr:sp macro="" textlink="">
          <xdr:nvSpPr>
            <xdr:cNvPr id="18" name="Rounded Rectangle 17">
              <a:extLst>
                <a:ext uri="{FF2B5EF4-FFF2-40B4-BE49-F238E27FC236}">
                  <a16:creationId xmlns:a16="http://schemas.microsoft.com/office/drawing/2014/main" id="{D6104B08-06DA-4062-B179-132B395B5A90}"/>
                </a:ext>
              </a:extLst>
            </xdr:cNvPr>
            <xdr:cNvSpPr/>
          </xdr:nvSpPr>
          <xdr:spPr>
            <a:xfrm>
              <a:off x="11448895" y="2764379"/>
              <a:ext cx="1750810" cy="236652"/>
            </a:xfrm>
            <a:prstGeom prst="roundRect">
              <a:avLst/>
            </a:prstGeom>
            <a:solidFill>
              <a:srgbClr val="FFFFCC"/>
            </a:solidFill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AU" sz="1000" b="1">
                  <a:solidFill>
                    <a:sysClr val="windowText" lastClr="000000"/>
                  </a:solidFill>
                </a:rPr>
                <a:t>Return</a:t>
              </a:r>
              <a:r>
                <a:rPr lang="en-AU" sz="1000" b="1" baseline="0">
                  <a:solidFill>
                    <a:sysClr val="windowText" lastClr="000000"/>
                  </a:solidFill>
                </a:rPr>
                <a:t> selection to </a:t>
              </a:r>
            </a:p>
            <a:p>
              <a:pPr algn="ctr"/>
              <a:r>
                <a:rPr lang="en-AU" sz="1000" b="1" baseline="0">
                  <a:solidFill>
                    <a:sysClr val="windowText" lastClr="000000"/>
                  </a:solidFill>
                </a:rPr>
                <a:t>NON-CONFIDENTIAL</a:t>
              </a:r>
              <a:endParaRPr lang="en-AU" sz="1000" b="1">
                <a:solidFill>
                  <a:sysClr val="windowText" lastClr="000000"/>
                </a:solidFill>
              </a:endParaRPr>
            </a:p>
          </xdr:txBody>
        </xdr:sp>
      </xdr:grpSp>
      <xdr:grpSp>
        <xdr:nvGrpSpPr>
          <xdr:cNvPr id="11" name="Group 10">
            <a:extLst>
              <a:ext uri="{FF2B5EF4-FFF2-40B4-BE49-F238E27FC236}">
                <a16:creationId xmlns:a16="http://schemas.microsoft.com/office/drawing/2014/main" id="{DDCECC0E-6179-4E3B-878D-D6AF380E550C}"/>
              </a:ext>
            </a:extLst>
          </xdr:cNvPr>
          <xdr:cNvGrpSpPr/>
        </xdr:nvGrpSpPr>
        <xdr:grpSpPr>
          <a:xfrm>
            <a:off x="9047916" y="76200"/>
            <a:ext cx="3183786" cy="1034035"/>
            <a:chOff x="8959453" y="47625"/>
            <a:chExt cx="3191911" cy="1037397"/>
          </a:xfrm>
        </xdr:grpSpPr>
        <xdr:sp macro="" textlink="">
          <xdr:nvSpPr>
            <xdr:cNvPr id="12" name="Rounded Rectangle 11">
              <a:extLst>
                <a:ext uri="{FF2B5EF4-FFF2-40B4-BE49-F238E27FC236}">
                  <a16:creationId xmlns:a16="http://schemas.microsoft.com/office/drawing/2014/main" id="{AFEF374C-3DC4-4A64-B5DD-9A3DADA6D315}"/>
                </a:ext>
              </a:extLst>
            </xdr:cNvPr>
            <xdr:cNvSpPr/>
          </xdr:nvSpPr>
          <xdr:spPr>
            <a:xfrm>
              <a:off x="8959453" y="47625"/>
              <a:ext cx="3191911" cy="1037397"/>
            </a:xfrm>
            <a:prstGeom prst="roundRect">
              <a:avLst/>
            </a:prstGeom>
            <a:ln w="3175">
              <a:solidFill>
                <a:schemeClr val="bg1"/>
              </a:solidFill>
            </a:ln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endParaRPr lang="en-AU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3" name="Group 12">
              <a:extLst>
                <a:ext uri="{FF2B5EF4-FFF2-40B4-BE49-F238E27FC236}">
                  <a16:creationId xmlns:a16="http://schemas.microsoft.com/office/drawing/2014/main" id="{44BD9EFA-49C0-4090-BCC5-94F5A8BCA230}"/>
                </a:ext>
              </a:extLst>
            </xdr:cNvPr>
            <xdr:cNvGrpSpPr/>
          </xdr:nvGrpSpPr>
          <xdr:grpSpPr>
            <a:xfrm>
              <a:off x="10422881" y="79536"/>
              <a:ext cx="1576451" cy="972629"/>
              <a:chOff x="24351211" y="420304"/>
              <a:chExt cx="1935032" cy="711040"/>
            </a:xfrm>
          </xdr:grpSpPr>
          <xdr:sp macro="" textlink="">
            <xdr:nvSpPr>
              <xdr:cNvPr id="15" name="Rounded Rectangle 14">
                <a:extLst>
                  <a:ext uri="{FF2B5EF4-FFF2-40B4-BE49-F238E27FC236}">
                    <a16:creationId xmlns:a16="http://schemas.microsoft.com/office/drawing/2014/main" id="{9ADE2537-EFB7-49EE-82E3-495423C607B0}"/>
                  </a:ext>
                </a:extLst>
              </xdr:cNvPr>
              <xdr:cNvSpPr/>
            </xdr:nvSpPr>
            <xdr:spPr>
              <a:xfrm>
                <a:off x="24359544" y="776424"/>
                <a:ext cx="1914402" cy="354920"/>
              </a:xfrm>
              <a:prstGeom prst="roundRect">
                <a:avLst/>
              </a:prstGeom>
              <a:solidFill>
                <a:srgbClr val="FFFFCC"/>
              </a:solidFill>
              <a:ln>
                <a:solidFill>
                  <a:schemeClr val="tx1"/>
                </a:solidFill>
              </a:ln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AU" sz="950" b="1">
                    <a:solidFill>
                      <a:sysClr val="windowText" lastClr="000000"/>
                    </a:solidFill>
                    <a:latin typeface="+mn-lt"/>
                  </a:rPr>
                  <a:t>Return</a:t>
                </a:r>
                <a:r>
                  <a:rPr lang="en-AU" sz="950" b="1" baseline="0">
                    <a:solidFill>
                      <a:sysClr val="windowText" lastClr="000000"/>
                    </a:solidFill>
                    <a:latin typeface="+mn-lt"/>
                  </a:rPr>
                  <a:t> selection to NON-AMENDED</a:t>
                </a:r>
                <a:endParaRPr lang="en-AU" sz="950" b="1">
                  <a:solidFill>
                    <a:sysClr val="windowText" lastClr="000000"/>
                  </a:solidFill>
                  <a:latin typeface="+mn-lt"/>
                </a:endParaRPr>
              </a:p>
            </xdr:txBody>
          </xdr:sp>
          <xdr:sp macro="" textlink="">
            <xdr:nvSpPr>
              <xdr:cNvPr id="16" name="Rounded Rectangle 15">
                <a:extLst>
                  <a:ext uri="{FF2B5EF4-FFF2-40B4-BE49-F238E27FC236}">
                    <a16:creationId xmlns:a16="http://schemas.microsoft.com/office/drawing/2014/main" id="{0F1D25AB-8801-4E20-AD0D-CB017F51F189}"/>
                  </a:ext>
                </a:extLst>
              </xdr:cNvPr>
              <xdr:cNvSpPr/>
            </xdr:nvSpPr>
            <xdr:spPr>
              <a:xfrm>
                <a:off x="24351211" y="420304"/>
                <a:ext cx="1935032" cy="342242"/>
              </a:xfrm>
              <a:prstGeom prst="roundRect">
                <a:avLst/>
              </a:prstGeom>
              <a:pattFill prst="pct30">
                <a:fgClr>
                  <a:schemeClr val="tx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AU" sz="950" b="1">
                    <a:solidFill>
                      <a:sysClr val="windowText" lastClr="000000"/>
                    </a:solidFill>
                    <a:latin typeface="+mn-lt"/>
                  </a:rPr>
                  <a:t>Mark selection</a:t>
                </a:r>
                <a:r>
                  <a:rPr lang="en-AU" sz="950" b="1" baseline="0">
                    <a:solidFill>
                      <a:sysClr val="windowText" lastClr="000000"/>
                    </a:solidFill>
                    <a:latin typeface="+mn-lt"/>
                  </a:rPr>
                  <a:t> as </a:t>
                </a:r>
                <a:r>
                  <a:rPr lang="en-AU" sz="950" b="1">
                    <a:solidFill>
                      <a:sysClr val="windowText" lastClr="000000"/>
                    </a:solidFill>
                    <a:latin typeface="+mn-lt"/>
                  </a:rPr>
                  <a:t>AMENDED</a:t>
                </a:r>
              </a:p>
            </xdr:txBody>
          </xdr:sp>
        </xdr:grpSp>
        <xdr:sp macro="" textlink="">
          <xdr:nvSpPr>
            <xdr:cNvPr id="14" name="Rounded Rectangle 13">
              <a:extLst>
                <a:ext uri="{FF2B5EF4-FFF2-40B4-BE49-F238E27FC236}">
                  <a16:creationId xmlns:a16="http://schemas.microsoft.com/office/drawing/2014/main" id="{1FFD34C7-A7AB-44F2-88A4-BCFE2E9F2F32}"/>
                </a:ext>
              </a:extLst>
            </xdr:cNvPr>
            <xdr:cNvSpPr/>
          </xdr:nvSpPr>
          <xdr:spPr>
            <a:xfrm>
              <a:off x="9173766" y="111208"/>
              <a:ext cx="1104320" cy="907553"/>
            </a:xfrm>
            <a:prstGeom prst="roundRect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r"/>
              <a:r>
                <a:rPr lang="en-AU" sz="1100" b="1">
                  <a:solidFill>
                    <a:schemeClr val="bg1"/>
                  </a:solidFill>
                </a:rPr>
                <a:t>FOR AMENDED SUBMISSIONS</a:t>
              </a:r>
              <a:r>
                <a:rPr lang="en-AU" sz="1100" b="1" baseline="0">
                  <a:solidFill>
                    <a:schemeClr val="bg1"/>
                  </a:solidFill>
                </a:rPr>
                <a:t> ONLY</a:t>
              </a:r>
              <a:endParaRPr lang="en-AU" sz="1100" b="1">
                <a:solidFill>
                  <a:schemeClr val="bg1"/>
                </a:solidFill>
              </a:endParaRPr>
            </a:p>
          </xdr:txBody>
        </xdr: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bpur\AppData\Local\Packages\Microsoft.MicrosoftEdge_8wekyb3d8bbwe\TempState\Downloads\Qld%20SA%20DNSP%202021-25%20-%20Draft%20Reset%20RIN%20-%20workbook%2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hewire/collab/thewirecollabAnnual/EECL%20RINs%20SUBMITTED/1%201516EB%20CON%20(locked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ER2020%20Project/Modelling/Regulatory%20Proposal/Ergon/Submitted%20Files/ERG%2017.066%20Reset%20RIN%20population%20Model%20-%20APR19%20PUBLIC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6.8%20STPIS%20Exclusion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ER2020%20Project/Modelling/Regulatory%20Proposal/Energex/Submitted%20Files/EGX%2017.065%20Reset%20RIN%20population%20model%20APR19%20PUBLIC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6.3%20Sustained%20interruptions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Contents"/>
      <sheetName val="Instructions"/>
      <sheetName val="Business &amp; other details"/>
      <sheetName val="CPI series"/>
      <sheetName val="2.1 Expenditure summary"/>
      <sheetName val="2.2 Repex"/>
      <sheetName val="2.3 Augex (a)"/>
      <sheetName val="2.3 Augex (b)"/>
      <sheetName val="2.4 Augex model"/>
      <sheetName val="2.5 Connections"/>
      <sheetName val="2.6 Non-network"/>
      <sheetName val="2.10 Overheads"/>
      <sheetName val="2.11 Labour"/>
      <sheetName val="2.14 Forecast price changes"/>
      <sheetName val="2.16 Opex Summary"/>
      <sheetName val="2.17 Step Changes"/>
      <sheetName val="3.1 Revenue"/>
      <sheetName val="3.2 Operating expenditure"/>
      <sheetName val="3.3 Assets (RAB)"/>
      <sheetName val="3.4 Operational data"/>
      <sheetName val="3.5 Physical assets"/>
      <sheetName val="3.6 Quality of service"/>
      <sheetName val="3.7 Operating Environment"/>
      <sheetName val="4.1 Public lighting"/>
      <sheetName val="4.2 Metering"/>
      <sheetName val="4.3 Fee-based services"/>
      <sheetName val="4.4 Quoted services"/>
      <sheetName val="5.4 MD &amp; utilisation-Spatial"/>
      <sheetName val="6.1 Telephone answering"/>
      <sheetName val="6.2 Reliability &amp; Cust serv"/>
      <sheetName val="7.1  Policies and Procedures"/>
      <sheetName val="7.2 Contingent projects"/>
      <sheetName val="7.3 Obligations"/>
      <sheetName val="7.4 Shared Assets"/>
      <sheetName val="7.7 TSS-LRMC"/>
      <sheetName val="7.8 WACC Inputs"/>
      <sheetName val="Amendments"/>
      <sheetName val="Qld SA DNSP 2021-25 - Draft Res"/>
    </sheetNames>
    <sheetDataSet>
      <sheetData sheetId="0" refreshError="1">
        <row r="11">
          <cell r="B11" t="str">
            <v>ActewAGL Distribution</v>
          </cell>
          <cell r="C11" t="str">
            <v>ActewAGL Distribution</v>
          </cell>
          <cell r="D11">
            <v>76670568688</v>
          </cell>
          <cell r="E11" t="str">
            <v>ACT</v>
          </cell>
          <cell r="F11" t="str">
            <v>Electricity</v>
          </cell>
          <cell r="G11" t="str">
            <v>Distribution</v>
          </cell>
          <cell r="H11" t="str">
            <v>Revenue cap</v>
          </cell>
          <cell r="I11" t="str">
            <v>Financial</v>
          </cell>
          <cell r="J11" t="str">
            <v>June</v>
          </cell>
          <cell r="K11">
            <v>5</v>
          </cell>
          <cell r="L11">
            <v>5</v>
          </cell>
          <cell r="M11">
            <v>5</v>
          </cell>
          <cell r="N11" t="str">
            <v>2014-19 Distribution Determination</v>
          </cell>
          <cell r="O11" t="str">
            <v>40 Bunda Street</v>
          </cell>
          <cell r="Q11" t="str">
            <v>CANBERRA</v>
          </cell>
          <cell r="R11" t="str">
            <v>ACT</v>
          </cell>
          <cell r="S11">
            <v>2600</v>
          </cell>
          <cell r="T11" t="str">
            <v>GPO BOX 366</v>
          </cell>
          <cell r="V11" t="str">
            <v>CANBERRA</v>
          </cell>
          <cell r="W11" t="str">
            <v>ACT</v>
          </cell>
          <cell r="X11">
            <v>2601</v>
          </cell>
          <cell r="Y11" t="str">
            <v>Robert Walker</v>
          </cell>
          <cell r="Z11" t="str">
            <v>02 6248 3847</v>
          </cell>
          <cell r="AA11" t="str">
            <v>robert.walker@actewagle.com.au</v>
          </cell>
          <cell r="AB11" t="str">
            <v>NO</v>
          </cell>
          <cell r="AC11" t="str">
            <v>YES</v>
          </cell>
          <cell r="AD11" t="str">
            <v>YES</v>
          </cell>
          <cell r="AE11" t="str">
            <v>NO</v>
          </cell>
          <cell r="AF11" t="str">
            <v>NO</v>
          </cell>
          <cell r="AH11" t="str">
            <v>CBD</v>
          </cell>
          <cell r="AI11" t="str">
            <v>Urban</v>
          </cell>
          <cell r="AJ11" t="str">
            <v>Short rural</v>
          </cell>
          <cell r="AK11" t="str">
            <v>Long rural</v>
          </cell>
          <cell r="AM11" t="str">
            <v>NO</v>
          </cell>
        </row>
        <row r="12">
          <cell r="B12" t="str">
            <v>ActewAGL Distribution (Tx Assets)</v>
          </cell>
          <cell r="C12" t="str">
            <v>ActewAGL Distribution (Tx Assets)</v>
          </cell>
          <cell r="D12">
            <v>76670568688</v>
          </cell>
          <cell r="E12" t="str">
            <v>ACT</v>
          </cell>
          <cell r="F12" t="str">
            <v>Electricity</v>
          </cell>
          <cell r="G12" t="str">
            <v>Distribution</v>
          </cell>
          <cell r="H12" t="str">
            <v>Revenue cap</v>
          </cell>
          <cell r="I12" t="str">
            <v>Financial</v>
          </cell>
          <cell r="J12" t="str">
            <v>June</v>
          </cell>
          <cell r="K12">
            <v>5</v>
          </cell>
          <cell r="L12">
            <v>5</v>
          </cell>
          <cell r="M12">
            <v>5</v>
          </cell>
          <cell r="N12" t="str">
            <v>distribution determination</v>
          </cell>
          <cell r="O12" t="str">
            <v>40 Bunda Street</v>
          </cell>
          <cell r="Q12" t="str">
            <v>CANBERRA</v>
          </cell>
          <cell r="R12" t="str">
            <v>ACT</v>
          </cell>
          <cell r="S12">
            <v>2600</v>
          </cell>
          <cell r="T12" t="str">
            <v>GPO BOX 366</v>
          </cell>
          <cell r="V12" t="str">
            <v>CANBERRA</v>
          </cell>
          <cell r="W12" t="str">
            <v>ACT</v>
          </cell>
          <cell r="X12">
            <v>2601</v>
          </cell>
          <cell r="Y12" t="str">
            <v>Robert Walker</v>
          </cell>
          <cell r="Z12" t="str">
            <v>02 6248 3847</v>
          </cell>
          <cell r="AA12" t="str">
            <v>robert.walker@actewagle.com.au</v>
          </cell>
          <cell r="AB12" t="str">
            <v>NO</v>
          </cell>
          <cell r="AC12" t="str">
            <v>YES</v>
          </cell>
          <cell r="AD12" t="str">
            <v>YES</v>
          </cell>
          <cell r="AE12" t="str">
            <v>NO</v>
          </cell>
          <cell r="AF12" t="str">
            <v>NO</v>
          </cell>
          <cell r="AH12" t="str">
            <v>CBD</v>
          </cell>
          <cell r="AI12" t="str">
            <v>Urban</v>
          </cell>
          <cell r="AJ12" t="str">
            <v>Short rural</v>
          </cell>
          <cell r="AK12" t="str">
            <v>Long rural</v>
          </cell>
          <cell r="AM12" t="str">
            <v>NO</v>
          </cell>
        </row>
        <row r="13">
          <cell r="B13" t="str">
            <v>ActewAGL Gas</v>
          </cell>
          <cell r="C13" t="str">
            <v>ActewAGL Gas</v>
          </cell>
          <cell r="D13">
            <v>76670568688</v>
          </cell>
          <cell r="E13" t="str">
            <v>ACT</v>
          </cell>
          <cell r="F13" t="str">
            <v>Gas</v>
          </cell>
          <cell r="G13" t="str">
            <v>Distribution</v>
          </cell>
          <cell r="H13" t="str">
            <v>Weighted average price cap</v>
          </cell>
          <cell r="I13" t="str">
            <v>Financial</v>
          </cell>
          <cell r="J13" t="str">
            <v>June</v>
          </cell>
          <cell r="K13">
            <v>5</v>
          </cell>
          <cell r="L13">
            <v>5</v>
          </cell>
          <cell r="M13" t="str">
            <v>x</v>
          </cell>
          <cell r="O13" t="str">
            <v>40 Bunda Street</v>
          </cell>
          <cell r="Q13" t="str">
            <v>CANBERRA</v>
          </cell>
          <cell r="R13" t="str">
            <v>ACT</v>
          </cell>
          <cell r="S13">
            <v>2600</v>
          </cell>
          <cell r="T13" t="str">
            <v>GPO BOX 366</v>
          </cell>
          <cell r="V13" t="str">
            <v>CANBERRA</v>
          </cell>
          <cell r="W13" t="str">
            <v>ACT</v>
          </cell>
          <cell r="X13">
            <v>2601</v>
          </cell>
          <cell r="Y13" t="str">
            <v>Philip Deamer</v>
          </cell>
          <cell r="Z13" t="str">
            <v>02 6248 3438</v>
          </cell>
          <cell r="AA13" t="str">
            <v>GasAAReview@actewagl.com.au</v>
          </cell>
          <cell r="AB13" t="str">
            <v>NO</v>
          </cell>
          <cell r="AC13" t="str">
            <v>NO</v>
          </cell>
          <cell r="AD13" t="str">
            <v>NO</v>
          </cell>
          <cell r="AE13" t="str">
            <v>NO</v>
          </cell>
          <cell r="AF13" t="str">
            <v>NO</v>
          </cell>
          <cell r="AH13" t="str">
            <v>CBD</v>
          </cell>
          <cell r="AI13" t="str">
            <v>Urban</v>
          </cell>
          <cell r="AJ13" t="str">
            <v>Short rural</v>
          </cell>
          <cell r="AK13" t="str">
            <v>Long rural</v>
          </cell>
          <cell r="AM13" t="str">
            <v>NO</v>
          </cell>
        </row>
        <row r="14">
          <cell r="B14" t="str">
            <v>AEMO</v>
          </cell>
          <cell r="C14" t="str">
            <v>Australian Energy Market Operator Ltd</v>
          </cell>
          <cell r="D14">
            <v>94072010327</v>
          </cell>
          <cell r="E14" t="str">
            <v>Vic</v>
          </cell>
          <cell r="F14" t="str">
            <v>Electricity</v>
          </cell>
          <cell r="G14" t="str">
            <v>Transmission</v>
          </cell>
          <cell r="H14" t="str">
            <v>-</v>
          </cell>
          <cell r="I14" t="str">
            <v>Financial</v>
          </cell>
          <cell r="J14" t="str">
            <v>March</v>
          </cell>
          <cell r="K14">
            <v>5</v>
          </cell>
          <cell r="L14">
            <v>5</v>
          </cell>
          <cell r="M14" t="str">
            <v>x</v>
          </cell>
          <cell r="N14" t="str">
            <v>-</v>
          </cell>
          <cell r="O14" t="str">
            <v>Level 22</v>
          </cell>
          <cell r="P14" t="str">
            <v>530 Collins Street</v>
          </cell>
          <cell r="Q14" t="str">
            <v>MELBOURNE</v>
          </cell>
          <cell r="R14" t="str">
            <v>VIC</v>
          </cell>
          <cell r="S14">
            <v>3000</v>
          </cell>
          <cell r="T14" t="str">
            <v>GPO Box 2008</v>
          </cell>
          <cell r="V14" t="str">
            <v>MELBOURNE</v>
          </cell>
          <cell r="W14" t="str">
            <v>VIC</v>
          </cell>
          <cell r="X14">
            <v>3001</v>
          </cell>
          <cell r="AB14" t="str">
            <v>NO</v>
          </cell>
          <cell r="AC14" t="str">
            <v>NO</v>
          </cell>
          <cell r="AD14" t="str">
            <v>NO</v>
          </cell>
          <cell r="AE14" t="str">
            <v>NO</v>
          </cell>
          <cell r="AF14" t="str">
            <v>NO</v>
          </cell>
          <cell r="AH14" t="str">
            <v>CBD</v>
          </cell>
          <cell r="AI14" t="str">
            <v>Urban</v>
          </cell>
          <cell r="AJ14" t="str">
            <v>Short rural</v>
          </cell>
          <cell r="AK14" t="str">
            <v>Long rural</v>
          </cell>
          <cell r="AM14" t="str">
            <v>NO</v>
          </cell>
        </row>
        <row r="15">
          <cell r="B15" t="str">
            <v>AGN (Albury and Victoria)</v>
          </cell>
          <cell r="C15" t="str">
            <v>Australian Gas Networks Limited (reporting data for Albury and Victoria)</v>
          </cell>
          <cell r="D15">
            <v>19078551685</v>
          </cell>
          <cell r="E15" t="str">
            <v>Vic</v>
          </cell>
          <cell r="F15" t="str">
            <v>Gas</v>
          </cell>
          <cell r="G15" t="str">
            <v>Distribution</v>
          </cell>
          <cell r="H15" t="str">
            <v>Weighted average price cap</v>
          </cell>
          <cell r="I15" t="str">
            <v>Calendar</v>
          </cell>
          <cell r="J15" t="str">
            <v>December</v>
          </cell>
          <cell r="K15">
            <v>5</v>
          </cell>
          <cell r="L15">
            <v>5</v>
          </cell>
          <cell r="M15" t="str">
            <v>x</v>
          </cell>
          <cell r="O15" t="str">
            <v>Level 6</v>
          </cell>
          <cell r="P15" t="str">
            <v>400 King William Street</v>
          </cell>
          <cell r="Q15" t="str">
            <v>ADELAIDE</v>
          </cell>
          <cell r="R15" t="str">
            <v>SA</v>
          </cell>
          <cell r="S15">
            <v>5000</v>
          </cell>
          <cell r="T15" t="str">
            <v>PO Box 6468</v>
          </cell>
          <cell r="U15" t="str">
            <v>Halifax Street</v>
          </cell>
          <cell r="V15" t="str">
            <v>ADELAIDE</v>
          </cell>
          <cell r="W15" t="str">
            <v>SA</v>
          </cell>
          <cell r="X15">
            <v>5000</v>
          </cell>
          <cell r="Y15" t="str">
            <v>Craig de Laine</v>
          </cell>
          <cell r="Z15" t="str">
            <v xml:space="preserve">08 8418 1129 </v>
          </cell>
          <cell r="AA15" t="str">
            <v>craig.delaine@agn.com.au</v>
          </cell>
          <cell r="AB15" t="str">
            <v>NO</v>
          </cell>
          <cell r="AC15" t="str">
            <v>NO</v>
          </cell>
          <cell r="AD15" t="str">
            <v>NO</v>
          </cell>
          <cell r="AE15" t="str">
            <v>NO</v>
          </cell>
          <cell r="AF15" t="str">
            <v>NO</v>
          </cell>
          <cell r="AH15" t="str">
            <v>CBD</v>
          </cell>
          <cell r="AI15" t="str">
            <v>Urban</v>
          </cell>
          <cell r="AJ15" t="str">
            <v>Short rural</v>
          </cell>
          <cell r="AK15" t="str">
            <v>Long rural</v>
          </cell>
          <cell r="AM15" t="str">
            <v>NO</v>
          </cell>
        </row>
        <row r="16">
          <cell r="B16" t="str">
            <v>AGN (Albury)</v>
          </cell>
          <cell r="C16" t="str">
            <v>Australian Gas Networks Limited (reporting data for Albury)</v>
          </cell>
          <cell r="D16">
            <v>19078551685</v>
          </cell>
          <cell r="E16" t="str">
            <v>Vic</v>
          </cell>
          <cell r="F16" t="str">
            <v>Gas</v>
          </cell>
          <cell r="G16" t="str">
            <v>Distribution</v>
          </cell>
          <cell r="H16" t="str">
            <v>Weighted average price cap</v>
          </cell>
          <cell r="I16" t="str">
            <v>Calendar</v>
          </cell>
          <cell r="J16" t="str">
            <v>December</v>
          </cell>
          <cell r="K16">
            <v>5</v>
          </cell>
          <cell r="L16">
            <v>5</v>
          </cell>
          <cell r="M16" t="str">
            <v>x</v>
          </cell>
          <cell r="O16" t="str">
            <v>Level 6</v>
          </cell>
          <cell r="P16" t="str">
            <v>400 King William Street</v>
          </cell>
          <cell r="Q16" t="str">
            <v>ADELAIDE</v>
          </cell>
          <cell r="R16" t="str">
            <v>SA</v>
          </cell>
          <cell r="S16">
            <v>5000</v>
          </cell>
          <cell r="T16" t="str">
            <v>PO Box 6468</v>
          </cell>
          <cell r="U16" t="str">
            <v>Halifax Street</v>
          </cell>
          <cell r="V16" t="str">
            <v>ADELAIDE</v>
          </cell>
          <cell r="W16" t="str">
            <v>SA</v>
          </cell>
          <cell r="X16">
            <v>5000</v>
          </cell>
          <cell r="Y16" t="str">
            <v>Craig de Laine</v>
          </cell>
          <cell r="Z16" t="str">
            <v xml:space="preserve">08 8418 1129 </v>
          </cell>
          <cell r="AA16" t="str">
            <v>craig.delaine@agn.com.au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H16" t="str">
            <v>CBD</v>
          </cell>
          <cell r="AI16" t="str">
            <v>Urban</v>
          </cell>
          <cell r="AJ16" t="str">
            <v>Short rural</v>
          </cell>
          <cell r="AK16" t="str">
            <v>Long rural</v>
          </cell>
          <cell r="AM16" t="str">
            <v>NO</v>
          </cell>
        </row>
        <row r="17">
          <cell r="B17" t="str">
            <v>AGN (SA)</v>
          </cell>
          <cell r="C17" t="str">
            <v>Australian Gas Networks Limited (reporting data for SA)</v>
          </cell>
          <cell r="D17">
            <v>19078551685</v>
          </cell>
          <cell r="E17" t="str">
            <v>SA</v>
          </cell>
          <cell r="F17" t="str">
            <v>Gas</v>
          </cell>
          <cell r="G17" t="str">
            <v>Distribution</v>
          </cell>
          <cell r="H17" t="str">
            <v>Weighted average price cap</v>
          </cell>
          <cell r="I17" t="str">
            <v>Financial</v>
          </cell>
          <cell r="J17" t="str">
            <v>June</v>
          </cell>
          <cell r="K17">
            <v>5</v>
          </cell>
          <cell r="L17">
            <v>5</v>
          </cell>
          <cell r="M17">
            <v>5</v>
          </cell>
          <cell r="N17" t="str">
            <v>distribution determination</v>
          </cell>
          <cell r="O17" t="str">
            <v>Level 6</v>
          </cell>
          <cell r="P17" t="str">
            <v>400 King William Street</v>
          </cell>
          <cell r="Q17" t="str">
            <v>ADELAIDE</v>
          </cell>
          <cell r="R17" t="str">
            <v>SA</v>
          </cell>
          <cell r="S17">
            <v>5000</v>
          </cell>
          <cell r="T17" t="str">
            <v>PO Box 6468</v>
          </cell>
          <cell r="U17" t="str">
            <v>Halifax Street</v>
          </cell>
          <cell r="V17" t="str">
            <v>ADELAIDE</v>
          </cell>
          <cell r="W17" t="str">
            <v>SA</v>
          </cell>
          <cell r="X17">
            <v>5000</v>
          </cell>
          <cell r="Y17" t="str">
            <v>Craig de Laine</v>
          </cell>
          <cell r="Z17" t="str">
            <v xml:space="preserve">08 8418 1129 </v>
          </cell>
          <cell r="AA17" t="str">
            <v>craig.delaine@agn.com.au</v>
          </cell>
          <cell r="AB17" t="str">
            <v>NO</v>
          </cell>
          <cell r="AC17" t="str">
            <v>NO</v>
          </cell>
          <cell r="AD17" t="str">
            <v>NO</v>
          </cell>
          <cell r="AE17" t="str">
            <v>NO</v>
          </cell>
          <cell r="AF17" t="str">
            <v>NO</v>
          </cell>
          <cell r="AH17" t="str">
            <v>CBD</v>
          </cell>
          <cell r="AI17" t="str">
            <v>Urban</v>
          </cell>
          <cell r="AJ17" t="str">
            <v>Short rural</v>
          </cell>
          <cell r="AK17" t="str">
            <v>Long rural</v>
          </cell>
          <cell r="AM17" t="str">
            <v>NO</v>
          </cell>
        </row>
        <row r="18">
          <cell r="B18" t="str">
            <v>AGN (Victoria)</v>
          </cell>
          <cell r="C18" t="str">
            <v>Australian Gas Networks Limited (reporting data for Victoria)</v>
          </cell>
          <cell r="D18">
            <v>19078551685</v>
          </cell>
          <cell r="E18" t="str">
            <v>Vic</v>
          </cell>
          <cell r="F18" t="str">
            <v>Gas</v>
          </cell>
          <cell r="G18" t="str">
            <v>Distribution</v>
          </cell>
          <cell r="H18" t="str">
            <v>Weighted average price cap</v>
          </cell>
          <cell r="I18" t="str">
            <v>Calendar</v>
          </cell>
          <cell r="J18" t="str">
            <v>December</v>
          </cell>
          <cell r="K18">
            <v>5</v>
          </cell>
          <cell r="L18">
            <v>5</v>
          </cell>
          <cell r="M18" t="str">
            <v>x</v>
          </cell>
          <cell r="O18" t="str">
            <v>Level 6</v>
          </cell>
          <cell r="P18" t="str">
            <v>400 King William Street</v>
          </cell>
          <cell r="Q18" t="str">
            <v>ADELAIDE</v>
          </cell>
          <cell r="R18" t="str">
            <v>SA</v>
          </cell>
          <cell r="S18">
            <v>5000</v>
          </cell>
          <cell r="T18" t="str">
            <v>PO Box 6468</v>
          </cell>
          <cell r="U18" t="str">
            <v>Halifax Street</v>
          </cell>
          <cell r="V18" t="str">
            <v>ADELAIDE</v>
          </cell>
          <cell r="W18" t="str">
            <v>SA</v>
          </cell>
          <cell r="X18">
            <v>5000</v>
          </cell>
          <cell r="Y18" t="str">
            <v>Craig de Laine</v>
          </cell>
          <cell r="Z18" t="str">
            <v xml:space="preserve">08 8418 1129 </v>
          </cell>
          <cell r="AA18" t="str">
            <v>craig.delaine@agn.com.au</v>
          </cell>
          <cell r="AB18" t="str">
            <v>NO</v>
          </cell>
          <cell r="AC18" t="str">
            <v>NO</v>
          </cell>
          <cell r="AD18" t="str">
            <v>NO</v>
          </cell>
          <cell r="AE18" t="str">
            <v>NO</v>
          </cell>
          <cell r="AF18" t="str">
            <v>NO</v>
          </cell>
          <cell r="AH18" t="str">
            <v>CBD</v>
          </cell>
          <cell r="AI18" t="str">
            <v>Urban</v>
          </cell>
          <cell r="AJ18" t="str">
            <v>Short rural</v>
          </cell>
          <cell r="AK18" t="str">
            <v>Long rural</v>
          </cell>
          <cell r="AM18" t="str">
            <v>NO</v>
          </cell>
        </row>
        <row r="19">
          <cell r="B19" t="str">
            <v>Amadeus</v>
          </cell>
          <cell r="C19" t="str">
            <v>APT Pipelines (NT) Pty Ltd</v>
          </cell>
          <cell r="D19">
            <v>39009737393</v>
          </cell>
          <cell r="E19" t="str">
            <v>NT</v>
          </cell>
          <cell r="F19" t="str">
            <v>Gas</v>
          </cell>
          <cell r="G19" t="str">
            <v>Transmission</v>
          </cell>
          <cell r="H19" t="str">
            <v>Weighted average price cap</v>
          </cell>
          <cell r="I19" t="str">
            <v>Financial</v>
          </cell>
          <cell r="J19" t="str">
            <v>June</v>
          </cell>
          <cell r="K19">
            <v>5</v>
          </cell>
          <cell r="L19">
            <v>5</v>
          </cell>
          <cell r="M19" t="str">
            <v>x</v>
          </cell>
          <cell r="N19" t="str">
            <v>n/a</v>
          </cell>
          <cell r="O19" t="str">
            <v>Level 19, HSBC Building</v>
          </cell>
          <cell r="P19" t="str">
            <v>580 George Street</v>
          </cell>
          <cell r="Q19" t="str">
            <v>SYDNEY</v>
          </cell>
          <cell r="R19" t="str">
            <v>NSW</v>
          </cell>
          <cell r="S19">
            <v>2000</v>
          </cell>
          <cell r="T19" t="str">
            <v>Level 19, HSBC Building</v>
          </cell>
          <cell r="U19" t="str">
            <v>580 George Street</v>
          </cell>
          <cell r="V19" t="str">
            <v>SYDNEY</v>
          </cell>
          <cell r="W19" t="str">
            <v>NSW</v>
          </cell>
          <cell r="X19">
            <v>2000</v>
          </cell>
          <cell r="Y19" t="str">
            <v>Alexandra Curran</v>
          </cell>
          <cell r="Z19" t="str">
            <v>02 9275 0020</v>
          </cell>
          <cell r="AA19" t="str">
            <v>alexandra.curran@apa.com.au</v>
          </cell>
          <cell r="AB19" t="str">
            <v>NO</v>
          </cell>
          <cell r="AC19" t="str">
            <v>NO</v>
          </cell>
          <cell r="AD19" t="str">
            <v>NO</v>
          </cell>
          <cell r="AE19" t="str">
            <v>NO</v>
          </cell>
          <cell r="AF19" t="str">
            <v>NO</v>
          </cell>
          <cell r="AH19" t="str">
            <v>CBD</v>
          </cell>
          <cell r="AI19" t="str">
            <v>Urban</v>
          </cell>
          <cell r="AJ19" t="str">
            <v>Short rural</v>
          </cell>
          <cell r="AK19" t="str">
            <v>Long rural</v>
          </cell>
          <cell r="AM19" t="str">
            <v>NO</v>
          </cell>
        </row>
        <row r="20">
          <cell r="B20" t="str">
            <v>APA GasNet</v>
          </cell>
          <cell r="C20" t="str">
            <v>APA GasNet Australia (Operations) Pty Ltd</v>
          </cell>
          <cell r="D20" t="str">
            <v>065083009</v>
          </cell>
          <cell r="E20" t="str">
            <v>Vic</v>
          </cell>
          <cell r="F20" t="str">
            <v>Gas</v>
          </cell>
          <cell r="G20" t="str">
            <v>Transmission</v>
          </cell>
          <cell r="H20" t="str">
            <v>Weighted average price cap</v>
          </cell>
          <cell r="I20" t="str">
            <v>Calendar</v>
          </cell>
          <cell r="J20" t="str">
            <v>December</v>
          </cell>
          <cell r="K20">
            <v>5</v>
          </cell>
          <cell r="L20">
            <v>5</v>
          </cell>
          <cell r="M20" t="str">
            <v>x</v>
          </cell>
          <cell r="O20" t="str">
            <v>Level 19, HSBC Building</v>
          </cell>
          <cell r="P20" t="str">
            <v>580 George Street</v>
          </cell>
          <cell r="Q20" t="str">
            <v>SYDNEY</v>
          </cell>
          <cell r="R20" t="str">
            <v>NSW</v>
          </cell>
          <cell r="S20">
            <v>2000</v>
          </cell>
          <cell r="T20" t="str">
            <v>PO Box R41</v>
          </cell>
          <cell r="V20" t="str">
            <v>ROYAL EXCHANGE</v>
          </cell>
          <cell r="W20" t="str">
            <v>NSW</v>
          </cell>
          <cell r="X20">
            <v>1225</v>
          </cell>
          <cell r="Y20" t="str">
            <v>Alexandra Curran</v>
          </cell>
          <cell r="Z20" t="str">
            <v>02 9275 0020</v>
          </cell>
          <cell r="AA20" t="str">
            <v>alexandra.curran@apa.com.au</v>
          </cell>
          <cell r="AB20" t="str">
            <v>NO</v>
          </cell>
          <cell r="AC20" t="str">
            <v>NO</v>
          </cell>
          <cell r="AD20" t="str">
            <v>NO</v>
          </cell>
          <cell r="AE20" t="str">
            <v>NO</v>
          </cell>
          <cell r="AF20" t="str">
            <v>NO</v>
          </cell>
          <cell r="AH20" t="str">
            <v>CBD</v>
          </cell>
          <cell r="AI20" t="str">
            <v>Urban</v>
          </cell>
          <cell r="AJ20" t="str">
            <v>Short rural</v>
          </cell>
          <cell r="AK20" t="str">
            <v>Long rural</v>
          </cell>
          <cell r="AM20" t="str">
            <v>NO</v>
          </cell>
        </row>
        <row r="21">
          <cell r="B21" t="str">
            <v>Ausgrid</v>
          </cell>
          <cell r="C21" t="str">
            <v>Ausgrid</v>
          </cell>
          <cell r="D21">
            <v>78508211731</v>
          </cell>
          <cell r="E21" t="str">
            <v>NSW</v>
          </cell>
          <cell r="F21" t="str">
            <v>Electricity</v>
          </cell>
          <cell r="G21" t="str">
            <v>Distribution</v>
          </cell>
          <cell r="H21" t="str">
            <v>Revenue cap</v>
          </cell>
          <cell r="I21" t="str">
            <v>Financial</v>
          </cell>
          <cell r="J21" t="str">
            <v>June</v>
          </cell>
          <cell r="K21">
            <v>5</v>
          </cell>
          <cell r="L21">
            <v>5</v>
          </cell>
          <cell r="M21">
            <v>5</v>
          </cell>
          <cell r="N21" t="str">
            <v>2014-19 Distribution Determination</v>
          </cell>
          <cell r="O21" t="str">
            <v>570 George St</v>
          </cell>
          <cell r="Q21" t="str">
            <v>SYDNEY</v>
          </cell>
          <cell r="R21" t="str">
            <v>NSW</v>
          </cell>
          <cell r="S21">
            <v>2000</v>
          </cell>
          <cell r="T21" t="str">
            <v>GPO Box 4009</v>
          </cell>
          <cell r="V21" t="str">
            <v>SYDNEY</v>
          </cell>
          <cell r="W21" t="str">
            <v>NSW</v>
          </cell>
          <cell r="X21">
            <v>2001</v>
          </cell>
          <cell r="Y21" t="str">
            <v>John Thomson</v>
          </cell>
          <cell r="Z21" t="str">
            <v>02 9269 2312</v>
          </cell>
          <cell r="AA21" t="str">
            <v>john.thomson@ausgrid.com.au</v>
          </cell>
          <cell r="AB21" t="str">
            <v>YES</v>
          </cell>
          <cell r="AC21" t="str">
            <v>YES</v>
          </cell>
          <cell r="AD21" t="str">
            <v>YES</v>
          </cell>
          <cell r="AE21" t="str">
            <v>YES</v>
          </cell>
          <cell r="AF21" t="str">
            <v>NO</v>
          </cell>
          <cell r="AH21" t="str">
            <v>CBD</v>
          </cell>
          <cell r="AI21" t="str">
            <v>Urban</v>
          </cell>
          <cell r="AJ21" t="str">
            <v>Short rural</v>
          </cell>
          <cell r="AK21" t="str">
            <v>Long rural</v>
          </cell>
          <cell r="AM21" t="str">
            <v>YES</v>
          </cell>
        </row>
        <row r="22">
          <cell r="B22" t="str">
            <v>Ausgrid (Tx Assets)</v>
          </cell>
          <cell r="C22" t="str">
            <v>Ausgrid (Tx Assets)</v>
          </cell>
          <cell r="D22">
            <v>67505337385</v>
          </cell>
          <cell r="E22" t="str">
            <v>NSW</v>
          </cell>
          <cell r="F22" t="str">
            <v>Electricity</v>
          </cell>
          <cell r="G22" t="str">
            <v>Distribution</v>
          </cell>
          <cell r="H22" t="str">
            <v>Revenue cap</v>
          </cell>
          <cell r="I22" t="str">
            <v>Financial</v>
          </cell>
          <cell r="J22" t="str">
            <v>June</v>
          </cell>
          <cell r="K22">
            <v>5</v>
          </cell>
          <cell r="L22">
            <v>5</v>
          </cell>
          <cell r="M22">
            <v>5</v>
          </cell>
          <cell r="N22" t="str">
            <v>distribution determination</v>
          </cell>
          <cell r="O22" t="str">
            <v>570 George St</v>
          </cell>
          <cell r="Q22" t="str">
            <v>SYDNEY</v>
          </cell>
          <cell r="R22" t="str">
            <v>NSW</v>
          </cell>
          <cell r="S22">
            <v>2000</v>
          </cell>
          <cell r="T22" t="str">
            <v>GPO Box 4009</v>
          </cell>
          <cell r="V22" t="str">
            <v>SYDNEY</v>
          </cell>
          <cell r="W22" t="str">
            <v>NSW</v>
          </cell>
          <cell r="X22">
            <v>2001</v>
          </cell>
          <cell r="Y22" t="str">
            <v>John Thomson</v>
          </cell>
          <cell r="Z22" t="str">
            <v>02 9269 2312</v>
          </cell>
          <cell r="AA22" t="str">
            <v>john.thomson@ausgrid.com.au</v>
          </cell>
          <cell r="AB22" t="str">
            <v>YES</v>
          </cell>
          <cell r="AC22" t="str">
            <v>YES</v>
          </cell>
          <cell r="AD22" t="str">
            <v>YES</v>
          </cell>
          <cell r="AE22" t="str">
            <v>YES</v>
          </cell>
          <cell r="AF22" t="str">
            <v>NO</v>
          </cell>
          <cell r="AH22" t="str">
            <v>CBD</v>
          </cell>
          <cell r="AI22" t="str">
            <v>Urban</v>
          </cell>
          <cell r="AJ22" t="str">
            <v>Short rural</v>
          </cell>
          <cell r="AK22" t="str">
            <v>Long rural</v>
          </cell>
          <cell r="AM22" t="str">
            <v>NO</v>
          </cell>
        </row>
        <row r="23">
          <cell r="B23" t="str">
            <v>AusNet (D)</v>
          </cell>
          <cell r="C23" t="str">
            <v>AusNet Electricity Services Pty Ltd</v>
          </cell>
          <cell r="D23">
            <v>91064651118</v>
          </cell>
          <cell r="E23" t="str">
            <v>Vic</v>
          </cell>
          <cell r="F23" t="str">
            <v>Electricity</v>
          </cell>
          <cell r="G23" t="str">
            <v>Distribution</v>
          </cell>
          <cell r="H23" t="str">
            <v>Revenue cap</v>
          </cell>
          <cell r="I23" t="str">
            <v>Calendar</v>
          </cell>
          <cell r="J23" t="str">
            <v>December</v>
          </cell>
          <cell r="K23">
            <v>5</v>
          </cell>
          <cell r="L23">
            <v>5</v>
          </cell>
          <cell r="M23">
            <v>2</v>
          </cell>
          <cell r="N23" t="str">
            <v>2016-20 Distribution Determination</v>
          </cell>
          <cell r="O23" t="str">
            <v>Level 32</v>
          </cell>
          <cell r="P23" t="str">
            <v>2 Southbank Boulevard</v>
          </cell>
          <cell r="Q23" t="str">
            <v>SOUTHBANK</v>
          </cell>
          <cell r="R23" t="str">
            <v>Vic</v>
          </cell>
          <cell r="S23">
            <v>3006</v>
          </cell>
          <cell r="T23" t="str">
            <v>Locked Bag 14051</v>
          </cell>
          <cell r="V23" t="str">
            <v>MELBOURNE CITY MAIL CENTRE</v>
          </cell>
          <cell r="W23" t="str">
            <v>VIC</v>
          </cell>
          <cell r="X23">
            <v>8001</v>
          </cell>
          <cell r="Y23" t="str">
            <v>please provide contact details</v>
          </cell>
          <cell r="AB23" t="str">
            <v>NO</v>
          </cell>
          <cell r="AC23" t="str">
            <v>YES</v>
          </cell>
          <cell r="AD23" t="str">
            <v>YES</v>
          </cell>
          <cell r="AE23" t="str">
            <v>YES</v>
          </cell>
          <cell r="AF23" t="str">
            <v>NO</v>
          </cell>
          <cell r="AH23" t="str">
            <v>CBD</v>
          </cell>
          <cell r="AI23" t="str">
            <v>Urban</v>
          </cell>
          <cell r="AJ23" t="str">
            <v>Short rural</v>
          </cell>
          <cell r="AK23" t="str">
            <v>Long rural</v>
          </cell>
          <cell r="AM23" t="str">
            <v>YES</v>
          </cell>
        </row>
        <row r="24">
          <cell r="B24" t="str">
            <v>AusNet (Gas)</v>
          </cell>
          <cell r="C24" t="str">
            <v>AusNet Gas Services</v>
          </cell>
          <cell r="D24" t="str">
            <v>086015036</v>
          </cell>
          <cell r="E24" t="str">
            <v>Vic</v>
          </cell>
          <cell r="F24" t="str">
            <v>Gas</v>
          </cell>
          <cell r="G24" t="str">
            <v>Distribution</v>
          </cell>
          <cell r="H24" t="str">
            <v>Weighted average price cap</v>
          </cell>
          <cell r="I24" t="str">
            <v>Calendar</v>
          </cell>
          <cell r="J24" t="str">
            <v>December</v>
          </cell>
          <cell r="K24">
            <v>5</v>
          </cell>
          <cell r="L24">
            <v>5</v>
          </cell>
          <cell r="M24" t="str">
            <v>X</v>
          </cell>
          <cell r="O24" t="str">
            <v>Level 19, HSBC Building</v>
          </cell>
          <cell r="P24" t="str">
            <v>580 George Street</v>
          </cell>
          <cell r="Q24" t="str">
            <v>SYDNEY</v>
          </cell>
          <cell r="R24" t="str">
            <v>NSW</v>
          </cell>
          <cell r="S24">
            <v>2000</v>
          </cell>
          <cell r="T24" t="str">
            <v>PO Box R41</v>
          </cell>
          <cell r="V24" t="str">
            <v>ROYAL EXCHANGE</v>
          </cell>
          <cell r="W24" t="str">
            <v>NSW</v>
          </cell>
          <cell r="X24">
            <v>1225</v>
          </cell>
          <cell r="Y24" t="str">
            <v>Alexandra Curran</v>
          </cell>
          <cell r="Z24" t="str">
            <v>02 9275 0020</v>
          </cell>
          <cell r="AA24" t="str">
            <v>alexandra.curran@apa.com.au</v>
          </cell>
          <cell r="AB24" t="str">
            <v>NO</v>
          </cell>
          <cell r="AC24" t="str">
            <v>NO</v>
          </cell>
          <cell r="AD24" t="str">
            <v>NO</v>
          </cell>
          <cell r="AE24" t="str">
            <v>NO</v>
          </cell>
          <cell r="AF24" t="str">
            <v>NO</v>
          </cell>
          <cell r="AH24" t="str">
            <v>CBD</v>
          </cell>
          <cell r="AI24" t="str">
            <v>Urban</v>
          </cell>
          <cell r="AJ24" t="str">
            <v>Short rural</v>
          </cell>
          <cell r="AK24" t="str">
            <v>Long rural</v>
          </cell>
          <cell r="AM24" t="str">
            <v>NO</v>
          </cell>
        </row>
        <row r="25">
          <cell r="B25" t="str">
            <v>AusNet (T)</v>
          </cell>
          <cell r="C25" t="str">
            <v>Ausnet Services (Transmission) Ltd</v>
          </cell>
          <cell r="D25">
            <v>48116124362</v>
          </cell>
          <cell r="E25" t="str">
            <v>Vic</v>
          </cell>
          <cell r="F25" t="str">
            <v>Electricity</v>
          </cell>
          <cell r="G25" t="str">
            <v>Transmission</v>
          </cell>
          <cell r="H25" t="str">
            <v>Revenue cap</v>
          </cell>
          <cell r="I25" t="str">
            <v>Financial</v>
          </cell>
          <cell r="J25" t="str">
            <v>March</v>
          </cell>
          <cell r="K25">
            <v>5</v>
          </cell>
          <cell r="L25">
            <v>5</v>
          </cell>
          <cell r="M25">
            <v>2</v>
          </cell>
          <cell r="N25" t="str">
            <v>transmission determination</v>
          </cell>
          <cell r="O25" t="str">
            <v>Level 32</v>
          </cell>
          <cell r="P25" t="str">
            <v>2 Southbank Boulevard</v>
          </cell>
          <cell r="Q25" t="str">
            <v>SOUTHBANK</v>
          </cell>
          <cell r="R25" t="str">
            <v>Vic</v>
          </cell>
          <cell r="S25">
            <v>3006</v>
          </cell>
          <cell r="T25" t="str">
            <v>Locked Bag 14051</v>
          </cell>
          <cell r="V25" t="str">
            <v>MELBOURNE CITY MAIL CENTRE</v>
          </cell>
          <cell r="W25" t="str">
            <v>Vic</v>
          </cell>
          <cell r="X25">
            <v>8001</v>
          </cell>
          <cell r="Y25" t="str">
            <v>Clare Thompson</v>
          </cell>
          <cell r="Z25" t="str">
            <v>03 9695 6670</v>
          </cell>
          <cell r="AA25" t="str">
            <v>clare.e.thompson@ausnetservices.com.au</v>
          </cell>
          <cell r="AB25" t="str">
            <v>NO</v>
          </cell>
          <cell r="AC25" t="str">
            <v>NO</v>
          </cell>
          <cell r="AD25" t="str">
            <v>NO</v>
          </cell>
          <cell r="AE25" t="str">
            <v>NO</v>
          </cell>
          <cell r="AF25" t="str">
            <v>NO</v>
          </cell>
          <cell r="AH25" t="str">
            <v>CBD</v>
          </cell>
          <cell r="AI25" t="str">
            <v>Urban</v>
          </cell>
          <cell r="AJ25" t="str">
            <v>Short rural</v>
          </cell>
          <cell r="AK25" t="str">
            <v>Long rural</v>
          </cell>
          <cell r="AM25" t="str">
            <v>NO</v>
          </cell>
        </row>
        <row r="26">
          <cell r="B26" t="str">
            <v>Australian Distribution Co.</v>
          </cell>
          <cell r="C26" t="str">
            <v>Australian Distribution Co.</v>
          </cell>
          <cell r="D26">
            <v>11222333444</v>
          </cell>
          <cell r="E26" t="str">
            <v>-</v>
          </cell>
          <cell r="F26" t="str">
            <v>Electricity</v>
          </cell>
          <cell r="G26" t="str">
            <v>Distribution</v>
          </cell>
          <cell r="H26" t="str">
            <v>Revenue cap</v>
          </cell>
          <cell r="I26" t="str">
            <v>Financial</v>
          </cell>
          <cell r="J26" t="str">
            <v>June</v>
          </cell>
          <cell r="K26">
            <v>5</v>
          </cell>
          <cell r="L26">
            <v>5</v>
          </cell>
          <cell r="M26">
            <v>2</v>
          </cell>
          <cell r="N26" t="str">
            <v>distribution determination</v>
          </cell>
          <cell r="O26" t="str">
            <v>123 Straight Street</v>
          </cell>
          <cell r="Q26" t="str">
            <v>SYDNEY</v>
          </cell>
          <cell r="R26" t="str">
            <v>NSW</v>
          </cell>
          <cell r="S26">
            <v>2000</v>
          </cell>
          <cell r="T26" t="str">
            <v>PO Box 123</v>
          </cell>
          <cell r="V26" t="str">
            <v>SYDNEY</v>
          </cell>
          <cell r="W26" t="str">
            <v>NSW</v>
          </cell>
          <cell r="X26">
            <v>2000</v>
          </cell>
          <cell r="Y26" t="str">
            <v>Bob Smith</v>
          </cell>
          <cell r="Z26" t="str">
            <v>02 1234 5678</v>
          </cell>
          <cell r="AA26" t="str">
            <v>bob@auselec.net.au</v>
          </cell>
          <cell r="AB26" t="str">
            <v>YES</v>
          </cell>
          <cell r="AC26" t="str">
            <v>YES</v>
          </cell>
          <cell r="AD26" t="str">
            <v>YES</v>
          </cell>
          <cell r="AE26" t="str">
            <v>YES</v>
          </cell>
          <cell r="AF26" t="str">
            <v>NO</v>
          </cell>
          <cell r="AH26" t="str">
            <v>CBD</v>
          </cell>
          <cell r="AI26" t="str">
            <v>Urban</v>
          </cell>
          <cell r="AJ26" t="str">
            <v>Short rural</v>
          </cell>
          <cell r="AK26" t="str">
            <v>Long rural</v>
          </cell>
          <cell r="AM26" t="str">
            <v>YES</v>
          </cell>
        </row>
        <row r="27">
          <cell r="B27" t="str">
            <v>Australian Distribution Co. (Vic)</v>
          </cell>
          <cell r="C27" t="str">
            <v>Australian Distribution Co. (Victoria)</v>
          </cell>
          <cell r="D27">
            <v>11222333444</v>
          </cell>
          <cell r="E27" t="str">
            <v>Vic</v>
          </cell>
          <cell r="F27" t="str">
            <v>Electricity</v>
          </cell>
          <cell r="G27" t="str">
            <v>Distribution</v>
          </cell>
          <cell r="H27" t="str">
            <v>Revenue cap</v>
          </cell>
          <cell r="I27" t="str">
            <v>Calendar</v>
          </cell>
          <cell r="J27" t="str">
            <v>December</v>
          </cell>
          <cell r="K27">
            <v>5</v>
          </cell>
          <cell r="L27">
            <v>5</v>
          </cell>
          <cell r="M27">
            <v>2</v>
          </cell>
          <cell r="N27" t="str">
            <v>distribution determination</v>
          </cell>
          <cell r="O27" t="str">
            <v>123 Straight Street</v>
          </cell>
          <cell r="Q27" t="str">
            <v>MELBOURNE</v>
          </cell>
          <cell r="R27" t="str">
            <v>Vic</v>
          </cell>
          <cell r="S27">
            <v>3000</v>
          </cell>
          <cell r="T27" t="str">
            <v>PO Box 123</v>
          </cell>
          <cell r="V27" t="str">
            <v>MELBOURNE</v>
          </cell>
          <cell r="W27" t="str">
            <v>VIC</v>
          </cell>
          <cell r="X27">
            <v>3000</v>
          </cell>
          <cell r="Y27" t="str">
            <v>Bob Smith</v>
          </cell>
          <cell r="Z27" t="str">
            <v>02 1234 5678</v>
          </cell>
          <cell r="AA27" t="str">
            <v>bob@auselec.net.au</v>
          </cell>
          <cell r="AB27" t="str">
            <v>NO</v>
          </cell>
          <cell r="AC27" t="str">
            <v>NO</v>
          </cell>
          <cell r="AD27" t="str">
            <v>NO</v>
          </cell>
          <cell r="AE27" t="str">
            <v>NO</v>
          </cell>
          <cell r="AF27" t="str">
            <v>NO</v>
          </cell>
          <cell r="AH27" t="str">
            <v>CBD</v>
          </cell>
          <cell r="AI27" t="str">
            <v>Urban</v>
          </cell>
          <cell r="AJ27" t="str">
            <v>Short rural</v>
          </cell>
          <cell r="AK27" t="str">
            <v>Long rural</v>
          </cell>
          <cell r="AM27" t="str">
            <v>YES</v>
          </cell>
        </row>
        <row r="28">
          <cell r="B28" t="str">
            <v>Australian Distribution Co. (Gas)</v>
          </cell>
          <cell r="C28" t="str">
            <v xml:space="preserve">Australian Gas Distribution Co. </v>
          </cell>
          <cell r="D28">
            <v>11222333444</v>
          </cell>
          <cell r="E28" t="str">
            <v>NSW</v>
          </cell>
          <cell r="F28" t="str">
            <v>Gas</v>
          </cell>
          <cell r="G28" t="str">
            <v>Distribution</v>
          </cell>
          <cell r="H28" t="str">
            <v>Weighted average price cap</v>
          </cell>
          <cell r="I28" t="str">
            <v>Financial</v>
          </cell>
          <cell r="J28" t="str">
            <v>June</v>
          </cell>
          <cell r="K28">
            <v>5</v>
          </cell>
          <cell r="L28">
            <v>5</v>
          </cell>
          <cell r="O28" t="str">
            <v>123 Straight Street</v>
          </cell>
          <cell r="Q28" t="str">
            <v>SYDNEY</v>
          </cell>
          <cell r="R28" t="str">
            <v>NSW</v>
          </cell>
          <cell r="S28">
            <v>2000</v>
          </cell>
          <cell r="T28" t="str">
            <v>PO Box 123</v>
          </cell>
          <cell r="V28" t="str">
            <v>SYDNEY</v>
          </cell>
          <cell r="W28" t="str">
            <v>NSW</v>
          </cell>
          <cell r="X28">
            <v>2000</v>
          </cell>
          <cell r="Y28" t="str">
            <v>Bob Smith</v>
          </cell>
          <cell r="Z28" t="str">
            <v>02 1234 5678</v>
          </cell>
          <cell r="AA28" t="str">
            <v>bob@auselec.net.au</v>
          </cell>
          <cell r="AB28" t="str">
            <v>NO</v>
          </cell>
          <cell r="AC28" t="str">
            <v>NO</v>
          </cell>
          <cell r="AD28" t="str">
            <v>NO</v>
          </cell>
          <cell r="AE28" t="str">
            <v>NO</v>
          </cell>
          <cell r="AF28" t="str">
            <v>NO</v>
          </cell>
          <cell r="AH28" t="str">
            <v>CBD</v>
          </cell>
          <cell r="AI28" t="str">
            <v>Urban</v>
          </cell>
          <cell r="AJ28" t="str">
            <v>Short rural</v>
          </cell>
          <cell r="AK28" t="str">
            <v>Long rural</v>
          </cell>
          <cell r="AM28" t="str">
            <v>NO</v>
          </cell>
        </row>
        <row r="29">
          <cell r="B29" t="str">
            <v>Australian Transmission Co.</v>
          </cell>
          <cell r="C29" t="str">
            <v>Australian Transmission Co.</v>
          </cell>
          <cell r="D29">
            <v>11222333444</v>
          </cell>
          <cell r="E29" t="str">
            <v>-</v>
          </cell>
          <cell r="F29" t="str">
            <v>Electricity</v>
          </cell>
          <cell r="G29" t="str">
            <v>Transmission</v>
          </cell>
          <cell r="H29" t="str">
            <v>Revenue cap</v>
          </cell>
          <cell r="I29" t="str">
            <v>Financial</v>
          </cell>
          <cell r="J29" t="str">
            <v>June</v>
          </cell>
          <cell r="K29">
            <v>5</v>
          </cell>
          <cell r="L29">
            <v>5</v>
          </cell>
          <cell r="M29">
            <v>5</v>
          </cell>
          <cell r="N29" t="str">
            <v>transmission determination</v>
          </cell>
          <cell r="O29" t="str">
            <v>123 Straight Street</v>
          </cell>
          <cell r="Q29" t="str">
            <v>SYDNEY</v>
          </cell>
          <cell r="R29" t="str">
            <v>NSW</v>
          </cell>
          <cell r="S29">
            <v>2000</v>
          </cell>
          <cell r="T29" t="str">
            <v>PO Box 123</v>
          </cell>
          <cell r="V29" t="str">
            <v>SYDNEY</v>
          </cell>
          <cell r="W29" t="str">
            <v>NSW</v>
          </cell>
          <cell r="X29">
            <v>2000</v>
          </cell>
          <cell r="Y29" t="str">
            <v>Bob Smith</v>
          </cell>
          <cell r="Z29" t="str">
            <v>02 1234 5678</v>
          </cell>
          <cell r="AA29" t="str">
            <v>bob@auselec.net.au</v>
          </cell>
          <cell r="AB29" t="str">
            <v>NO</v>
          </cell>
          <cell r="AC29" t="str">
            <v>NO</v>
          </cell>
          <cell r="AD29" t="str">
            <v>NO</v>
          </cell>
          <cell r="AE29" t="str">
            <v>NO</v>
          </cell>
          <cell r="AF29" t="str">
            <v>NO</v>
          </cell>
          <cell r="AH29" t="str">
            <v>CBD</v>
          </cell>
          <cell r="AI29" t="str">
            <v>Urban</v>
          </cell>
          <cell r="AJ29" t="str">
            <v>Short rural</v>
          </cell>
          <cell r="AK29" t="str">
            <v>Long rural</v>
          </cell>
          <cell r="AM29" t="str">
            <v>NO</v>
          </cell>
        </row>
        <row r="30">
          <cell r="B30" t="str">
            <v>Central Ranges Pipeline (D)</v>
          </cell>
          <cell r="C30" t="str">
            <v>Central Ranges Pipeline Pty Ltd</v>
          </cell>
          <cell r="D30">
            <v>108218355</v>
          </cell>
          <cell r="E30" t="str">
            <v>NSW</v>
          </cell>
          <cell r="F30" t="str">
            <v>Gas</v>
          </cell>
          <cell r="G30" t="str">
            <v>Distribution</v>
          </cell>
          <cell r="H30" t="str">
            <v>Weighted average price cap</v>
          </cell>
          <cell r="I30" t="str">
            <v>Financial</v>
          </cell>
          <cell r="J30" t="str">
            <v>June</v>
          </cell>
          <cell r="K30">
            <v>15</v>
          </cell>
          <cell r="L30">
            <v>5</v>
          </cell>
          <cell r="M30">
            <v>5</v>
          </cell>
          <cell r="N30" t="str">
            <v>distribution determination</v>
          </cell>
          <cell r="O30" t="str">
            <v>Level 19</v>
          </cell>
          <cell r="P30" t="str">
            <v>580 George Street</v>
          </cell>
          <cell r="Q30" t="str">
            <v>SYDNEY</v>
          </cell>
          <cell r="R30" t="str">
            <v>NSW</v>
          </cell>
          <cell r="S30">
            <v>2000</v>
          </cell>
          <cell r="T30" t="str">
            <v>PO Box R41</v>
          </cell>
          <cell r="V30" t="str">
            <v>ROYAL EXCHANGE</v>
          </cell>
          <cell r="W30" t="str">
            <v>NSW</v>
          </cell>
          <cell r="X30">
            <v>1225</v>
          </cell>
          <cell r="Y30" t="str">
            <v>Scott Young</v>
          </cell>
          <cell r="Z30" t="str">
            <v>02 9275 0031</v>
          </cell>
          <cell r="AA30" t="str">
            <v>scott.young@apa.com.au</v>
          </cell>
          <cell r="AB30" t="str">
            <v>NO</v>
          </cell>
          <cell r="AC30" t="str">
            <v>NO</v>
          </cell>
          <cell r="AD30" t="str">
            <v>NO</v>
          </cell>
          <cell r="AE30" t="str">
            <v>NO</v>
          </cell>
          <cell r="AF30" t="str">
            <v>NO</v>
          </cell>
          <cell r="AH30" t="str">
            <v>CBD</v>
          </cell>
          <cell r="AI30" t="str">
            <v>Urban</v>
          </cell>
          <cell r="AJ30" t="str">
            <v>Short rural</v>
          </cell>
          <cell r="AK30" t="str">
            <v>Long rural</v>
          </cell>
          <cell r="AM30" t="str">
            <v>NO</v>
          </cell>
        </row>
        <row r="31">
          <cell r="B31" t="str">
            <v>Central Ranges Pipeline (T)</v>
          </cell>
          <cell r="C31" t="str">
            <v>Central Ranges Pipeline Pty Ltd</v>
          </cell>
          <cell r="D31">
            <v>108218355</v>
          </cell>
          <cell r="E31" t="str">
            <v>NSW</v>
          </cell>
          <cell r="F31" t="str">
            <v>Gas</v>
          </cell>
          <cell r="G31" t="str">
            <v>Distribution</v>
          </cell>
          <cell r="H31" t="str">
            <v>Weighted average price cap</v>
          </cell>
          <cell r="I31" t="str">
            <v>Financial</v>
          </cell>
          <cell r="J31" t="str">
            <v>June</v>
          </cell>
          <cell r="K31">
            <v>14</v>
          </cell>
          <cell r="L31">
            <v>5</v>
          </cell>
          <cell r="M31">
            <v>5</v>
          </cell>
          <cell r="N31" t="str">
            <v>transmission determination</v>
          </cell>
          <cell r="O31" t="str">
            <v>Level 19</v>
          </cell>
          <cell r="P31" t="str">
            <v>580 George Street</v>
          </cell>
          <cell r="Q31" t="str">
            <v>SYDNEY</v>
          </cell>
          <cell r="R31" t="str">
            <v>NSW</v>
          </cell>
          <cell r="S31">
            <v>2000</v>
          </cell>
          <cell r="T31" t="str">
            <v>PO Box R41</v>
          </cell>
          <cell r="V31" t="str">
            <v>ROYAL EXCHANGE</v>
          </cell>
          <cell r="W31" t="str">
            <v>NSW</v>
          </cell>
          <cell r="X31">
            <v>1225</v>
          </cell>
          <cell r="Y31" t="str">
            <v>Scott Young</v>
          </cell>
          <cell r="Z31" t="str">
            <v>02 9275 0031</v>
          </cell>
          <cell r="AA31" t="str">
            <v>scott.young@apa.com.au</v>
          </cell>
          <cell r="AB31" t="str">
            <v>NO</v>
          </cell>
          <cell r="AC31" t="str">
            <v>NO</v>
          </cell>
          <cell r="AD31" t="str">
            <v>NO</v>
          </cell>
          <cell r="AE31" t="str">
            <v>NO</v>
          </cell>
          <cell r="AF31" t="str">
            <v>NO</v>
          </cell>
          <cell r="AH31" t="str">
            <v>CBD</v>
          </cell>
          <cell r="AI31" t="str">
            <v>Urban</v>
          </cell>
          <cell r="AJ31" t="str">
            <v>Short rural</v>
          </cell>
          <cell r="AK31" t="str">
            <v>Long rural</v>
          </cell>
          <cell r="AM31" t="str">
            <v>NO</v>
          </cell>
        </row>
        <row r="32">
          <cell r="B32" t="str">
            <v>CitiPower</v>
          </cell>
          <cell r="C32" t="str">
            <v>CitiPower</v>
          </cell>
          <cell r="D32">
            <v>76064651056</v>
          </cell>
          <cell r="E32" t="str">
            <v>Vic</v>
          </cell>
          <cell r="F32" t="str">
            <v>Electricity</v>
          </cell>
          <cell r="G32" t="str">
            <v>Distribution</v>
          </cell>
          <cell r="H32" t="str">
            <v>Revenue cap</v>
          </cell>
          <cell r="I32" t="str">
            <v>Calendar</v>
          </cell>
          <cell r="J32" t="str">
            <v>December</v>
          </cell>
          <cell r="K32">
            <v>5</v>
          </cell>
          <cell r="L32">
            <v>5</v>
          </cell>
          <cell r="M32">
            <v>2</v>
          </cell>
          <cell r="N32" t="str">
            <v>2016-20 Distribution Determination</v>
          </cell>
          <cell r="O32" t="str">
            <v>40 Market Street</v>
          </cell>
          <cell r="Q32" t="str">
            <v>MELBOURNE</v>
          </cell>
          <cell r="R32" t="str">
            <v>Vic</v>
          </cell>
          <cell r="S32">
            <v>3000</v>
          </cell>
          <cell r="T32" t="str">
            <v>Locked Bag 14090</v>
          </cell>
          <cell r="V32" t="str">
            <v>MELBOURNE</v>
          </cell>
          <cell r="W32" t="str">
            <v>VIC</v>
          </cell>
          <cell r="X32">
            <v>8001</v>
          </cell>
          <cell r="Y32" t="str">
            <v>Hannah Williams</v>
          </cell>
          <cell r="Z32" t="str">
            <v>03 9683 4088</v>
          </cell>
          <cell r="AA32" t="str">
            <v>hwilliams@powercor.com.au</v>
          </cell>
          <cell r="AB32" t="str">
            <v>YES</v>
          </cell>
          <cell r="AC32" t="str">
            <v>YES</v>
          </cell>
          <cell r="AD32" t="str">
            <v>NO</v>
          </cell>
          <cell r="AE32" t="str">
            <v>NO</v>
          </cell>
          <cell r="AF32" t="str">
            <v>NO</v>
          </cell>
          <cell r="AH32" t="str">
            <v>CBD</v>
          </cell>
          <cell r="AI32" t="str">
            <v>Urban</v>
          </cell>
          <cell r="AJ32" t="str">
            <v>Short rural</v>
          </cell>
          <cell r="AK32" t="str">
            <v>Long rural</v>
          </cell>
          <cell r="AM32" t="str">
            <v>YES</v>
          </cell>
        </row>
        <row r="33">
          <cell r="B33" t="str">
            <v>Directlink</v>
          </cell>
          <cell r="C33" t="str">
            <v>Directlink</v>
          </cell>
          <cell r="D33">
            <v>16779340889</v>
          </cell>
          <cell r="E33" t="str">
            <v>Qld</v>
          </cell>
          <cell r="F33" t="str">
            <v>Electricity</v>
          </cell>
          <cell r="G33" t="str">
            <v>Transmission</v>
          </cell>
          <cell r="H33" t="str">
            <v>Revenue cap</v>
          </cell>
          <cell r="I33" t="str">
            <v>Financial</v>
          </cell>
          <cell r="J33" t="str">
            <v>June</v>
          </cell>
          <cell r="K33">
            <v>9</v>
          </cell>
          <cell r="L33">
            <v>5</v>
          </cell>
          <cell r="M33">
            <v>5</v>
          </cell>
          <cell r="N33" t="str">
            <v>transmission determination</v>
          </cell>
          <cell r="O33" t="str">
            <v>Level 19, HSBC Building</v>
          </cell>
          <cell r="P33" t="str">
            <v>580 George Street</v>
          </cell>
          <cell r="Q33" t="str">
            <v>SYDNEY</v>
          </cell>
          <cell r="R33" t="str">
            <v>NSW</v>
          </cell>
          <cell r="S33">
            <v>2000</v>
          </cell>
          <cell r="T33" t="str">
            <v>PO Box R41</v>
          </cell>
          <cell r="V33" t="str">
            <v>ROYAL EXCHANGE</v>
          </cell>
          <cell r="W33" t="str">
            <v>NSW</v>
          </cell>
          <cell r="X33">
            <v>1225</v>
          </cell>
          <cell r="Y33" t="str">
            <v>Scott Young</v>
          </cell>
          <cell r="Z33" t="str">
            <v>02 9275 0031</v>
          </cell>
          <cell r="AA33" t="str">
            <v>scott.young@apa.com.au</v>
          </cell>
          <cell r="AB33" t="str">
            <v>NO</v>
          </cell>
          <cell r="AC33" t="str">
            <v>NO</v>
          </cell>
          <cell r="AD33" t="str">
            <v>NO</v>
          </cell>
          <cell r="AE33" t="str">
            <v>NO</v>
          </cell>
          <cell r="AF33" t="str">
            <v>NO</v>
          </cell>
          <cell r="AH33" t="str">
            <v>CBD</v>
          </cell>
          <cell r="AI33" t="str">
            <v>Urban</v>
          </cell>
          <cell r="AJ33" t="str">
            <v>Short rural</v>
          </cell>
          <cell r="AK33" t="str">
            <v>Long rural</v>
          </cell>
          <cell r="AM33" t="str">
            <v>NO</v>
          </cell>
        </row>
        <row r="34">
          <cell r="B34" t="str">
            <v>ElectraNet</v>
          </cell>
          <cell r="C34" t="str">
            <v>ElectraNet</v>
          </cell>
          <cell r="D34">
            <v>41094482416</v>
          </cell>
          <cell r="E34" t="str">
            <v>SA</v>
          </cell>
          <cell r="F34" t="str">
            <v>Electricity</v>
          </cell>
          <cell r="G34" t="str">
            <v>Transmission</v>
          </cell>
          <cell r="H34" t="str">
            <v>Revenue cap</v>
          </cell>
          <cell r="I34" t="str">
            <v>Financial</v>
          </cell>
          <cell r="J34" t="str">
            <v>June</v>
          </cell>
          <cell r="K34">
            <v>5</v>
          </cell>
          <cell r="L34">
            <v>5</v>
          </cell>
          <cell r="M34">
            <v>5</v>
          </cell>
          <cell r="N34" t="str">
            <v>transmission determination</v>
          </cell>
          <cell r="O34" t="str">
            <v>52-55 East Terrace</v>
          </cell>
          <cell r="P34" t="str">
            <v>Rymill Park</v>
          </cell>
          <cell r="Q34" t="str">
            <v>ADELAIDE</v>
          </cell>
          <cell r="R34" t="str">
            <v>SA</v>
          </cell>
          <cell r="S34">
            <v>5000</v>
          </cell>
          <cell r="T34" t="str">
            <v>PO Box 7096</v>
          </cell>
          <cell r="U34" t="str">
            <v>Hutt Street Post Office</v>
          </cell>
          <cell r="V34" t="str">
            <v>ADELAIDE</v>
          </cell>
          <cell r="W34" t="str">
            <v>SA</v>
          </cell>
          <cell r="X34">
            <v>5000</v>
          </cell>
          <cell r="Y34" t="str">
            <v>Bill Jackson</v>
          </cell>
          <cell r="Z34" t="str">
            <v>08 8404 7969</v>
          </cell>
          <cell r="AA34" t="str">
            <v>jackson.bill@electranet.com.au</v>
          </cell>
          <cell r="AB34" t="str">
            <v>NO</v>
          </cell>
          <cell r="AC34" t="str">
            <v>NO</v>
          </cell>
          <cell r="AD34" t="str">
            <v>NO</v>
          </cell>
          <cell r="AE34" t="str">
            <v>NO</v>
          </cell>
          <cell r="AF34" t="str">
            <v>NO</v>
          </cell>
          <cell r="AH34" t="str">
            <v>CBD</v>
          </cell>
          <cell r="AI34" t="str">
            <v>Urban</v>
          </cell>
          <cell r="AJ34" t="str">
            <v>Short rural</v>
          </cell>
          <cell r="AK34" t="str">
            <v>Long rural</v>
          </cell>
          <cell r="AM34" t="str">
            <v>NO</v>
          </cell>
        </row>
        <row r="35">
          <cell r="B35" t="str">
            <v>Endeavour Energy</v>
          </cell>
          <cell r="C35" t="str">
            <v>Endeavour Energy</v>
          </cell>
          <cell r="D35">
            <v>11247365823</v>
          </cell>
          <cell r="E35" t="str">
            <v>NSW</v>
          </cell>
          <cell r="F35" t="str">
            <v>Electricity</v>
          </cell>
          <cell r="G35" t="str">
            <v>Distribution</v>
          </cell>
          <cell r="H35" t="str">
            <v>Revenue cap</v>
          </cell>
          <cell r="I35" t="str">
            <v>Financial</v>
          </cell>
          <cell r="J35" t="str">
            <v>June</v>
          </cell>
          <cell r="K35">
            <v>5</v>
          </cell>
          <cell r="L35">
            <v>5</v>
          </cell>
          <cell r="M35">
            <v>5</v>
          </cell>
          <cell r="N35" t="str">
            <v>2014-19 Distribution Determination</v>
          </cell>
          <cell r="O35" t="str">
            <v>51 Huntingwood Drive</v>
          </cell>
          <cell r="Q35" t="str">
            <v>HUNTINGWOOD</v>
          </cell>
          <cell r="R35" t="str">
            <v>NSW</v>
          </cell>
          <cell r="S35">
            <v>2148</v>
          </cell>
          <cell r="T35" t="str">
            <v>PO Box 811</v>
          </cell>
          <cell r="V35" t="str">
            <v>SEVEN HILLS</v>
          </cell>
          <cell r="W35" t="str">
            <v>NSW</v>
          </cell>
          <cell r="X35">
            <v>1730</v>
          </cell>
          <cell r="Y35" t="str">
            <v>Jon Hocking</v>
          </cell>
          <cell r="Z35" t="str">
            <v>02 9853 4386 / 0407 348 156</v>
          </cell>
          <cell r="AA35" t="str">
            <v>Jon.Hocking@Endeavourenergy.com.au</v>
          </cell>
          <cell r="AB35" t="str">
            <v>NO</v>
          </cell>
          <cell r="AC35" t="str">
            <v>YES</v>
          </cell>
          <cell r="AD35" t="str">
            <v>YES</v>
          </cell>
          <cell r="AE35" t="str">
            <v>YES</v>
          </cell>
          <cell r="AF35" t="str">
            <v>NO</v>
          </cell>
          <cell r="AH35" t="str">
            <v>CBD</v>
          </cell>
          <cell r="AI35" t="str">
            <v>Urban</v>
          </cell>
          <cell r="AJ35" t="str">
            <v>Short rural</v>
          </cell>
          <cell r="AK35" t="str">
            <v>Long rural</v>
          </cell>
          <cell r="AM35" t="str">
            <v>YES</v>
          </cell>
        </row>
        <row r="36">
          <cell r="B36" t="str">
            <v>Energex</v>
          </cell>
          <cell r="C36" t="str">
            <v>Energex</v>
          </cell>
          <cell r="D36">
            <v>40078849055</v>
          </cell>
          <cell r="E36" t="str">
            <v>Qld</v>
          </cell>
          <cell r="F36" t="str">
            <v>Electricity</v>
          </cell>
          <cell r="G36" t="str">
            <v>Distribution</v>
          </cell>
          <cell r="H36" t="str">
            <v>Revenue cap</v>
          </cell>
          <cell r="I36" t="str">
            <v>Financial</v>
          </cell>
          <cell r="J36" t="str">
            <v>June</v>
          </cell>
          <cell r="K36">
            <v>5</v>
          </cell>
          <cell r="L36">
            <v>5</v>
          </cell>
          <cell r="M36">
            <v>5</v>
          </cell>
          <cell r="N36" t="str">
            <v>2015-20 Distribution Determination</v>
          </cell>
          <cell r="O36" t="str">
            <v>26 Reddacliff Street</v>
          </cell>
          <cell r="Q36" t="str">
            <v>NEWSTEAD</v>
          </cell>
          <cell r="R36" t="str">
            <v>Qld</v>
          </cell>
          <cell r="S36">
            <v>4006</v>
          </cell>
          <cell r="T36" t="str">
            <v>26 Reddacliff Street</v>
          </cell>
          <cell r="V36" t="str">
            <v>NEWSTEAD</v>
          </cell>
          <cell r="W36" t="str">
            <v>QLD</v>
          </cell>
          <cell r="X36">
            <v>4006</v>
          </cell>
          <cell r="Y36" t="str">
            <v>Jenny Doyle, General Manager Regulation and Pricing</v>
          </cell>
          <cell r="Z36" t="str">
            <v>(07) 3851 6416</v>
          </cell>
          <cell r="AA36" t="str">
            <v>jenny.doyle@energyq.com.au</v>
          </cell>
          <cell r="AB36" t="str">
            <v>YES</v>
          </cell>
          <cell r="AC36" t="str">
            <v>YES</v>
          </cell>
          <cell r="AD36" t="str">
            <v>YES</v>
          </cell>
          <cell r="AE36" t="str">
            <v>NO</v>
          </cell>
          <cell r="AF36" t="str">
            <v>NO</v>
          </cell>
          <cell r="AH36" t="str">
            <v>CBD</v>
          </cell>
          <cell r="AI36" t="str">
            <v>Urban</v>
          </cell>
          <cell r="AJ36" t="str">
            <v>Short rural</v>
          </cell>
          <cell r="AK36" t="str">
            <v>Long rural</v>
          </cell>
          <cell r="AM36" t="str">
            <v>YES</v>
          </cell>
        </row>
        <row r="37">
          <cell r="B37" t="str">
            <v>Ergon Energy</v>
          </cell>
          <cell r="C37" t="str">
            <v>Ergon Energy</v>
          </cell>
          <cell r="D37">
            <v>50087646062</v>
          </cell>
          <cell r="E37" t="str">
            <v>Qld</v>
          </cell>
          <cell r="F37" t="str">
            <v>Electricity</v>
          </cell>
          <cell r="G37" t="str">
            <v>Distribution</v>
          </cell>
          <cell r="H37" t="str">
            <v>Revenue cap</v>
          </cell>
          <cell r="I37" t="str">
            <v>Financial</v>
          </cell>
          <cell r="J37" t="str">
            <v>June</v>
          </cell>
          <cell r="K37">
            <v>5</v>
          </cell>
          <cell r="L37">
            <v>5</v>
          </cell>
          <cell r="M37">
            <v>5</v>
          </cell>
          <cell r="N37" t="str">
            <v>2015-20 Distribution Determination</v>
          </cell>
          <cell r="O37" t="str">
            <v>22 Walker Street</v>
          </cell>
          <cell r="Q37" t="str">
            <v>TOWNSVILLE</v>
          </cell>
          <cell r="R37" t="str">
            <v>Qld</v>
          </cell>
          <cell r="S37">
            <v>4810</v>
          </cell>
          <cell r="T37" t="str">
            <v>Po Box 264</v>
          </cell>
          <cell r="V37" t="str">
            <v>FORTITUDE VALLEY</v>
          </cell>
          <cell r="W37" t="str">
            <v>QLD</v>
          </cell>
          <cell r="X37">
            <v>4006</v>
          </cell>
          <cell r="Y37" t="str">
            <v>Jenny Doyle, General Manager Regulation and Pricing</v>
          </cell>
          <cell r="Z37" t="str">
            <v>(07) 3851 6416</v>
          </cell>
          <cell r="AA37" t="str">
            <v>jenny.doyle@energyq.com.au</v>
          </cell>
          <cell r="AB37" t="str">
            <v>NO</v>
          </cell>
          <cell r="AC37" t="str">
            <v>YES</v>
          </cell>
          <cell r="AD37" t="str">
            <v>YES</v>
          </cell>
          <cell r="AE37" t="str">
            <v>YES</v>
          </cell>
          <cell r="AF37" t="str">
            <v>NO</v>
          </cell>
          <cell r="AH37" t="str">
            <v>CBD</v>
          </cell>
          <cell r="AI37" t="str">
            <v>Urban</v>
          </cell>
          <cell r="AJ37" t="str">
            <v>Short rural</v>
          </cell>
          <cell r="AK37" t="str">
            <v>Long rural</v>
          </cell>
          <cell r="AM37" t="str">
            <v>YES</v>
          </cell>
        </row>
        <row r="38">
          <cell r="B38" t="str">
            <v>Essential Energy</v>
          </cell>
          <cell r="C38" t="str">
            <v>Essential Energy</v>
          </cell>
          <cell r="D38">
            <v>37428185226</v>
          </cell>
          <cell r="E38" t="str">
            <v>NSW</v>
          </cell>
          <cell r="F38" t="str">
            <v>Electricity</v>
          </cell>
          <cell r="G38" t="str">
            <v>Distribution</v>
          </cell>
          <cell r="H38" t="str">
            <v>Revenue cap</v>
          </cell>
          <cell r="I38" t="str">
            <v>Financial</v>
          </cell>
          <cell r="J38" t="str">
            <v>June</v>
          </cell>
          <cell r="K38">
            <v>5</v>
          </cell>
          <cell r="L38">
            <v>5</v>
          </cell>
          <cell r="M38">
            <v>5</v>
          </cell>
          <cell r="N38" t="str">
            <v>2014-19 Distribution Determination</v>
          </cell>
          <cell r="O38" t="str">
            <v>8 Buller Street</v>
          </cell>
          <cell r="Q38" t="str">
            <v>PORT MACQUARIE</v>
          </cell>
          <cell r="R38" t="str">
            <v>NSW</v>
          </cell>
          <cell r="S38">
            <v>2444</v>
          </cell>
          <cell r="T38" t="str">
            <v>PO Box 5730</v>
          </cell>
          <cell r="V38" t="str">
            <v>PORT MACQUARIE</v>
          </cell>
          <cell r="W38" t="str">
            <v>NSW</v>
          </cell>
          <cell r="X38">
            <v>2444</v>
          </cell>
          <cell r="Y38" t="str">
            <v>Catherine Waddell</v>
          </cell>
          <cell r="Z38" t="str">
            <v>02 6338 3553</v>
          </cell>
          <cell r="AA38" t="str">
            <v>catherine.waddell@essentialenergy.com.au</v>
          </cell>
          <cell r="AB38" t="str">
            <v>NO</v>
          </cell>
          <cell r="AC38" t="str">
            <v>NO</v>
          </cell>
          <cell r="AD38" t="str">
            <v>YES</v>
          </cell>
          <cell r="AE38" t="str">
            <v>YES</v>
          </cell>
          <cell r="AF38" t="str">
            <v>NO</v>
          </cell>
          <cell r="AH38" t="str">
            <v>CBD</v>
          </cell>
          <cell r="AI38" t="str">
            <v>Urban</v>
          </cell>
          <cell r="AJ38" t="str">
            <v>Short rural</v>
          </cell>
          <cell r="AK38" t="str">
            <v>Long rural</v>
          </cell>
          <cell r="AM38" t="str">
            <v>YES</v>
          </cell>
        </row>
        <row r="39">
          <cell r="B39" t="str">
            <v>Jemena Electricity</v>
          </cell>
          <cell r="C39" t="str">
            <v>Jemena Electricity</v>
          </cell>
          <cell r="D39">
            <v>82064651083</v>
          </cell>
          <cell r="E39" t="str">
            <v>Vic</v>
          </cell>
          <cell r="F39" t="str">
            <v>Electricity</v>
          </cell>
          <cell r="G39" t="str">
            <v>Distribution</v>
          </cell>
          <cell r="H39" t="str">
            <v>Revenue cap</v>
          </cell>
          <cell r="I39" t="str">
            <v>Calendar</v>
          </cell>
          <cell r="J39" t="str">
            <v>December</v>
          </cell>
          <cell r="K39">
            <v>5</v>
          </cell>
          <cell r="L39">
            <v>5</v>
          </cell>
          <cell r="M39">
            <v>2</v>
          </cell>
          <cell r="N39" t="str">
            <v>2016-20 Distribution Determination</v>
          </cell>
          <cell r="O39" t="str">
            <v>Level 16</v>
          </cell>
          <cell r="P39" t="str">
            <v>567 Collins Street</v>
          </cell>
          <cell r="Q39" t="str">
            <v>MELBOURNE</v>
          </cell>
          <cell r="R39" t="str">
            <v>VIC</v>
          </cell>
          <cell r="S39">
            <v>3000</v>
          </cell>
          <cell r="T39" t="str">
            <v>PO Box 16182</v>
          </cell>
          <cell r="V39" t="str">
            <v>MELBOURNE</v>
          </cell>
          <cell r="W39" t="str">
            <v>VIC</v>
          </cell>
          <cell r="X39">
            <v>8001</v>
          </cell>
          <cell r="Y39" t="str">
            <v>Matthew Serpell</v>
          </cell>
          <cell r="Z39" t="str">
            <v>03 9173 8231</v>
          </cell>
          <cell r="AA39" t="str">
            <v>matthew.serpell@jemena.com.au</v>
          </cell>
          <cell r="AB39" t="str">
            <v>NO</v>
          </cell>
          <cell r="AC39" t="str">
            <v>YES</v>
          </cell>
          <cell r="AD39" t="str">
            <v>YES</v>
          </cell>
          <cell r="AE39" t="str">
            <v>NO</v>
          </cell>
          <cell r="AF39" t="str">
            <v>NO</v>
          </cell>
          <cell r="AH39" t="str">
            <v>CBD</v>
          </cell>
          <cell r="AI39" t="str">
            <v>Urban</v>
          </cell>
          <cell r="AJ39" t="str">
            <v>Short rural</v>
          </cell>
          <cell r="AK39" t="str">
            <v>Long rural</v>
          </cell>
          <cell r="AM39" t="str">
            <v>YES</v>
          </cell>
        </row>
        <row r="40">
          <cell r="B40" t="str">
            <v>JGN</v>
          </cell>
          <cell r="C40" t="str">
            <v>Jemena Gas Networks (NSW) Ltd</v>
          </cell>
          <cell r="D40" t="str">
            <v>003 004 322</v>
          </cell>
          <cell r="E40" t="str">
            <v>NSW</v>
          </cell>
          <cell r="F40" t="str">
            <v>Gas</v>
          </cell>
          <cell r="G40" t="str">
            <v>Distribution</v>
          </cell>
          <cell r="H40" t="str">
            <v>Weighted average price cap</v>
          </cell>
          <cell r="I40" t="str">
            <v>Financial</v>
          </cell>
          <cell r="J40" t="str">
            <v>June</v>
          </cell>
          <cell r="K40">
            <v>5</v>
          </cell>
          <cell r="L40">
            <v>5</v>
          </cell>
          <cell r="Y40" t="str">
            <v>please provide contact details</v>
          </cell>
          <cell r="AB40" t="str">
            <v>NO</v>
          </cell>
          <cell r="AC40" t="str">
            <v>NO</v>
          </cell>
          <cell r="AD40" t="str">
            <v>NO</v>
          </cell>
          <cell r="AE40" t="str">
            <v>NO</v>
          </cell>
          <cell r="AF40" t="str">
            <v>NO</v>
          </cell>
          <cell r="AH40" t="str">
            <v>CBD</v>
          </cell>
          <cell r="AI40" t="str">
            <v>Urban</v>
          </cell>
          <cell r="AJ40" t="str">
            <v>Short rural</v>
          </cell>
          <cell r="AK40" t="str">
            <v>Long rural</v>
          </cell>
          <cell r="AM40" t="str">
            <v>NO</v>
          </cell>
        </row>
        <row r="41">
          <cell r="B41" t="str">
            <v>Multinet Gas</v>
          </cell>
          <cell r="C41" t="str">
            <v>Multinet Gas (DB No.1) Pty Ltd (ACN 086 026 986), Multinet Gas (DB No.2) Pty Ltd (ACN 086 230 122)</v>
          </cell>
          <cell r="D41" t="str">
            <v>086026986</v>
          </cell>
          <cell r="E41" t="str">
            <v>Vic</v>
          </cell>
          <cell r="F41" t="str">
            <v>Gas</v>
          </cell>
          <cell r="G41" t="str">
            <v>Distribution</v>
          </cell>
          <cell r="H41" t="str">
            <v>Weighted average price cap</v>
          </cell>
          <cell r="I41" t="str">
            <v>Calendar</v>
          </cell>
          <cell r="J41" t="str">
            <v>December</v>
          </cell>
          <cell r="K41">
            <v>5</v>
          </cell>
          <cell r="L41">
            <v>5</v>
          </cell>
          <cell r="M41" t="str">
            <v>x</v>
          </cell>
          <cell r="O41" t="str">
            <v>43-45 Centreway</v>
          </cell>
          <cell r="Q41" t="str">
            <v>MT WAVERLEY</v>
          </cell>
          <cell r="R41" t="str">
            <v>Vic</v>
          </cell>
          <cell r="S41">
            <v>3149</v>
          </cell>
          <cell r="Y41" t="str">
            <v>Andrew Schille</v>
          </cell>
          <cell r="Z41" t="str">
            <v>03 8846 9860</v>
          </cell>
          <cell r="AA41" t="str">
            <v>andrew.schille@ue.com.au</v>
          </cell>
          <cell r="AB41" t="str">
            <v>NO</v>
          </cell>
          <cell r="AC41" t="str">
            <v>NO</v>
          </cell>
          <cell r="AD41" t="str">
            <v>NO</v>
          </cell>
          <cell r="AE41" t="str">
            <v>NO</v>
          </cell>
          <cell r="AF41" t="str">
            <v>NO</v>
          </cell>
          <cell r="AH41" t="str">
            <v>CBD</v>
          </cell>
          <cell r="AI41" t="str">
            <v>Urban</v>
          </cell>
          <cell r="AJ41" t="str">
            <v>Short rural</v>
          </cell>
          <cell r="AK41" t="str">
            <v>Long rural</v>
          </cell>
          <cell r="AM41" t="str">
            <v>NO</v>
          </cell>
        </row>
        <row r="42">
          <cell r="B42" t="str">
            <v>Murraylink</v>
          </cell>
          <cell r="C42" t="str">
            <v>Murraylink</v>
          </cell>
          <cell r="D42">
            <v>79181207909</v>
          </cell>
          <cell r="E42" t="str">
            <v>SA</v>
          </cell>
          <cell r="F42" t="str">
            <v>Electricity</v>
          </cell>
          <cell r="G42" t="str">
            <v>Transmission</v>
          </cell>
          <cell r="H42" t="str">
            <v>Revenue cap</v>
          </cell>
          <cell r="I42" t="str">
            <v>Financial</v>
          </cell>
          <cell r="J42" t="str">
            <v>June</v>
          </cell>
          <cell r="K42">
            <v>5</v>
          </cell>
          <cell r="L42">
            <v>5</v>
          </cell>
          <cell r="M42">
            <v>5</v>
          </cell>
          <cell r="N42" t="str">
            <v>transmission determination</v>
          </cell>
          <cell r="O42" t="str">
            <v>Level 19</v>
          </cell>
          <cell r="P42" t="str">
            <v>580 George Street</v>
          </cell>
          <cell r="Q42" t="str">
            <v>SYDNEY</v>
          </cell>
          <cell r="R42" t="str">
            <v>NSW</v>
          </cell>
          <cell r="S42">
            <v>2000</v>
          </cell>
          <cell r="T42" t="str">
            <v>PO Box R41</v>
          </cell>
          <cell r="V42" t="str">
            <v>ROYAL EXCHANGE</v>
          </cell>
          <cell r="W42" t="str">
            <v>NSW</v>
          </cell>
          <cell r="X42">
            <v>1225</v>
          </cell>
          <cell r="Y42" t="str">
            <v>Scott Young</v>
          </cell>
          <cell r="Z42" t="str">
            <v>02 9275 0031</v>
          </cell>
          <cell r="AA42" t="str">
            <v>scott.young@apa.com.au</v>
          </cell>
          <cell r="AB42" t="str">
            <v>NO</v>
          </cell>
          <cell r="AC42" t="str">
            <v>NO</v>
          </cell>
          <cell r="AD42" t="str">
            <v>NO</v>
          </cell>
          <cell r="AE42" t="str">
            <v>NO</v>
          </cell>
          <cell r="AF42" t="str">
            <v>NO</v>
          </cell>
          <cell r="AH42" t="str">
            <v>CBD</v>
          </cell>
          <cell r="AI42" t="str">
            <v>Urban</v>
          </cell>
          <cell r="AJ42" t="str">
            <v>Short rural</v>
          </cell>
          <cell r="AK42" t="str">
            <v>Long rural</v>
          </cell>
          <cell r="AM42" t="str">
            <v>NO</v>
          </cell>
        </row>
        <row r="43">
          <cell r="B43" t="str">
            <v>Power and Water</v>
          </cell>
          <cell r="C43" t="str">
            <v>Power and Water Corporation</v>
          </cell>
          <cell r="D43">
            <v>15947352360</v>
          </cell>
          <cell r="E43" t="str">
            <v>NT</v>
          </cell>
          <cell r="F43" t="str">
            <v>Electricity</v>
          </cell>
          <cell r="G43" t="str">
            <v>Distribution</v>
          </cell>
          <cell r="H43" t="str">
            <v>Revenue cap</v>
          </cell>
          <cell r="I43" t="str">
            <v>Financial</v>
          </cell>
          <cell r="J43" t="str">
            <v>June</v>
          </cell>
          <cell r="K43">
            <v>5</v>
          </cell>
          <cell r="L43">
            <v>5</v>
          </cell>
          <cell r="M43" t="str">
            <v>x</v>
          </cell>
          <cell r="N43" t="str">
            <v>distribution determination</v>
          </cell>
          <cell r="O43" t="str">
            <v>GPO Box 1921</v>
          </cell>
          <cell r="Q43" t="str">
            <v>DARWIN</v>
          </cell>
          <cell r="R43" t="str">
            <v>NT</v>
          </cell>
          <cell r="S43">
            <v>801</v>
          </cell>
          <cell r="T43" t="str">
            <v>GPO Box 1921</v>
          </cell>
          <cell r="V43" t="str">
            <v>DARWIN</v>
          </cell>
          <cell r="W43" t="str">
            <v>NT</v>
          </cell>
          <cell r="X43">
            <v>801</v>
          </cell>
          <cell r="Y43" t="str">
            <v>Lucy Moon</v>
          </cell>
          <cell r="Z43" t="str">
            <v>08 8924 5822</v>
          </cell>
          <cell r="AA43" t="str">
            <v>Lucy.Moon@powerwater.com.au</v>
          </cell>
          <cell r="AB43" t="str">
            <v>YES</v>
          </cell>
          <cell r="AC43" t="str">
            <v>YES</v>
          </cell>
          <cell r="AD43" t="str">
            <v>YES</v>
          </cell>
          <cell r="AE43" t="str">
            <v>YES</v>
          </cell>
          <cell r="AF43" t="str">
            <v>NO</v>
          </cell>
          <cell r="AH43" t="str">
            <v>CBD</v>
          </cell>
          <cell r="AI43" t="str">
            <v>Urban</v>
          </cell>
          <cell r="AJ43" t="str">
            <v>Short rural</v>
          </cell>
          <cell r="AK43" t="str">
            <v>Long rural</v>
          </cell>
          <cell r="AM43" t="str">
            <v>NO</v>
          </cell>
        </row>
        <row r="44">
          <cell r="B44" t="str">
            <v>Powercor Australia</v>
          </cell>
          <cell r="C44" t="str">
            <v>Powercor Australia</v>
          </cell>
          <cell r="D44">
            <v>89064651109</v>
          </cell>
          <cell r="E44" t="str">
            <v>Vic</v>
          </cell>
          <cell r="F44" t="str">
            <v>Electricity</v>
          </cell>
          <cell r="G44" t="str">
            <v>Distribution</v>
          </cell>
          <cell r="H44" t="str">
            <v>Revenue cap</v>
          </cell>
          <cell r="I44" t="str">
            <v>Calendar</v>
          </cell>
          <cell r="J44" t="str">
            <v>December</v>
          </cell>
          <cell r="K44">
            <v>5</v>
          </cell>
          <cell r="L44">
            <v>5</v>
          </cell>
          <cell r="M44">
            <v>2</v>
          </cell>
          <cell r="N44" t="str">
            <v>2016-20 Distribution Determination</v>
          </cell>
          <cell r="O44" t="str">
            <v>40 Market Street</v>
          </cell>
          <cell r="Q44" t="str">
            <v>MELBOURNE</v>
          </cell>
          <cell r="R44" t="str">
            <v>Vic</v>
          </cell>
          <cell r="S44">
            <v>3000</v>
          </cell>
          <cell r="T44" t="str">
            <v>Locked bag 14090</v>
          </cell>
          <cell r="V44" t="str">
            <v>MELBOURNE</v>
          </cell>
          <cell r="W44" t="str">
            <v>VIC</v>
          </cell>
          <cell r="X44">
            <v>8001</v>
          </cell>
          <cell r="Y44" t="str">
            <v>Hannah Williams</v>
          </cell>
          <cell r="Z44" t="str">
            <v>03 9683 4088</v>
          </cell>
          <cell r="AA44" t="str">
            <v>hwilliams@powercor.com.au</v>
          </cell>
          <cell r="AB44" t="str">
            <v>NO</v>
          </cell>
          <cell r="AC44" t="str">
            <v>NO</v>
          </cell>
          <cell r="AD44" t="str">
            <v>YES</v>
          </cell>
          <cell r="AE44" t="str">
            <v>YES</v>
          </cell>
          <cell r="AF44" t="str">
            <v>NO</v>
          </cell>
          <cell r="AH44" t="str">
            <v>CBD</v>
          </cell>
          <cell r="AI44" t="str">
            <v>Urban</v>
          </cell>
          <cell r="AJ44" t="str">
            <v>Short rural</v>
          </cell>
          <cell r="AK44" t="str">
            <v>Long rural</v>
          </cell>
          <cell r="AM44" t="str">
            <v>YES</v>
          </cell>
        </row>
        <row r="45">
          <cell r="B45" t="str">
            <v>Powerlink</v>
          </cell>
          <cell r="C45" t="str">
            <v>Queensland Electricity Transmission Corporation Limited trading as Powerlink Queensland</v>
          </cell>
          <cell r="D45">
            <v>82078849233</v>
          </cell>
          <cell r="E45" t="str">
            <v>Qld</v>
          </cell>
          <cell r="F45" t="str">
            <v>Electricity</v>
          </cell>
          <cell r="G45" t="str">
            <v>Transmission</v>
          </cell>
          <cell r="H45" t="str">
            <v>Revenue cap</v>
          </cell>
          <cell r="I45" t="str">
            <v>Financial</v>
          </cell>
          <cell r="J45" t="str">
            <v>June</v>
          </cell>
          <cell r="K45">
            <v>5</v>
          </cell>
          <cell r="L45">
            <v>5</v>
          </cell>
          <cell r="M45">
            <v>5</v>
          </cell>
          <cell r="N45" t="str">
            <v>transmission determination</v>
          </cell>
          <cell r="O45" t="str">
            <v>33 Harold St</v>
          </cell>
          <cell r="Q45" t="str">
            <v>VIRGINIA</v>
          </cell>
          <cell r="R45" t="str">
            <v>Qld</v>
          </cell>
          <cell r="S45">
            <v>4014</v>
          </cell>
          <cell r="T45" t="str">
            <v>PO Box 1193</v>
          </cell>
          <cell r="V45" t="str">
            <v>VIRGINIA</v>
          </cell>
          <cell r="W45" t="str">
            <v>QLD</v>
          </cell>
          <cell r="X45">
            <v>4014</v>
          </cell>
          <cell r="Y45" t="str">
            <v>Jennifer Harris</v>
          </cell>
          <cell r="Z45" t="str">
            <v>07 3860 2667</v>
          </cell>
          <cell r="AA45" t="str">
            <v>jharris@powerlink.com.au</v>
          </cell>
          <cell r="AB45" t="str">
            <v>NO</v>
          </cell>
          <cell r="AC45" t="str">
            <v>NO</v>
          </cell>
          <cell r="AD45" t="str">
            <v>NO</v>
          </cell>
          <cell r="AE45" t="str">
            <v>NO</v>
          </cell>
          <cell r="AF45" t="str">
            <v>NO</v>
          </cell>
          <cell r="AH45" t="str">
            <v>CBD</v>
          </cell>
          <cell r="AI45" t="str">
            <v>Urban</v>
          </cell>
          <cell r="AJ45" t="str">
            <v>Short rural</v>
          </cell>
          <cell r="AK45" t="str">
            <v>Long rural</v>
          </cell>
          <cell r="AM45" t="str">
            <v>NO</v>
          </cell>
        </row>
        <row r="46">
          <cell r="B46" t="str">
            <v>Roma to Brisbane Pipeline</v>
          </cell>
          <cell r="C46" t="str">
            <v>APT Petroleum Pipelines Limited t/a Roma to Brisbane Pipeline</v>
          </cell>
          <cell r="D46" t="str">
            <v>009 737 393</v>
          </cell>
          <cell r="E46" t="str">
            <v>Qld</v>
          </cell>
          <cell r="F46" t="str">
            <v>Gas</v>
          </cell>
          <cell r="G46" t="str">
            <v>Transmission</v>
          </cell>
          <cell r="H46" t="str">
            <v>Weighted average price cap</v>
          </cell>
          <cell r="I46" t="str">
            <v>Financial</v>
          </cell>
          <cell r="J46" t="str">
            <v>June</v>
          </cell>
          <cell r="K46">
            <v>5</v>
          </cell>
          <cell r="L46">
            <v>5</v>
          </cell>
          <cell r="M46" t="str">
            <v>x</v>
          </cell>
          <cell r="N46" t="str">
            <v>n/a</v>
          </cell>
          <cell r="O46" t="str">
            <v>580 George Street</v>
          </cell>
          <cell r="Q46" t="str">
            <v>SYDNEY</v>
          </cell>
          <cell r="R46" t="str">
            <v>NSW</v>
          </cell>
          <cell r="S46">
            <v>2000</v>
          </cell>
          <cell r="T46" t="str">
            <v>PO Box R41</v>
          </cell>
          <cell r="V46" t="str">
            <v>ROYAL EXCHANGE</v>
          </cell>
          <cell r="W46" t="str">
            <v>NSW</v>
          </cell>
          <cell r="X46">
            <v>1225</v>
          </cell>
          <cell r="Y46" t="str">
            <v>Mark Allen</v>
          </cell>
          <cell r="Z46" t="str">
            <v>02 9275 0010</v>
          </cell>
          <cell r="AA46" t="str">
            <v>mark.allen@apa.com.au</v>
          </cell>
          <cell r="AB46" t="str">
            <v>NO</v>
          </cell>
          <cell r="AC46" t="str">
            <v>NO</v>
          </cell>
          <cell r="AD46" t="str">
            <v>NO</v>
          </cell>
          <cell r="AE46" t="str">
            <v>NO</v>
          </cell>
          <cell r="AF46" t="str">
            <v>NO</v>
          </cell>
          <cell r="AH46" t="str">
            <v>CBD</v>
          </cell>
          <cell r="AI46" t="str">
            <v>Urban</v>
          </cell>
          <cell r="AJ46" t="str">
            <v>Short rural</v>
          </cell>
          <cell r="AK46" t="str">
            <v>Long rural</v>
          </cell>
          <cell r="AM46" t="str">
            <v>NO</v>
          </cell>
        </row>
        <row r="47">
          <cell r="B47" t="str">
            <v>SA Power Networks</v>
          </cell>
          <cell r="C47" t="str">
            <v>SA Power Networks</v>
          </cell>
          <cell r="D47">
            <v>13332330749</v>
          </cell>
          <cell r="E47" t="str">
            <v>SA</v>
          </cell>
          <cell r="F47" t="str">
            <v>Electricity</v>
          </cell>
          <cell r="G47" t="str">
            <v>Distribution</v>
          </cell>
          <cell r="H47" t="str">
            <v>Revenue cap</v>
          </cell>
          <cell r="I47" t="str">
            <v>Financial</v>
          </cell>
          <cell r="J47" t="str">
            <v>June</v>
          </cell>
          <cell r="K47">
            <v>5</v>
          </cell>
          <cell r="L47">
            <v>5</v>
          </cell>
          <cell r="M47">
            <v>5</v>
          </cell>
          <cell r="N47" t="str">
            <v>2015-20 Distribution Determination</v>
          </cell>
          <cell r="O47" t="str">
            <v>1 Anzac Highway</v>
          </cell>
          <cell r="Q47" t="str">
            <v>KESWICK</v>
          </cell>
          <cell r="R47" t="str">
            <v>SA</v>
          </cell>
          <cell r="S47">
            <v>5035</v>
          </cell>
          <cell r="T47" t="str">
            <v>GPO Box 77</v>
          </cell>
          <cell r="V47" t="str">
            <v>ADELAIDE</v>
          </cell>
          <cell r="W47" t="str">
            <v>SA</v>
          </cell>
          <cell r="X47">
            <v>5000</v>
          </cell>
          <cell r="Y47" t="str">
            <v>Richard Sibly</v>
          </cell>
          <cell r="Z47" t="str">
            <v>08 8404 5613</v>
          </cell>
          <cell r="AA47" t="str">
            <v>richard.sibly@sapowernetworks.com.au</v>
          </cell>
          <cell r="AB47" t="str">
            <v>NO</v>
          </cell>
          <cell r="AC47" t="str">
            <v>NO</v>
          </cell>
          <cell r="AD47" t="str">
            <v>YES</v>
          </cell>
          <cell r="AE47" t="str">
            <v>YES</v>
          </cell>
          <cell r="AF47" t="str">
            <v>NO</v>
          </cell>
          <cell r="AH47" t="str">
            <v>CBD</v>
          </cell>
          <cell r="AI47" t="str">
            <v>Urban</v>
          </cell>
          <cell r="AJ47" t="str">
            <v>Short rural</v>
          </cell>
          <cell r="AK47" t="str">
            <v>Long rural</v>
          </cell>
          <cell r="AM47" t="str">
            <v>NO</v>
          </cell>
        </row>
        <row r="48">
          <cell r="B48" t="str">
            <v>TasNetworks (D)</v>
          </cell>
          <cell r="C48" t="str">
            <v>TasNetworks (D)</v>
          </cell>
          <cell r="D48">
            <v>24167357299</v>
          </cell>
          <cell r="E48" t="str">
            <v>Tas</v>
          </cell>
          <cell r="F48" t="str">
            <v>Electricity</v>
          </cell>
          <cell r="G48" t="str">
            <v>Distribution</v>
          </cell>
          <cell r="H48" t="str">
            <v>Revenue cap</v>
          </cell>
          <cell r="I48" t="str">
            <v>Financial</v>
          </cell>
          <cell r="J48" t="str">
            <v>June</v>
          </cell>
          <cell r="K48">
            <v>5</v>
          </cell>
          <cell r="L48">
            <v>5</v>
          </cell>
          <cell r="M48">
            <v>5</v>
          </cell>
          <cell r="N48" t="str">
            <v>distribution determination</v>
          </cell>
          <cell r="O48" t="str">
            <v>1-7 Maria Street</v>
          </cell>
          <cell r="Q48" t="str">
            <v>LENAH VALLEY</v>
          </cell>
          <cell r="R48" t="str">
            <v>Tas</v>
          </cell>
          <cell r="S48">
            <v>7008</v>
          </cell>
          <cell r="T48" t="str">
            <v>PO Box 606</v>
          </cell>
          <cell r="V48" t="str">
            <v>MOONAH</v>
          </cell>
          <cell r="W48" t="str">
            <v>Tas</v>
          </cell>
          <cell r="X48">
            <v>7009</v>
          </cell>
          <cell r="Y48" t="str">
            <v>John Sayers</v>
          </cell>
          <cell r="Z48" t="str">
            <v>03 6271 6469</v>
          </cell>
          <cell r="AA48" t="str">
            <v>john.sayers@tasnetworks.com.au</v>
          </cell>
          <cell r="AB48" t="str">
            <v>YES</v>
          </cell>
          <cell r="AC48" t="str">
            <v>YES</v>
          </cell>
          <cell r="AD48" t="str">
            <v>YES</v>
          </cell>
          <cell r="AE48" t="str">
            <v>YES</v>
          </cell>
          <cell r="AF48" t="str">
            <v>YES</v>
          </cell>
          <cell r="AH48" t="str">
            <v>Critical Infrastructure</v>
          </cell>
          <cell r="AI48" t="str">
            <v>High density commercial</v>
          </cell>
          <cell r="AJ48" t="str">
            <v>Urban</v>
          </cell>
          <cell r="AK48" t="str">
            <v>High density rural</v>
          </cell>
          <cell r="AL48" t="str">
            <v>Low density rural</v>
          </cell>
          <cell r="AM48" t="str">
            <v>YES</v>
          </cell>
        </row>
        <row r="49">
          <cell r="B49" t="str">
            <v>TasNetworks (T)</v>
          </cell>
          <cell r="C49" t="str">
            <v>TasNetworks (T)</v>
          </cell>
          <cell r="D49">
            <v>24167357299</v>
          </cell>
          <cell r="E49" t="str">
            <v>Tas</v>
          </cell>
          <cell r="F49" t="str">
            <v>Electricity</v>
          </cell>
          <cell r="G49" t="str">
            <v>Transmission</v>
          </cell>
          <cell r="H49" t="str">
            <v>Revenue cap</v>
          </cell>
          <cell r="I49" t="str">
            <v>Financial</v>
          </cell>
          <cell r="J49" t="str">
            <v>June</v>
          </cell>
          <cell r="K49">
            <v>5</v>
          </cell>
          <cell r="L49">
            <v>5</v>
          </cell>
          <cell r="M49">
            <v>5</v>
          </cell>
          <cell r="N49" t="str">
            <v>transmission determination</v>
          </cell>
          <cell r="O49" t="str">
            <v>1-7 Maria Street</v>
          </cell>
          <cell r="Q49" t="str">
            <v>LENAH VALLEY</v>
          </cell>
          <cell r="R49" t="str">
            <v>Tas</v>
          </cell>
          <cell r="S49">
            <v>7008</v>
          </cell>
          <cell r="T49" t="str">
            <v>PO Box 606</v>
          </cell>
          <cell r="V49" t="str">
            <v>MOONAH</v>
          </cell>
          <cell r="W49" t="str">
            <v>Tas</v>
          </cell>
          <cell r="X49">
            <v>7009</v>
          </cell>
          <cell r="Y49" t="str">
            <v>John Sayers</v>
          </cell>
          <cell r="Z49" t="str">
            <v>03 6271 6469</v>
          </cell>
          <cell r="AA49" t="str">
            <v>john.sayers@tasnetworks.com.au</v>
          </cell>
          <cell r="AB49" t="str">
            <v>NO</v>
          </cell>
          <cell r="AC49" t="str">
            <v>NO</v>
          </cell>
          <cell r="AD49" t="str">
            <v>NO</v>
          </cell>
          <cell r="AE49" t="str">
            <v>NO</v>
          </cell>
          <cell r="AF49" t="str">
            <v>NO</v>
          </cell>
          <cell r="AH49" t="str">
            <v>CBD</v>
          </cell>
          <cell r="AI49" t="str">
            <v>Urban</v>
          </cell>
          <cell r="AJ49" t="str">
            <v>Short rural</v>
          </cell>
          <cell r="AK49" t="str">
            <v>Long rural</v>
          </cell>
          <cell r="AM49" t="str">
            <v>NO</v>
          </cell>
        </row>
        <row r="50">
          <cell r="B50" t="str">
            <v>TransGrid</v>
          </cell>
          <cell r="C50" t="str">
            <v>NSW Electricity Networks Operations Pty Ltd trading as TransGrid</v>
          </cell>
          <cell r="D50" t="str">
            <v>70 250 995 390</v>
          </cell>
          <cell r="E50" t="str">
            <v>NSW</v>
          </cell>
          <cell r="F50" t="str">
            <v>Electricity</v>
          </cell>
          <cell r="G50" t="str">
            <v>Transmission</v>
          </cell>
          <cell r="H50" t="str">
            <v>Revenue cap</v>
          </cell>
          <cell r="I50" t="str">
            <v>Financial</v>
          </cell>
          <cell r="J50" t="str">
            <v>June</v>
          </cell>
          <cell r="K50">
            <v>4</v>
          </cell>
          <cell r="L50">
            <v>5</v>
          </cell>
          <cell r="M50">
            <v>5</v>
          </cell>
          <cell r="N50" t="str">
            <v>transmission determination</v>
          </cell>
          <cell r="O50" t="str">
            <v>180 Thomas Street</v>
          </cell>
          <cell r="Q50" t="str">
            <v>SYDNEY</v>
          </cell>
          <cell r="R50" t="str">
            <v>NSW</v>
          </cell>
          <cell r="S50">
            <v>2000</v>
          </cell>
          <cell r="T50" t="str">
            <v>PO Box A1000</v>
          </cell>
          <cell r="V50" t="str">
            <v>SYDNEY SOUTH</v>
          </cell>
          <cell r="W50" t="str">
            <v>NSW</v>
          </cell>
          <cell r="X50">
            <v>1235</v>
          </cell>
          <cell r="Y50" t="str">
            <v>Garrie Chubb</v>
          </cell>
          <cell r="Z50" t="str">
            <v>0408 210 221</v>
          </cell>
          <cell r="AA50" t="str">
            <v>garrie.chubb@transgrid.com.au</v>
          </cell>
          <cell r="AB50" t="str">
            <v>NO</v>
          </cell>
          <cell r="AC50" t="str">
            <v>NO</v>
          </cell>
          <cell r="AD50" t="str">
            <v>NO</v>
          </cell>
          <cell r="AE50" t="str">
            <v>NO</v>
          </cell>
          <cell r="AF50" t="str">
            <v>NO</v>
          </cell>
          <cell r="AH50" t="str">
            <v>CBD</v>
          </cell>
          <cell r="AI50" t="str">
            <v>Urban</v>
          </cell>
          <cell r="AJ50" t="str">
            <v>Short rural</v>
          </cell>
          <cell r="AK50" t="str">
            <v>Long rural</v>
          </cell>
          <cell r="AM50" t="str">
            <v>NO</v>
          </cell>
        </row>
        <row r="51">
          <cell r="B51" t="str">
            <v>United Energy</v>
          </cell>
          <cell r="C51" t="str">
            <v>United Energy</v>
          </cell>
          <cell r="D51">
            <v>70064651029</v>
          </cell>
          <cell r="E51" t="str">
            <v>Vic</v>
          </cell>
          <cell r="F51" t="str">
            <v>Electricity</v>
          </cell>
          <cell r="G51" t="str">
            <v>Distribution</v>
          </cell>
          <cell r="H51" t="str">
            <v>Revenue cap</v>
          </cell>
          <cell r="I51" t="str">
            <v>Calendar</v>
          </cell>
          <cell r="J51" t="str">
            <v>December</v>
          </cell>
          <cell r="K51">
            <v>5</v>
          </cell>
          <cell r="L51">
            <v>5</v>
          </cell>
          <cell r="M51">
            <v>2</v>
          </cell>
          <cell r="N51" t="str">
            <v>2016-20 Distribution Determination</v>
          </cell>
          <cell r="O51" t="str">
            <v>Level 3</v>
          </cell>
          <cell r="P51" t="str">
            <v>6 Nexus Court</v>
          </cell>
          <cell r="Q51" t="str">
            <v>MULGRAVE</v>
          </cell>
          <cell r="R51" t="str">
            <v>Vic</v>
          </cell>
          <cell r="S51">
            <v>3149</v>
          </cell>
          <cell r="T51" t="str">
            <v>PO Box 449</v>
          </cell>
          <cell r="V51" t="str">
            <v>MOUNT WAVERLEY</v>
          </cell>
          <cell r="W51" t="str">
            <v>VIC</v>
          </cell>
          <cell r="X51">
            <v>3170</v>
          </cell>
          <cell r="Y51" t="str">
            <v>Mathew Abraham</v>
          </cell>
          <cell r="Z51" t="str">
            <v>03 8846 9758</v>
          </cell>
          <cell r="AA51" t="str">
            <v>mathew.abraham@ue.com.au</v>
          </cell>
          <cell r="AB51" t="str">
            <v>NO</v>
          </cell>
          <cell r="AC51" t="str">
            <v>NO</v>
          </cell>
          <cell r="AD51" t="str">
            <v>YES</v>
          </cell>
          <cell r="AE51" t="str">
            <v>NO</v>
          </cell>
          <cell r="AF51" t="str">
            <v>NO</v>
          </cell>
          <cell r="AH51" t="str">
            <v>CBD</v>
          </cell>
          <cell r="AI51" t="str">
            <v>Urban</v>
          </cell>
          <cell r="AJ51" t="str">
            <v>Short rural</v>
          </cell>
          <cell r="AK51" t="str">
            <v>Long rural</v>
          </cell>
          <cell r="AM51" t="str">
            <v>YES</v>
          </cell>
        </row>
        <row r="57">
          <cell r="B57" t="str">
            <v>ARR</v>
          </cell>
          <cell r="C57" t="str">
            <v>ANNUAL REPORTING STATEMENT</v>
          </cell>
          <cell r="E57" t="str">
            <v>noIN</v>
          </cell>
        </row>
        <row r="58">
          <cell r="B58" t="str">
            <v>CA</v>
          </cell>
          <cell r="C58" t="str">
            <v>CATEGORY ANALYSIS</v>
          </cell>
          <cell r="E58" t="str">
            <v>noIN</v>
          </cell>
        </row>
        <row r="59">
          <cell r="B59" t="str">
            <v>CPI</v>
          </cell>
          <cell r="C59" t="str">
            <v>CPI</v>
          </cell>
        </row>
        <row r="60">
          <cell r="B60" t="str">
            <v>EB</v>
          </cell>
          <cell r="C60" t="str">
            <v>ECONOMIC BENCHMARKING</v>
          </cell>
          <cell r="E60" t="str">
            <v>noIN</v>
          </cell>
        </row>
        <row r="61">
          <cell r="B61" t="str">
            <v>PTRM</v>
          </cell>
          <cell r="C61" t="str">
            <v>POST TAX REVENUE MODEL</v>
          </cell>
          <cell r="E61" t="str">
            <v>2025</v>
          </cell>
        </row>
        <row r="62">
          <cell r="B62" t="str">
            <v>Reset</v>
          </cell>
          <cell r="C62" t="str">
            <v>REGULATORY REPORTING STATEMENT</v>
          </cell>
          <cell r="E62" t="str">
            <v>2025</v>
          </cell>
        </row>
        <row r="63">
          <cell r="B63" t="str">
            <v>RFM</v>
          </cell>
          <cell r="C63" t="str">
            <v>ROLL FORWARD MODEL</v>
          </cell>
          <cell r="E63" t="str">
            <v>2020</v>
          </cell>
        </row>
        <row r="64">
          <cell r="B64" t="str">
            <v>WACC</v>
          </cell>
          <cell r="C64" t="str">
            <v>WEIGHTED AVERAGE COST OF CAPITAL</v>
          </cell>
          <cell r="E64" t="str">
            <v>2025</v>
          </cell>
        </row>
        <row r="67">
          <cell r="B67" t="str">
            <v>Actual</v>
          </cell>
        </row>
        <row r="68">
          <cell r="B68" t="str">
            <v>Estimate</v>
          </cell>
        </row>
        <row r="69">
          <cell r="B69" t="str">
            <v>Consolidated</v>
          </cell>
        </row>
        <row r="70">
          <cell r="B70" t="str">
            <v>Recast</v>
          </cell>
        </row>
        <row r="71">
          <cell r="B71" t="str">
            <v>Public</v>
          </cell>
        </row>
        <row r="75">
          <cell r="B75" t="str">
            <v>After appeal</v>
          </cell>
        </row>
        <row r="76">
          <cell r="B76" t="str">
            <v>Draft decision</v>
          </cell>
        </row>
        <row r="77">
          <cell r="B77" t="str">
            <v>Final decision</v>
          </cell>
        </row>
        <row r="78">
          <cell r="B78" t="str">
            <v>PTRM update 1</v>
          </cell>
        </row>
        <row r="79">
          <cell r="B79" t="str">
            <v>PTRM update 2</v>
          </cell>
        </row>
        <row r="80">
          <cell r="B80" t="str">
            <v>PTRM update 3</v>
          </cell>
        </row>
        <row r="81">
          <cell r="B81" t="str">
            <v>PTRM update 4</v>
          </cell>
        </row>
        <row r="82">
          <cell r="B82" t="str">
            <v>PTRM update 5</v>
          </cell>
        </row>
        <row r="83">
          <cell r="B83" t="str">
            <v>PTRM update 6</v>
          </cell>
        </row>
        <row r="84">
          <cell r="B84" t="str">
            <v>PTRM update 7</v>
          </cell>
        </row>
        <row r="85">
          <cell r="B85" t="str">
            <v>Regulatory proposal</v>
          </cell>
        </row>
        <row r="86">
          <cell r="B86" t="str">
            <v>Reporting</v>
          </cell>
        </row>
        <row r="87">
          <cell r="B87" t="str">
            <v>Revised regulatory proposal</v>
          </cell>
        </row>
        <row r="94">
          <cell r="F94" t="str">
            <v>New substation establishment</v>
          </cell>
          <cell r="G94" t="str">
            <v>New line on new route - single circuit</v>
          </cell>
        </row>
        <row r="95">
          <cell r="F95" t="str">
            <v>Capacity upgrade</v>
          </cell>
          <cell r="G95" t="str">
            <v>New line on new route - dual circuit</v>
          </cell>
        </row>
        <row r="96">
          <cell r="F96" t="str">
            <v>Voltage upgrade</v>
          </cell>
          <cell r="G96" t="str">
            <v>New line on new route - other</v>
          </cell>
        </row>
        <row r="97">
          <cell r="F97" t="str">
            <v>Other</v>
          </cell>
          <cell r="G97" t="str">
            <v>Line rebuild over existing route - single circuit</v>
          </cell>
        </row>
        <row r="98">
          <cell r="G98" t="str">
            <v>Line rebuild over existing route - dual circuit</v>
          </cell>
        </row>
        <row r="99">
          <cell r="G99" t="str">
            <v>Reconductor - Single circuit</v>
          </cell>
        </row>
        <row r="100">
          <cell r="G100" t="str">
            <v>Reconductor - Dual circuit</v>
          </cell>
        </row>
        <row r="101">
          <cell r="G101" t="str">
            <v>Reconductor - Other</v>
          </cell>
        </row>
        <row r="102">
          <cell r="G102" t="str">
            <v>Line upgrade - raising/retensoring</v>
          </cell>
        </row>
        <row r="103">
          <cell r="G103" t="str">
            <v>Line upgrade - voltage upgrade</v>
          </cell>
        </row>
        <row r="104">
          <cell r="G104" t="str">
            <v>Line upgrade - capacity</v>
          </cell>
        </row>
        <row r="105">
          <cell r="G105" t="str">
            <v>String spare circuit</v>
          </cell>
        </row>
        <row r="106">
          <cell r="G106" t="str">
            <v>Other</v>
          </cell>
        </row>
        <row r="133">
          <cell r="B133">
            <v>1</v>
          </cell>
          <cell r="C133" t="str">
            <v>dms_FRCP_y1</v>
          </cell>
          <cell r="D133">
            <v>1</v>
          </cell>
          <cell r="E133" t="str">
            <v>CRCP_y1</v>
          </cell>
          <cell r="F133" t="str">
            <v>2020-21</v>
          </cell>
          <cell r="H133" t="str">
            <v>2019-20</v>
          </cell>
          <cell r="J133">
            <v>1</v>
          </cell>
          <cell r="P133" t="e">
            <v>#NAME?</v>
          </cell>
          <cell r="R133" t="e">
            <v>#NAME?</v>
          </cell>
        </row>
        <row r="134">
          <cell r="B134">
            <v>2</v>
          </cell>
          <cell r="C134" t="str">
            <v>dms_FRCP_y2</v>
          </cell>
          <cell r="D134">
            <v>2</v>
          </cell>
          <cell r="E134" t="str">
            <v>CRCP_y2</v>
          </cell>
          <cell r="F134" t="str">
            <v>2021-22</v>
          </cell>
          <cell r="H134" t="str">
            <v>2018-19</v>
          </cell>
          <cell r="J134">
            <v>2</v>
          </cell>
          <cell r="P134" t="e">
            <v>#NAME?</v>
          </cell>
          <cell r="R134" t="e">
            <v>#NAME?</v>
          </cell>
        </row>
        <row r="135">
          <cell r="B135">
            <v>3</v>
          </cell>
          <cell r="C135" t="str">
            <v>dms_FRCP_y3</v>
          </cell>
          <cell r="D135">
            <v>3</v>
          </cell>
          <cell r="E135" t="str">
            <v>CRCP_y3</v>
          </cell>
          <cell r="F135" t="str">
            <v>2022-23</v>
          </cell>
          <cell r="H135" t="str">
            <v>2017-18</v>
          </cell>
          <cell r="J135">
            <v>3</v>
          </cell>
          <cell r="P135" t="e">
            <v>#NAME?</v>
          </cell>
          <cell r="R135" t="e">
            <v>#NAME?</v>
          </cell>
        </row>
        <row r="136">
          <cell r="B136">
            <v>4</v>
          </cell>
          <cell r="C136" t="str">
            <v>dms_FRCP_y4</v>
          </cell>
          <cell r="D136">
            <v>4</v>
          </cell>
          <cell r="E136" t="str">
            <v>CRCP_y4</v>
          </cell>
          <cell r="F136" t="str">
            <v>2023-24</v>
          </cell>
          <cell r="H136" t="str">
            <v>2016-17</v>
          </cell>
          <cell r="J136">
            <v>4</v>
          </cell>
          <cell r="P136" t="e">
            <v>#NAME?</v>
          </cell>
          <cell r="R136" t="e">
            <v>#NAME?</v>
          </cell>
        </row>
        <row r="137">
          <cell r="B137">
            <v>5</v>
          </cell>
          <cell r="C137" t="str">
            <v>dms_FRCP_y5</v>
          </cell>
          <cell r="D137">
            <v>5</v>
          </cell>
          <cell r="E137" t="str">
            <v>CRCP_y5</v>
          </cell>
          <cell r="F137" t="str">
            <v>2024-25</v>
          </cell>
          <cell r="H137" t="str">
            <v>2015-16</v>
          </cell>
          <cell r="J137">
            <v>5</v>
          </cell>
          <cell r="P137" t="e">
            <v>#NAME?</v>
          </cell>
          <cell r="R137" t="e">
            <v>#NAME?</v>
          </cell>
        </row>
        <row r="138">
          <cell r="B138">
            <v>6</v>
          </cell>
          <cell r="C138" t="str">
            <v>dms_FRCP_y6</v>
          </cell>
          <cell r="D138">
            <v>6</v>
          </cell>
          <cell r="E138" t="str">
            <v>CRCP_y6</v>
          </cell>
          <cell r="F138" t="str">
            <v>2025-26</v>
          </cell>
          <cell r="H138" t="str">
            <v>2014-15</v>
          </cell>
          <cell r="J138">
            <v>6</v>
          </cell>
          <cell r="P138" t="e">
            <v>#NAME?</v>
          </cell>
          <cell r="R138" t="e">
            <v>#NAME?</v>
          </cell>
        </row>
        <row r="139">
          <cell r="B139">
            <v>7</v>
          </cell>
          <cell r="C139" t="str">
            <v>dms_FRCP_y7</v>
          </cell>
          <cell r="D139">
            <v>7</v>
          </cell>
          <cell r="E139" t="str">
            <v>CRCP_y7</v>
          </cell>
          <cell r="F139" t="str">
            <v>2026-27</v>
          </cell>
          <cell r="H139" t="str">
            <v>2013-14</v>
          </cell>
          <cell r="J139">
            <v>7</v>
          </cell>
          <cell r="P139" t="e">
            <v>#NAME?</v>
          </cell>
          <cell r="R139" t="e">
            <v>#NAME?</v>
          </cell>
        </row>
        <row r="140">
          <cell r="B140">
            <v>8</v>
          </cell>
          <cell r="C140" t="str">
            <v>dms_FRCP_y8</v>
          </cell>
          <cell r="D140">
            <v>8</v>
          </cell>
          <cell r="E140" t="str">
            <v>CRCP_y8</v>
          </cell>
          <cell r="F140" t="str">
            <v>2027-28</v>
          </cell>
          <cell r="H140" t="str">
            <v>2012-13</v>
          </cell>
          <cell r="J140">
            <v>8</v>
          </cell>
          <cell r="P140" t="e">
            <v>#NAME?</v>
          </cell>
          <cell r="R140" t="e">
            <v>#NAME?</v>
          </cell>
        </row>
        <row r="141">
          <cell r="B141">
            <v>9</v>
          </cell>
          <cell r="C141" t="str">
            <v>dms_FRCP_y9</v>
          </cell>
          <cell r="D141">
            <v>9</v>
          </cell>
          <cell r="E141" t="str">
            <v>CRCP_y9</v>
          </cell>
          <cell r="F141" t="str">
            <v>2028-29</v>
          </cell>
          <cell r="H141" t="str">
            <v>2011-12</v>
          </cell>
          <cell r="J141">
            <v>9</v>
          </cell>
          <cell r="P141" t="e">
            <v>#NAME?</v>
          </cell>
          <cell r="R141" t="e">
            <v>#NAME?</v>
          </cell>
        </row>
        <row r="142">
          <cell r="B142">
            <v>10</v>
          </cell>
          <cell r="C142" t="str">
            <v>dms_FRCP_y10</v>
          </cell>
          <cell r="D142">
            <v>10</v>
          </cell>
          <cell r="E142" t="str">
            <v>CRCP_y10</v>
          </cell>
          <cell r="F142" t="str">
            <v>2029-30</v>
          </cell>
          <cell r="H142" t="str">
            <v>2010-11</v>
          </cell>
          <cell r="J142">
            <v>10</v>
          </cell>
          <cell r="P142" t="e">
            <v>#NAME?</v>
          </cell>
          <cell r="R142" t="e">
            <v>#NAME?</v>
          </cell>
        </row>
        <row r="143">
          <cell r="B143">
            <v>11</v>
          </cell>
          <cell r="C143" t="str">
            <v>dms_FRCP_y11</v>
          </cell>
          <cell r="D143">
            <v>11</v>
          </cell>
          <cell r="E143" t="str">
            <v>CRCP_y11</v>
          </cell>
          <cell r="F143" t="str">
            <v>2030-31</v>
          </cell>
          <cell r="H143" t="str">
            <v>2009-10</v>
          </cell>
          <cell r="J143">
            <v>11</v>
          </cell>
          <cell r="P143" t="e">
            <v>#NAME?</v>
          </cell>
          <cell r="R143" t="e">
            <v>#NAME?</v>
          </cell>
        </row>
        <row r="144">
          <cell r="B144">
            <v>12</v>
          </cell>
          <cell r="C144" t="str">
            <v>dms_FRCP_y12</v>
          </cell>
          <cell r="D144">
            <v>12</v>
          </cell>
          <cell r="E144" t="str">
            <v>CRCP_y12</v>
          </cell>
          <cell r="F144" t="str">
            <v>2031-32</v>
          </cell>
          <cell r="H144" t="str">
            <v>2008-09</v>
          </cell>
          <cell r="J144">
            <v>12</v>
          </cell>
          <cell r="P144" t="e">
            <v>#NAME?</v>
          </cell>
          <cell r="R144" t="e">
            <v>#NAME?</v>
          </cell>
        </row>
        <row r="145">
          <cell r="B145">
            <v>13</v>
          </cell>
          <cell r="C145" t="str">
            <v>dms_FRCP_y13</v>
          </cell>
          <cell r="D145">
            <v>13</v>
          </cell>
          <cell r="E145" t="str">
            <v>CRCP_y13</v>
          </cell>
          <cell r="F145" t="str">
            <v>2032-33</v>
          </cell>
          <cell r="H145" t="str">
            <v>2007-08</v>
          </cell>
          <cell r="J145">
            <v>13</v>
          </cell>
          <cell r="P145" t="e">
            <v>#NAME?</v>
          </cell>
          <cell r="R145" t="e">
            <v>#NAME?</v>
          </cell>
        </row>
        <row r="146">
          <cell r="B146">
            <v>14</v>
          </cell>
          <cell r="C146" t="str">
            <v>dms_FRCP_y14</v>
          </cell>
          <cell r="D146">
            <v>14</v>
          </cell>
          <cell r="E146" t="str">
            <v>CRCP_y14</v>
          </cell>
          <cell r="F146" t="str">
            <v>2033-34</v>
          </cell>
          <cell r="H146" t="str">
            <v>2006-07</v>
          </cell>
          <cell r="J146">
            <v>14</v>
          </cell>
          <cell r="P146" t="e">
            <v>#NAME?</v>
          </cell>
          <cell r="R146" t="e">
            <v>#NAME?</v>
          </cell>
        </row>
        <row r="147">
          <cell r="B147">
            <v>15</v>
          </cell>
          <cell r="C147" t="str">
            <v>dms_FRCP_y15</v>
          </cell>
          <cell r="D147">
            <v>15</v>
          </cell>
          <cell r="E147" t="str">
            <v>CRCP_y15</v>
          </cell>
          <cell r="H147" t="str">
            <v>2005-06</v>
          </cell>
          <cell r="J147">
            <v>15</v>
          </cell>
          <cell r="P147" t="e">
            <v>#NAME?</v>
          </cell>
          <cell r="R147" t="e">
            <v>#NAME?</v>
          </cell>
        </row>
        <row r="148">
          <cell r="P148" t="e">
            <v>#NAME?</v>
          </cell>
          <cell r="R148" t="e">
            <v>#NAME?</v>
          </cell>
        </row>
        <row r="149">
          <cell r="P149" t="e">
            <v>#NAME?</v>
          </cell>
          <cell r="R149" t="e">
            <v>#NAME?</v>
          </cell>
        </row>
        <row r="150">
          <cell r="P150" t="e">
            <v>#NAME?</v>
          </cell>
          <cell r="R150" t="e">
            <v>#NAME?</v>
          </cell>
        </row>
        <row r="151">
          <cell r="C151" t="str">
            <v>2005-06</v>
          </cell>
          <cell r="D151" t="str">
            <v>2006</v>
          </cell>
          <cell r="G151" t="str">
            <v>2010-11</v>
          </cell>
          <cell r="H151">
            <v>2011</v>
          </cell>
          <cell r="P151" t="e">
            <v>#NAME?</v>
          </cell>
          <cell r="R151" t="e">
            <v>#NAME?</v>
          </cell>
        </row>
        <row r="152">
          <cell r="C152" t="str">
            <v>2006-07</v>
          </cell>
          <cell r="D152" t="str">
            <v>2007</v>
          </cell>
          <cell r="G152" t="str">
            <v>2011-12</v>
          </cell>
          <cell r="H152">
            <v>2012</v>
          </cell>
        </row>
        <row r="153">
          <cell r="C153" t="str">
            <v>2007-08</v>
          </cell>
          <cell r="D153" t="str">
            <v>2008</v>
          </cell>
          <cell r="G153" t="str">
            <v>2012-13</v>
          </cell>
          <cell r="H153">
            <v>2013</v>
          </cell>
        </row>
        <row r="154">
          <cell r="C154" t="str">
            <v>2008-09</v>
          </cell>
          <cell r="D154" t="str">
            <v>2009</v>
          </cell>
          <cell r="G154" t="str">
            <v>2013-14</v>
          </cell>
          <cell r="H154">
            <v>2014</v>
          </cell>
        </row>
        <row r="155">
          <cell r="C155" t="str">
            <v>2009-10</v>
          </cell>
          <cell r="D155">
            <v>2010</v>
          </cell>
          <cell r="G155" t="str">
            <v>2014-15</v>
          </cell>
          <cell r="H155">
            <v>2015</v>
          </cell>
        </row>
        <row r="156">
          <cell r="C156" t="str">
            <v>2010-11</v>
          </cell>
          <cell r="D156">
            <v>2011</v>
          </cell>
          <cell r="G156" t="str">
            <v>2015-16</v>
          </cell>
          <cell r="H156">
            <v>2016</v>
          </cell>
        </row>
        <row r="157">
          <cell r="C157" t="str">
            <v>2011-12</v>
          </cell>
          <cell r="D157">
            <v>2012</v>
          </cell>
          <cell r="G157" t="str">
            <v>2016-17</v>
          </cell>
          <cell r="H157">
            <v>2017</v>
          </cell>
        </row>
        <row r="158">
          <cell r="C158" t="str">
            <v>2012-13</v>
          </cell>
          <cell r="D158">
            <v>2013</v>
          </cell>
          <cell r="G158" t="str">
            <v>2017-18</v>
          </cell>
          <cell r="H158">
            <v>2018</v>
          </cell>
        </row>
        <row r="159">
          <cell r="C159" t="str">
            <v>2013-14</v>
          </cell>
          <cell r="D159">
            <v>2014</v>
          </cell>
          <cell r="G159" t="str">
            <v>2018-19</v>
          </cell>
          <cell r="H159">
            <v>2019</v>
          </cell>
        </row>
        <row r="160">
          <cell r="C160" t="str">
            <v>2014-15</v>
          </cell>
          <cell r="D160">
            <v>2015</v>
          </cell>
          <cell r="G160" t="str">
            <v>2019-20</v>
          </cell>
          <cell r="H160">
            <v>2020</v>
          </cell>
        </row>
        <row r="161">
          <cell r="C161" t="str">
            <v>2015-16</v>
          </cell>
          <cell r="D161">
            <v>2016</v>
          </cell>
          <cell r="G161" t="str">
            <v>2020-21</v>
          </cell>
          <cell r="H161">
            <v>2021</v>
          </cell>
        </row>
        <row r="162">
          <cell r="C162" t="str">
            <v>2016-17</v>
          </cell>
          <cell r="D162">
            <v>2017</v>
          </cell>
          <cell r="G162" t="str">
            <v>2021-22</v>
          </cell>
          <cell r="H162">
            <v>2022</v>
          </cell>
        </row>
        <row r="163">
          <cell r="C163" t="str">
            <v>2017-18</v>
          </cell>
          <cell r="D163">
            <v>2018</v>
          </cell>
          <cell r="G163" t="str">
            <v>2022-23</v>
          </cell>
          <cell r="H163">
            <v>2023</v>
          </cell>
        </row>
        <row r="164">
          <cell r="C164" t="str">
            <v>2018-19</v>
          </cell>
          <cell r="D164">
            <v>2019</v>
          </cell>
          <cell r="G164" t="str">
            <v>2023-24</v>
          </cell>
          <cell r="H164">
            <v>2024</v>
          </cell>
        </row>
        <row r="165">
          <cell r="C165" t="str">
            <v>2019-20</v>
          </cell>
          <cell r="D165">
            <v>2020</v>
          </cell>
          <cell r="G165" t="str">
            <v>2024-25</v>
          </cell>
          <cell r="H165">
            <v>2025</v>
          </cell>
        </row>
        <row r="166">
          <cell r="C166" t="str">
            <v>2020-21</v>
          </cell>
          <cell r="D166">
            <v>2021</v>
          </cell>
        </row>
        <row r="167">
          <cell r="C167" t="str">
            <v>2021-22</v>
          </cell>
          <cell r="D167">
            <v>2022</v>
          </cell>
        </row>
        <row r="168">
          <cell r="C168" t="str">
            <v>2022-23</v>
          </cell>
          <cell r="D168">
            <v>2023</v>
          </cell>
        </row>
        <row r="169">
          <cell r="C169" t="str">
            <v>2023-24</v>
          </cell>
          <cell r="D169">
            <v>2024</v>
          </cell>
        </row>
        <row r="170">
          <cell r="C170" t="str">
            <v>2024-25</v>
          </cell>
          <cell r="D170">
            <v>2025</v>
          </cell>
        </row>
      </sheetData>
      <sheetData sheetId="1" refreshError="1"/>
      <sheetData sheetId="2" refreshError="1"/>
      <sheetData sheetId="3" refreshError="1">
        <row r="1">
          <cell r="B1" t="str">
            <v>REGULATORY REPORTING STATEMENT</v>
          </cell>
        </row>
        <row r="3">
          <cell r="B3" t="str">
            <v>2020-21 to 2024-25</v>
          </cell>
        </row>
        <row r="14">
          <cell r="C14" t="str">
            <v>Australian Distribution Co.</v>
          </cell>
        </row>
        <row r="35">
          <cell r="C35" t="str">
            <v>2020-21</v>
          </cell>
          <cell r="D35" t="str">
            <v>2021-22</v>
          </cell>
          <cell r="E35" t="str">
            <v>2022-23</v>
          </cell>
          <cell r="F35" t="str">
            <v>2023-24</v>
          </cell>
          <cell r="G35" t="str">
            <v>2024-25</v>
          </cell>
        </row>
        <row r="39">
          <cell r="C39" t="str">
            <v>2015-16</v>
          </cell>
          <cell r="D39" t="str">
            <v>2016-17</v>
          </cell>
          <cell r="E39" t="str">
            <v>2017-18</v>
          </cell>
          <cell r="F39" t="str">
            <v>2018-19</v>
          </cell>
          <cell r="G39" t="str">
            <v>2019-20</v>
          </cell>
        </row>
        <row r="44">
          <cell r="C44" t="str">
            <v>2010-11</v>
          </cell>
          <cell r="D44" t="str">
            <v>2011-12</v>
          </cell>
          <cell r="E44" t="str">
            <v>2012-13</v>
          </cell>
          <cell r="F44" t="str">
            <v>2013-14</v>
          </cell>
          <cell r="G44" t="str">
            <v>2014-15</v>
          </cell>
        </row>
        <row r="50">
          <cell r="C50" t="str">
            <v>2024-25</v>
          </cell>
        </row>
        <row r="59">
          <cell r="C59" t="str">
            <v>Consolidated</v>
          </cell>
        </row>
        <row r="64">
          <cell r="C64" t="str">
            <v>Distribution</v>
          </cell>
        </row>
        <row r="66">
          <cell r="C66" t="str">
            <v>Financial</v>
          </cell>
        </row>
        <row r="67">
          <cell r="C67" t="str">
            <v>Reset</v>
          </cell>
        </row>
        <row r="73">
          <cell r="C73" t="str">
            <v>June</v>
          </cell>
        </row>
        <row r="74">
          <cell r="C74" t="str">
            <v>June 2020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1">
          <cell r="C81" t="str">
            <v>CRY</v>
          </cell>
        </row>
        <row r="82">
          <cell r="C82" t="str">
            <v>not a single year RIN</v>
          </cell>
        </row>
        <row r="83">
          <cell r="C83">
            <v>5</v>
          </cell>
        </row>
        <row r="84">
          <cell r="C84" t="str">
            <v>dms_FRCP_y5</v>
          </cell>
        </row>
        <row r="85">
          <cell r="C85" t="str">
            <v>2024-25</v>
          </cell>
        </row>
        <row r="86">
          <cell r="C86">
            <v>5</v>
          </cell>
        </row>
        <row r="88">
          <cell r="C88" t="str">
            <v>2015-16</v>
          </cell>
        </row>
        <row r="89">
          <cell r="C89" t="str">
            <v>2019-20</v>
          </cell>
        </row>
        <row r="93">
          <cell r="C93" t="str">
            <v>No</v>
          </cell>
        </row>
        <row r="94">
          <cell r="C94">
            <v>0</v>
          </cell>
        </row>
        <row r="95">
          <cell r="C95" t="str">
            <v>not a Multiple year submission</v>
          </cell>
        </row>
        <row r="102">
          <cell r="C102" t="str">
            <v>no</v>
          </cell>
        </row>
        <row r="104">
          <cell r="C104" t="str">
            <v>not a CA</v>
          </cell>
        </row>
        <row r="110">
          <cell r="C110" t="str">
            <v>dms_LeapYear not present</v>
          </cell>
        </row>
        <row r="111">
          <cell r="C111">
            <v>1826</v>
          </cell>
        </row>
        <row r="112">
          <cell r="C112">
            <v>365</v>
          </cell>
        </row>
        <row r="118">
          <cell r="C118" t="str">
            <v>1-Jul-2018</v>
          </cell>
        </row>
        <row r="123">
          <cell r="C123">
            <v>12</v>
          </cell>
        </row>
        <row r="124">
          <cell r="C124" t="str">
            <v>6.8 not present</v>
          </cell>
        </row>
        <row r="138">
          <cell r="C138" t="str">
            <v>NO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9">
          <cell r="L9" t="str">
            <v>Yes</v>
          </cell>
        </row>
        <row r="17">
          <cell r="C17" t="str">
            <v>2015-16</v>
          </cell>
          <cell r="D17" t="str">
            <v>2016-17</v>
          </cell>
          <cell r="E17" t="str">
            <v>2017-18</v>
          </cell>
          <cell r="F17" t="str">
            <v>2018-19</v>
          </cell>
          <cell r="G17" t="str">
            <v>2019-20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Instructions"/>
      <sheetName val="Contents"/>
      <sheetName val="Business &amp; other detail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"/>
      <sheetName val="3.7 Operating environment"/>
      <sheetName val="NSP amendments"/>
    </sheetNames>
    <sheetDataSet>
      <sheetData sheetId="0"/>
      <sheetData sheetId="1"/>
      <sheetData sheetId="2"/>
      <sheetData sheetId="3">
        <row r="35">
          <cell r="H35" t="str">
            <v>2020-21</v>
          </cell>
        </row>
        <row r="44">
          <cell r="C44" t="str">
            <v>2015-16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|Inflation"/>
      <sheetName val="Input|Rate of change"/>
      <sheetName val="Collection Templates=&gt;"/>
      <sheetName val="ERG_RAB_Historical"/>
      <sheetName val="ERG_ACS Opex"/>
      <sheetName val="Regulatory"/>
      <sheetName val="Finance_BP&amp;A"/>
      <sheetName val="Finance_FC"/>
      <sheetName val="Repex"/>
      <sheetName val="Augex (a)"/>
      <sheetName val="Augex (b)"/>
      <sheetName val="Connections"/>
      <sheetName val="Non-Network _ICT"/>
      <sheetName val="Non-Network _Fleet"/>
      <sheetName val="Pricing"/>
      <sheetName val="Public Lighting"/>
      <sheetName val="Metering"/>
      <sheetName val="Fee Based and Quoted Services"/>
      <sheetName val="Data=&gt;"/>
      <sheetName val="CPI_Series_Inp"/>
      <sheetName val="2.1"/>
      <sheetName val="2.2"/>
      <sheetName val="2.3a"/>
      <sheetName val="2.3b"/>
      <sheetName val="2.5"/>
      <sheetName val="2.6"/>
      <sheetName val="2.10"/>
      <sheetName val="2.11"/>
      <sheetName val="2.14"/>
      <sheetName val="2.16"/>
      <sheetName val="2.17"/>
      <sheetName val="3.1"/>
      <sheetName val="3.2"/>
      <sheetName val="3.3"/>
      <sheetName val="3.3 Nominal"/>
      <sheetName val="4.1"/>
      <sheetName val="4.2"/>
      <sheetName val="4.3"/>
      <sheetName val="7.4"/>
      <sheetName val="7.8"/>
      <sheetName val="RIN SHEETS=&gt;"/>
      <sheetName val="CPI series"/>
      <sheetName val="2.1 Expenditure summary"/>
      <sheetName val="2.2 Repex"/>
      <sheetName val="2.3 Augex (a)"/>
      <sheetName val="2.3 Augex (b)"/>
      <sheetName val="2.5 Connections"/>
      <sheetName val="2.6 Non-network"/>
      <sheetName val="2.10 Overheads"/>
      <sheetName val="2.11 Labour"/>
      <sheetName val="2.14 Forecast price changes"/>
      <sheetName val="2.16 Opex Summary"/>
      <sheetName val="2.17 Step Changes"/>
      <sheetName val="3.1 Revenue"/>
      <sheetName val="3.2 Operating expenditure"/>
      <sheetName val="3.3 Assets (RAB)"/>
      <sheetName val="3.3 Assets (RAB) Nominal"/>
      <sheetName val="4.1 Public lighting"/>
      <sheetName val="4.2 Metering"/>
      <sheetName val="4.3 Fee-based services"/>
      <sheetName val="7.4 Shared Assets"/>
      <sheetName val="Amendments"/>
      <sheetName val="END"/>
      <sheetName val="Lookup"/>
      <sheetName val="Chec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>
        <row r="10">
          <cell r="H10" t="str">
            <v>No Errors Found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|Inflation"/>
      <sheetName val="Input|Rate of change"/>
      <sheetName val="Collection Templates=&gt;"/>
      <sheetName val="EGX_RAB_Historical"/>
      <sheetName val="EGX_ACS Opex"/>
      <sheetName val="Regulatory"/>
      <sheetName val="Finance_BP&amp;A"/>
      <sheetName val="Finance_FC"/>
      <sheetName val="Repex"/>
      <sheetName val="Augex (a)"/>
      <sheetName val="Augex (b)"/>
      <sheetName val="Connections"/>
      <sheetName val="Non-Network _ICT"/>
      <sheetName val="Non-Network _Fleet"/>
      <sheetName val="Pricing"/>
      <sheetName val="Metering"/>
      <sheetName val="Public Lighting"/>
      <sheetName val="Fee Based and Quoted Services"/>
      <sheetName val="Data=&gt;"/>
      <sheetName val="CPI_Series_Inp"/>
      <sheetName val="2.1"/>
      <sheetName val="2.2"/>
      <sheetName val="2.3a"/>
      <sheetName val="2.3b"/>
      <sheetName val="2.5"/>
      <sheetName val="2.6"/>
      <sheetName val="2.10"/>
      <sheetName val="2.11"/>
      <sheetName val="2.14"/>
      <sheetName val="2.16"/>
      <sheetName val="2.17"/>
      <sheetName val="3.1"/>
      <sheetName val="3.2"/>
      <sheetName val="3.3"/>
      <sheetName val="3.3 Nominal"/>
      <sheetName val="4.1"/>
      <sheetName val="4.2"/>
      <sheetName val="4.3"/>
      <sheetName val="7.4"/>
      <sheetName val="7.8"/>
      <sheetName val="RIN SHEETS=&gt;"/>
      <sheetName val="CPI series"/>
      <sheetName val="2.1 Expenditure summary"/>
      <sheetName val="2.2 Repex"/>
      <sheetName val="2.3 Augex (a)"/>
      <sheetName val="2.3 Augex (b)"/>
      <sheetName val="2.5 Connections"/>
      <sheetName val="2.6 Non-network"/>
      <sheetName val="2.10 Overheads"/>
      <sheetName val="2.11 Labour"/>
      <sheetName val="2.14 Forecast price changes"/>
      <sheetName val="2.16 Opex Summary"/>
      <sheetName val="2.17 Step Changes"/>
      <sheetName val="3.1 Revenue"/>
      <sheetName val="3.2 Operating expenditure"/>
      <sheetName val="3.3 Assets (RAB)"/>
      <sheetName val="3.3 Assets (RAB) Nominal"/>
      <sheetName val="4.1 Public lighting"/>
      <sheetName val="4.2 Metering"/>
      <sheetName val="4.3 Fee-based services"/>
      <sheetName val="7.4 Shared Assets"/>
      <sheetName val="Amendments"/>
      <sheetName val="END"/>
      <sheetName val="Lookup"/>
      <sheetName val="Chec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9">
          <cell r="L9" t="str">
            <v>Yes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>
        <row r="10">
          <cell r="E10">
            <v>43282</v>
          </cell>
        </row>
        <row r="39">
          <cell r="D39">
            <v>12</v>
          </cell>
        </row>
        <row r="43">
          <cell r="D43">
            <v>1000000</v>
          </cell>
        </row>
        <row r="45">
          <cell r="D45" t="str">
            <v>N/A</v>
          </cell>
        </row>
        <row r="55">
          <cell r="D55" t="str">
            <v>Percent</v>
          </cell>
        </row>
        <row r="56">
          <cell r="D56" t="str">
            <v>Dollars</v>
          </cell>
        </row>
        <row r="57">
          <cell r="D57" t="str">
            <v>$Millions</v>
          </cell>
        </row>
        <row r="59">
          <cell r="D59" t="str">
            <v>Factor</v>
          </cell>
        </row>
        <row r="66">
          <cell r="D66" t="str">
            <v>Real $2018</v>
          </cell>
        </row>
        <row r="68">
          <cell r="D68" t="str">
            <v>Real $2020</v>
          </cell>
        </row>
        <row r="75">
          <cell r="D75" t="str">
            <v>Mid year</v>
          </cell>
        </row>
        <row r="76">
          <cell r="D76" t="str">
            <v>End year</v>
          </cell>
        </row>
      </sheetData>
      <sheetData sheetId="6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"/>
  <sheetViews>
    <sheetView showGridLines="0" tabSelected="1" workbookViewId="0"/>
  </sheetViews>
  <sheetFormatPr defaultColWidth="9.33203125" defaultRowHeight="11.25" outlineLevelRow="1" x14ac:dyDescent="0.2"/>
  <cols>
    <col min="1" max="1" width="19.5" customWidth="1"/>
    <col min="2" max="2" width="52.6640625" customWidth="1"/>
    <col min="3" max="9" width="26.1640625" customWidth="1"/>
  </cols>
  <sheetData>
    <row r="1" spans="1:9" s="4" customFormat="1" ht="30" customHeight="1" x14ac:dyDescent="0.35">
      <c r="A1" s="1">
        <f>IF(SUM($A11:$A1000)&gt;0,1,0)</f>
        <v>0</v>
      </c>
      <c r="B1" s="2" t="s">
        <v>0</v>
      </c>
      <c r="C1" s="3"/>
      <c r="D1" s="3"/>
      <c r="E1" s="3"/>
      <c r="F1" s="3"/>
      <c r="G1" s="3"/>
      <c r="H1" s="3"/>
      <c r="I1" s="3"/>
    </row>
    <row r="2" spans="1:9" s="4" customFormat="1" ht="30" customHeight="1" x14ac:dyDescent="0.35">
      <c r="A2" s="5"/>
      <c r="B2" s="6" t="s">
        <v>1</v>
      </c>
      <c r="C2" s="3"/>
      <c r="D2" s="3"/>
      <c r="E2" s="3"/>
      <c r="F2" s="3"/>
      <c r="G2" s="3"/>
      <c r="H2" s="3"/>
      <c r="I2" s="3"/>
    </row>
    <row r="3" spans="1:9" s="4" customFormat="1" ht="30" customHeight="1" x14ac:dyDescent="0.35">
      <c r="A3" s="5"/>
      <c r="B3" s="2" t="s">
        <v>2</v>
      </c>
      <c r="C3" s="7"/>
      <c r="D3" s="7"/>
      <c r="E3" s="7"/>
      <c r="F3" s="7"/>
      <c r="G3" s="7"/>
      <c r="H3" s="7"/>
      <c r="I3" s="7"/>
    </row>
    <row r="4" spans="1:9" s="4" customFormat="1" ht="30" customHeight="1" x14ac:dyDescent="0.25">
      <c r="A4" s="5"/>
      <c r="B4" s="8" t="s">
        <v>3</v>
      </c>
      <c r="C4" s="9"/>
      <c r="D4" s="9"/>
      <c r="E4" s="9"/>
      <c r="F4" s="9"/>
      <c r="G4" s="9"/>
      <c r="H4" s="9"/>
      <c r="I4" s="9"/>
    </row>
    <row r="5" spans="1:9" s="4" customFormat="1" ht="15" x14ac:dyDescent="0.25">
      <c r="A5" s="5"/>
      <c r="B5" s="10"/>
      <c r="C5" s="11"/>
      <c r="D5" s="11"/>
      <c r="E5" s="11"/>
      <c r="F5" s="11"/>
      <c r="G5" s="11"/>
      <c r="H5" s="11"/>
      <c r="I5" s="11"/>
    </row>
    <row r="6" spans="1:9" s="4" customFormat="1" ht="15" x14ac:dyDescent="0.25">
      <c r="A6" s="5"/>
      <c r="B6" s="10"/>
      <c r="C6" s="12"/>
      <c r="D6" s="12"/>
      <c r="E6" s="12"/>
      <c r="F6" s="12"/>
      <c r="G6" s="12"/>
      <c r="H6" s="12"/>
      <c r="I6" s="12"/>
    </row>
    <row r="7" spans="1:9" s="4" customFormat="1" ht="15" x14ac:dyDescent="0.25">
      <c r="A7" s="5"/>
      <c r="B7" s="13"/>
      <c r="C7" s="14"/>
      <c r="D7" s="14"/>
      <c r="E7" s="14"/>
      <c r="F7" s="14"/>
      <c r="G7" s="14"/>
      <c r="H7" s="14"/>
      <c r="I7" s="14"/>
    </row>
    <row r="8" spans="1:9" s="4" customFormat="1" ht="19.5" thickBot="1" x14ac:dyDescent="0.3">
      <c r="A8" s="5"/>
      <c r="B8" s="15" t="s">
        <v>4</v>
      </c>
      <c r="C8" s="16"/>
      <c r="D8" s="16"/>
      <c r="E8" s="16"/>
      <c r="F8" s="16"/>
      <c r="G8" s="16"/>
      <c r="H8" s="16"/>
      <c r="I8" s="16"/>
    </row>
    <row r="9" spans="1:9" s="4" customFormat="1" ht="30" customHeight="1" outlineLevel="1" thickBot="1" x14ac:dyDescent="0.3">
      <c r="A9" s="5"/>
      <c r="B9" s="407"/>
      <c r="C9" s="409" t="s">
        <v>5</v>
      </c>
      <c r="D9" s="410"/>
      <c r="E9" s="410"/>
      <c r="F9" s="410"/>
      <c r="G9" s="410"/>
      <c r="H9" s="410"/>
      <c r="I9" s="411"/>
    </row>
    <row r="10" spans="1:9" s="4" customFormat="1" ht="15" customHeight="1" outlineLevel="1" thickBot="1" x14ac:dyDescent="0.3">
      <c r="A10" s="5"/>
      <c r="B10" s="408"/>
      <c r="C10" s="17" t="s">
        <v>6</v>
      </c>
      <c r="D10" s="18" t="s">
        <v>7</v>
      </c>
      <c r="E10" s="19" t="s">
        <v>8</v>
      </c>
      <c r="F10" s="19" t="s">
        <v>9</v>
      </c>
      <c r="G10" s="19" t="s">
        <v>10</v>
      </c>
      <c r="H10" s="19" t="s">
        <v>11</v>
      </c>
      <c r="I10" s="20" t="s">
        <v>12</v>
      </c>
    </row>
    <row r="11" spans="1:9" s="4" customFormat="1" ht="15" outlineLevel="1" x14ac:dyDescent="0.25">
      <c r="A11" s="5"/>
      <c r="B11" s="21" t="s">
        <v>13</v>
      </c>
      <c r="C11" s="22"/>
      <c r="D11" s="23"/>
      <c r="E11" s="24">
        <v>234792896.69700974</v>
      </c>
      <c r="F11" s="25">
        <v>239966393.21642596</v>
      </c>
      <c r="G11" s="25">
        <v>264395362.77870479</v>
      </c>
      <c r="H11" s="25">
        <v>272941801.97503746</v>
      </c>
      <c r="I11" s="26">
        <v>277474965.18956679</v>
      </c>
    </row>
    <row r="12" spans="1:9" s="4" customFormat="1" ht="15" outlineLevel="1" x14ac:dyDescent="0.25">
      <c r="A12" s="5"/>
      <c r="B12" s="27" t="s">
        <v>14</v>
      </c>
      <c r="C12" s="28"/>
      <c r="D12" s="29"/>
      <c r="E12" s="30">
        <v>79131635.667938203</v>
      </c>
      <c r="F12" s="31">
        <v>76804427.01698491</v>
      </c>
      <c r="G12" s="31">
        <v>72971910.358281657</v>
      </c>
      <c r="H12" s="31">
        <v>73341683.83708024</v>
      </c>
      <c r="I12" s="32">
        <v>74462831.77830781</v>
      </c>
    </row>
    <row r="13" spans="1:9" s="4" customFormat="1" ht="15" outlineLevel="1" x14ac:dyDescent="0.25">
      <c r="A13" s="5"/>
      <c r="B13" s="27" t="s">
        <v>15</v>
      </c>
      <c r="C13" s="28"/>
      <c r="D13" s="29"/>
      <c r="E13" s="30">
        <v>55277180.411888555</v>
      </c>
      <c r="F13" s="31">
        <v>55287465.048881926</v>
      </c>
      <c r="G13" s="31">
        <v>55097645.345530622</v>
      </c>
      <c r="H13" s="31">
        <v>41380910.02921503</v>
      </c>
      <c r="I13" s="32">
        <v>32458018.724144232</v>
      </c>
    </row>
    <row r="14" spans="1:9" s="4" customFormat="1" ht="15" outlineLevel="1" x14ac:dyDescent="0.25">
      <c r="A14" s="33"/>
      <c r="B14" s="27" t="s">
        <v>16</v>
      </c>
      <c r="C14" s="28"/>
      <c r="D14" s="29"/>
      <c r="E14" s="30">
        <v>154607506.33543092</v>
      </c>
      <c r="F14" s="31">
        <v>166182075.51573706</v>
      </c>
      <c r="G14" s="31">
        <v>154347949.68744746</v>
      </c>
      <c r="H14" s="31">
        <v>129770743.64705309</v>
      </c>
      <c r="I14" s="32">
        <v>136062490.77292049</v>
      </c>
    </row>
    <row r="15" spans="1:9" s="4" customFormat="1" ht="15" outlineLevel="1" x14ac:dyDescent="0.25">
      <c r="A15" s="33"/>
      <c r="B15" s="27" t="s">
        <v>17</v>
      </c>
      <c r="C15" s="28"/>
      <c r="D15" s="29"/>
      <c r="E15" s="30"/>
      <c r="F15" s="31"/>
      <c r="G15" s="31"/>
      <c r="H15" s="31"/>
      <c r="I15" s="32"/>
    </row>
    <row r="16" spans="1:9" s="4" customFormat="1" ht="15" outlineLevel="1" x14ac:dyDescent="0.25">
      <c r="A16" s="33"/>
      <c r="B16" s="27" t="s">
        <v>18</v>
      </c>
      <c r="C16" s="28"/>
      <c r="D16" s="29"/>
      <c r="E16" s="30"/>
      <c r="F16" s="31"/>
      <c r="G16" s="31"/>
      <c r="H16" s="31"/>
      <c r="I16" s="32"/>
    </row>
    <row r="17" spans="1:10" s="4" customFormat="1" ht="15" outlineLevel="1" x14ac:dyDescent="0.25">
      <c r="A17" s="33"/>
      <c r="B17" s="27" t="s">
        <v>19</v>
      </c>
      <c r="C17" s="28"/>
      <c r="D17" s="29"/>
      <c r="E17" s="30">
        <v>60801009.120066658</v>
      </c>
      <c r="F17" s="31">
        <v>61707002.495427027</v>
      </c>
      <c r="G17" s="31">
        <v>62330717.257969715</v>
      </c>
      <c r="H17" s="31">
        <v>62017437.120348655</v>
      </c>
      <c r="I17" s="32">
        <v>62712054.713730201</v>
      </c>
    </row>
    <row r="18" spans="1:10" s="4" customFormat="1" ht="15" outlineLevel="1" x14ac:dyDescent="0.25">
      <c r="A18" s="33"/>
      <c r="B18" s="34" t="s">
        <v>20</v>
      </c>
      <c r="C18" s="35"/>
      <c r="D18" s="36"/>
      <c r="E18" s="37">
        <v>9779410.5296453219</v>
      </c>
      <c r="F18" s="38">
        <v>9917649.189953316</v>
      </c>
      <c r="G18" s="38">
        <v>10060705.453233777</v>
      </c>
      <c r="H18" s="38">
        <v>10207420.397419604</v>
      </c>
      <c r="I18" s="39">
        <v>10341561.388074109</v>
      </c>
    </row>
    <row r="19" spans="1:10" s="4" customFormat="1" ht="15.75" outlineLevel="1" thickBot="1" x14ac:dyDescent="0.3">
      <c r="A19" s="33"/>
      <c r="B19" s="40" t="s">
        <v>21</v>
      </c>
      <c r="C19" s="41"/>
      <c r="D19" s="42"/>
      <c r="E19" s="43">
        <v>38062621.524259731</v>
      </c>
      <c r="F19" s="44">
        <v>35286056.481006637</v>
      </c>
      <c r="G19" s="44">
        <v>31836536.666224826</v>
      </c>
      <c r="H19" s="44">
        <v>31867853.656610336</v>
      </c>
      <c r="I19" s="45">
        <v>31903398.341763608</v>
      </c>
    </row>
    <row r="20" spans="1:10" s="48" customFormat="1" ht="15.75" outlineLevel="1" thickBot="1" x14ac:dyDescent="0.3">
      <c r="A20" s="33"/>
      <c r="B20" s="46" t="s">
        <v>22</v>
      </c>
      <c r="C20" s="47">
        <f t="shared" ref="C20:I20" si="0">SUM(C11:C18)</f>
        <v>0</v>
      </c>
      <c r="D20" s="47">
        <f t="shared" si="0"/>
        <v>0</v>
      </c>
      <c r="E20" s="47">
        <f t="shared" si="0"/>
        <v>594389638.76197934</v>
      </c>
      <c r="F20" s="47">
        <f t="shared" si="0"/>
        <v>609865012.48341024</v>
      </c>
      <c r="G20" s="47">
        <f t="shared" si="0"/>
        <v>619204290.88116801</v>
      </c>
      <c r="H20" s="47">
        <f t="shared" si="0"/>
        <v>589659997.00615406</v>
      </c>
      <c r="I20" s="47">
        <f t="shared" si="0"/>
        <v>593511922.56674361</v>
      </c>
      <c r="J20" s="4"/>
    </row>
    <row r="21" spans="1:10" s="4" customFormat="1" ht="15" x14ac:dyDescent="0.25">
      <c r="A21" s="1"/>
      <c r="B21" s="49" t="s">
        <v>23</v>
      </c>
      <c r="C21" s="1"/>
      <c r="D21" s="1"/>
      <c r="E21" s="1">
        <v>0</v>
      </c>
      <c r="F21" s="1">
        <v>0</v>
      </c>
      <c r="G21" s="1">
        <v>0</v>
      </c>
      <c r="H21" s="1">
        <v>0</v>
      </c>
      <c r="I21" s="1">
        <v>0</v>
      </c>
    </row>
    <row r="22" spans="1:10" s="4" customFormat="1" ht="15.75" x14ac:dyDescent="0.25">
      <c r="A22" s="5"/>
      <c r="B22" s="50"/>
      <c r="C22" s="51"/>
      <c r="D22" s="51"/>
      <c r="E22" s="52"/>
      <c r="F22" s="51"/>
      <c r="G22" s="51"/>
      <c r="H22" s="51"/>
      <c r="I22" s="51"/>
    </row>
    <row r="23" spans="1:10" s="4" customFormat="1" ht="19.5" thickBot="1" x14ac:dyDescent="0.3">
      <c r="A23" s="5"/>
      <c r="B23" s="15" t="s">
        <v>24</v>
      </c>
      <c r="C23" s="16"/>
      <c r="D23" s="16"/>
      <c r="E23"/>
      <c r="F23" s="48"/>
      <c r="G23" s="48"/>
      <c r="H23" s="48"/>
      <c r="I23" s="48"/>
    </row>
    <row r="24" spans="1:10" s="4" customFormat="1" ht="43.5" customHeight="1" outlineLevel="1" thickBot="1" x14ac:dyDescent="0.3">
      <c r="A24" s="5"/>
      <c r="B24" s="407"/>
      <c r="C24" s="412" t="s">
        <v>5</v>
      </c>
      <c r="D24" s="413"/>
      <c r="E24" s="50"/>
      <c r="F24" s="48"/>
      <c r="G24" s="48"/>
      <c r="H24" s="48"/>
      <c r="I24" s="48"/>
      <c r="J24" s="4" t="s">
        <v>25</v>
      </c>
    </row>
    <row r="25" spans="1:10" s="4" customFormat="1" ht="15.75" customHeight="1" outlineLevel="1" thickBot="1" x14ac:dyDescent="0.3">
      <c r="A25" s="5"/>
      <c r="B25" s="408"/>
      <c r="C25" s="17" t="s">
        <v>6</v>
      </c>
      <c r="D25" s="18" t="s">
        <v>7</v>
      </c>
      <c r="E25" s="50"/>
      <c r="F25" s="48"/>
      <c r="G25" s="48"/>
      <c r="H25" s="48"/>
      <c r="I25" s="48"/>
    </row>
    <row r="26" spans="1:10" s="4" customFormat="1" ht="15" outlineLevel="1" x14ac:dyDescent="0.25">
      <c r="A26" s="5"/>
      <c r="B26" s="21" t="s">
        <v>26</v>
      </c>
      <c r="C26" s="53"/>
      <c r="D26" s="54"/>
      <c r="F26" s="48"/>
      <c r="G26" s="48"/>
      <c r="H26" s="48"/>
      <c r="I26" s="48"/>
    </row>
    <row r="27" spans="1:10" s="4" customFormat="1" ht="15" outlineLevel="1" x14ac:dyDescent="0.25">
      <c r="A27" s="5"/>
      <c r="B27" s="27" t="s">
        <v>27</v>
      </c>
      <c r="C27" s="55"/>
      <c r="D27" s="56"/>
      <c r="F27" s="48"/>
      <c r="G27" s="48"/>
      <c r="H27" s="48"/>
      <c r="I27" s="48"/>
    </row>
    <row r="28" spans="1:10" s="4" customFormat="1" ht="15" outlineLevel="1" x14ac:dyDescent="0.25">
      <c r="A28" s="5"/>
      <c r="B28" s="27" t="s">
        <v>28</v>
      </c>
      <c r="C28" s="55"/>
      <c r="D28" s="56"/>
      <c r="F28" s="48"/>
      <c r="G28" s="48"/>
      <c r="H28" s="48"/>
      <c r="I28" s="48"/>
    </row>
    <row r="29" spans="1:10" s="4" customFormat="1" ht="15" outlineLevel="1" x14ac:dyDescent="0.25">
      <c r="A29" s="5"/>
      <c r="B29" s="27" t="s">
        <v>16</v>
      </c>
      <c r="C29" s="55"/>
      <c r="D29" s="56"/>
      <c r="F29" s="48"/>
      <c r="G29" s="48"/>
      <c r="H29" s="48"/>
      <c r="I29" s="48"/>
    </row>
    <row r="30" spans="1:10" s="4" customFormat="1" ht="15" outlineLevel="1" x14ac:dyDescent="0.25">
      <c r="A30" s="5"/>
      <c r="B30" s="27" t="s">
        <v>18</v>
      </c>
      <c r="C30" s="55"/>
      <c r="D30" s="56"/>
      <c r="F30" s="48"/>
      <c r="G30" s="48"/>
      <c r="H30" s="48"/>
      <c r="I30" s="48"/>
    </row>
    <row r="31" spans="1:10" s="4" customFormat="1" ht="15" outlineLevel="1" x14ac:dyDescent="0.25">
      <c r="A31" s="5"/>
      <c r="B31" s="27" t="s">
        <v>29</v>
      </c>
      <c r="C31" s="55"/>
      <c r="D31" s="56"/>
      <c r="F31" s="48"/>
      <c r="G31" s="48"/>
      <c r="H31" s="48"/>
      <c r="I31" s="48"/>
    </row>
    <row r="32" spans="1:10" s="4" customFormat="1" ht="15.75" outlineLevel="1" thickBot="1" x14ac:dyDescent="0.3">
      <c r="A32" s="5"/>
      <c r="B32" s="57" t="s">
        <v>30</v>
      </c>
      <c r="C32" s="58"/>
      <c r="D32" s="59"/>
      <c r="F32" s="48"/>
      <c r="G32" s="48"/>
      <c r="H32" s="48"/>
      <c r="I32" s="48"/>
    </row>
    <row r="33" spans="1:10" s="4" customFormat="1" ht="15.75" outlineLevel="1" thickBot="1" x14ac:dyDescent="0.3">
      <c r="A33" s="5"/>
      <c r="B33" s="60" t="s">
        <v>31</v>
      </c>
      <c r="C33" s="47">
        <f>SUM(C26:C32)</f>
        <v>0</v>
      </c>
      <c r="D33" s="61">
        <f>SUM(D26:D32)</f>
        <v>0</v>
      </c>
      <c r="F33" s="48"/>
      <c r="G33" s="48"/>
      <c r="H33" s="48"/>
      <c r="I33" s="48"/>
    </row>
    <row r="34" spans="1:10" s="4" customFormat="1" ht="15" x14ac:dyDescent="0.25">
      <c r="A34" s="1"/>
      <c r="B34" s="49"/>
      <c r="C34" s="1"/>
      <c r="D34" s="1"/>
      <c r="E34" s="50"/>
      <c r="F34" s="48"/>
      <c r="G34" s="48"/>
      <c r="H34" s="48"/>
      <c r="I34" s="48"/>
    </row>
    <row r="35" spans="1:10" s="4" customFormat="1" ht="15.75" x14ac:dyDescent="0.25">
      <c r="A35" s="5"/>
      <c r="B35" s="50"/>
      <c r="C35" s="51"/>
      <c r="D35" s="62"/>
      <c r="E35" s="62"/>
      <c r="F35" s="62"/>
      <c r="G35" s="62"/>
      <c r="H35" s="62"/>
      <c r="I35" s="62"/>
    </row>
    <row r="36" spans="1:10" s="4" customFormat="1" ht="18.75" customHeight="1" thickBot="1" x14ac:dyDescent="0.3">
      <c r="A36" s="63"/>
      <c r="B36" s="15" t="s">
        <v>32</v>
      </c>
      <c r="C36" s="16"/>
      <c r="D36" s="16"/>
      <c r="E36" s="16"/>
      <c r="F36" s="16"/>
      <c r="G36" s="16"/>
      <c r="H36" s="16"/>
      <c r="I36" s="16"/>
    </row>
    <row r="37" spans="1:10" s="4" customFormat="1" ht="30" customHeight="1" outlineLevel="1" thickBot="1" x14ac:dyDescent="0.3">
      <c r="A37" s="5"/>
      <c r="B37" s="407"/>
      <c r="C37" s="409" t="s">
        <v>33</v>
      </c>
      <c r="D37" s="410"/>
      <c r="E37" s="410"/>
      <c r="F37" s="410"/>
      <c r="G37" s="410"/>
      <c r="H37" s="410"/>
      <c r="I37" s="411"/>
    </row>
    <row r="38" spans="1:10" s="4" customFormat="1" ht="15" customHeight="1" outlineLevel="1" thickBot="1" x14ac:dyDescent="0.3">
      <c r="A38" s="5"/>
      <c r="B38" s="408"/>
      <c r="C38" s="17" t="s">
        <v>6</v>
      </c>
      <c r="D38" s="18" t="s">
        <v>7</v>
      </c>
      <c r="E38" s="19" t="s">
        <v>8</v>
      </c>
      <c r="F38" s="19" t="s">
        <v>9</v>
      </c>
      <c r="G38" s="19" t="s">
        <v>10</v>
      </c>
      <c r="H38" s="19" t="s">
        <v>11</v>
      </c>
      <c r="I38" s="20" t="s">
        <v>12</v>
      </c>
    </row>
    <row r="39" spans="1:10" s="4" customFormat="1" ht="15" outlineLevel="1" x14ac:dyDescent="0.25">
      <c r="A39" s="5"/>
      <c r="B39" s="21" t="s">
        <v>14</v>
      </c>
      <c r="C39" s="55"/>
      <c r="D39" s="55"/>
      <c r="E39" s="55"/>
      <c r="F39" s="55"/>
      <c r="G39" s="55"/>
      <c r="H39" s="55"/>
      <c r="I39" s="55"/>
    </row>
    <row r="40" spans="1:10" s="4" customFormat="1" ht="15" outlineLevel="1" x14ac:dyDescent="0.25">
      <c r="A40" s="5"/>
      <c r="B40" s="27" t="s">
        <v>18</v>
      </c>
      <c r="C40" s="55"/>
      <c r="D40" s="55"/>
      <c r="E40" s="55"/>
      <c r="F40" s="55"/>
      <c r="G40" s="55"/>
      <c r="H40" s="55"/>
      <c r="I40" s="55"/>
    </row>
    <row r="41" spans="1:10" s="4" customFormat="1" ht="15" outlineLevel="1" x14ac:dyDescent="0.25">
      <c r="A41" s="5"/>
      <c r="B41" s="27" t="s">
        <v>17</v>
      </c>
      <c r="C41" s="55"/>
      <c r="D41" s="55"/>
      <c r="E41" s="55"/>
      <c r="F41" s="55"/>
      <c r="G41" s="55"/>
      <c r="H41" s="55"/>
      <c r="I41" s="55"/>
    </row>
    <row r="42" spans="1:10" s="4" customFormat="1" ht="15" outlineLevel="1" x14ac:dyDescent="0.25">
      <c r="A42" s="5"/>
      <c r="B42" s="57" t="s">
        <v>34</v>
      </c>
      <c r="C42" s="55"/>
      <c r="D42" s="55"/>
      <c r="E42" s="55"/>
      <c r="F42" s="55"/>
      <c r="G42" s="55"/>
      <c r="H42" s="55"/>
      <c r="I42" s="55"/>
    </row>
    <row r="43" spans="1:10" s="4" customFormat="1" ht="15" outlineLevel="1" x14ac:dyDescent="0.25">
      <c r="A43" s="5"/>
      <c r="B43" s="57" t="s">
        <v>35</v>
      </c>
      <c r="C43" s="55"/>
      <c r="D43" s="55"/>
      <c r="E43" s="55"/>
      <c r="F43" s="55"/>
      <c r="G43" s="55"/>
      <c r="H43" s="55"/>
      <c r="I43" s="55"/>
    </row>
    <row r="44" spans="1:10" s="4" customFormat="1" ht="15.75" outlineLevel="1" thickBot="1" x14ac:dyDescent="0.3">
      <c r="A44" s="5"/>
      <c r="B44" s="57" t="s">
        <v>36</v>
      </c>
      <c r="C44" s="55"/>
      <c r="D44" s="55"/>
      <c r="E44" s="55"/>
      <c r="F44" s="55"/>
      <c r="G44" s="55"/>
      <c r="H44" s="55"/>
      <c r="I44" s="55"/>
    </row>
    <row r="45" spans="1:10" s="66" customFormat="1" ht="15.75" outlineLevel="1" thickBot="1" x14ac:dyDescent="0.3">
      <c r="A45" s="64"/>
      <c r="B45" s="65" t="s">
        <v>37</v>
      </c>
      <c r="C45" s="47">
        <f>SUM(C39:C44)</f>
        <v>0</v>
      </c>
      <c r="D45" s="47">
        <f t="shared" ref="D45:I45" si="1">SUM(D39:D44)</f>
        <v>0</v>
      </c>
      <c r="E45" s="47">
        <f t="shared" si="1"/>
        <v>0</v>
      </c>
      <c r="F45" s="47">
        <f t="shared" si="1"/>
        <v>0</v>
      </c>
      <c r="G45" s="47">
        <f t="shared" si="1"/>
        <v>0</v>
      </c>
      <c r="H45" s="47">
        <f t="shared" si="1"/>
        <v>0</v>
      </c>
      <c r="I45" s="47">
        <f t="shared" si="1"/>
        <v>0</v>
      </c>
      <c r="J45" s="4"/>
    </row>
    <row r="46" spans="1:10" s="4" customFormat="1" ht="15" x14ac:dyDescent="0.25">
      <c r="A46" s="1"/>
      <c r="B46" s="49"/>
      <c r="C46" s="1"/>
      <c r="D46" s="1"/>
      <c r="E46" s="1"/>
      <c r="F46" s="1"/>
      <c r="G46" s="1"/>
      <c r="H46" s="1"/>
      <c r="I46" s="1"/>
    </row>
    <row r="47" spans="1:10" s="4" customFormat="1" ht="15.75" x14ac:dyDescent="0.25">
      <c r="A47" s="5"/>
      <c r="B47" s="50"/>
      <c r="C47" s="51"/>
      <c r="D47" s="62"/>
      <c r="E47" s="62"/>
      <c r="F47" s="62"/>
      <c r="G47" s="62"/>
      <c r="H47" s="62"/>
      <c r="I47" s="62"/>
    </row>
    <row r="48" spans="1:10" s="4" customFormat="1" ht="19.5" thickBot="1" x14ac:dyDescent="0.3">
      <c r="A48" s="63"/>
      <c r="B48" s="15" t="s">
        <v>38</v>
      </c>
      <c r="C48" s="16"/>
      <c r="D48" s="16"/>
      <c r="E48" s="16"/>
      <c r="F48" s="16"/>
      <c r="G48" s="16"/>
      <c r="H48" s="16"/>
      <c r="I48" s="16"/>
    </row>
    <row r="49" spans="1:10" s="4" customFormat="1" ht="30" customHeight="1" outlineLevel="1" thickBot="1" x14ac:dyDescent="0.3">
      <c r="A49" s="5"/>
      <c r="B49" s="407"/>
      <c r="C49" s="409" t="s">
        <v>5</v>
      </c>
      <c r="D49" s="410"/>
      <c r="E49" s="410"/>
      <c r="F49" s="410"/>
      <c r="G49" s="410"/>
      <c r="H49" s="410"/>
      <c r="I49" s="411"/>
    </row>
    <row r="50" spans="1:10" s="4" customFormat="1" ht="15" customHeight="1" outlineLevel="1" thickBot="1" x14ac:dyDescent="0.3">
      <c r="A50" s="5"/>
      <c r="B50" s="408"/>
      <c r="C50" s="17" t="s">
        <v>6</v>
      </c>
      <c r="D50" s="18" t="s">
        <v>7</v>
      </c>
      <c r="E50" s="19" t="s">
        <v>8</v>
      </c>
      <c r="F50" s="19" t="s">
        <v>9</v>
      </c>
      <c r="G50" s="19" t="s">
        <v>10</v>
      </c>
      <c r="H50" s="19" t="s">
        <v>11</v>
      </c>
      <c r="I50" s="20" t="s">
        <v>12</v>
      </c>
    </row>
    <row r="51" spans="1:10" s="4" customFormat="1" ht="15" outlineLevel="1" x14ac:dyDescent="0.25">
      <c r="A51" s="5"/>
      <c r="B51" s="21" t="s">
        <v>14</v>
      </c>
      <c r="C51" s="55"/>
      <c r="D51" s="55"/>
      <c r="E51" s="55"/>
      <c r="F51" s="55"/>
      <c r="G51" s="55"/>
      <c r="H51" s="55"/>
      <c r="I51" s="55"/>
    </row>
    <row r="52" spans="1:10" s="4" customFormat="1" ht="15" outlineLevel="1" x14ac:dyDescent="0.25">
      <c r="A52" s="5"/>
      <c r="B52" s="27" t="s">
        <v>18</v>
      </c>
      <c r="C52" s="55"/>
      <c r="D52" s="55"/>
      <c r="E52" s="55"/>
      <c r="F52" s="55"/>
      <c r="G52" s="55"/>
      <c r="H52" s="55"/>
      <c r="I52" s="55"/>
    </row>
    <row r="53" spans="1:10" s="4" customFormat="1" ht="15" outlineLevel="1" x14ac:dyDescent="0.25">
      <c r="A53" s="5"/>
      <c r="B53" s="27" t="s">
        <v>17</v>
      </c>
      <c r="C53" s="55"/>
      <c r="D53" s="55"/>
      <c r="E53" s="55"/>
      <c r="F53" s="55"/>
      <c r="G53" s="55"/>
      <c r="H53" s="55"/>
      <c r="I53" s="55"/>
    </row>
    <row r="54" spans="1:10" s="4" customFormat="1" ht="15" outlineLevel="1" x14ac:dyDescent="0.25">
      <c r="A54" s="5"/>
      <c r="B54" s="57" t="s">
        <v>34</v>
      </c>
      <c r="C54" s="55"/>
      <c r="D54" s="55"/>
      <c r="E54" s="55"/>
      <c r="F54" s="55"/>
      <c r="G54" s="55"/>
      <c r="H54" s="55"/>
      <c r="I54" s="55"/>
    </row>
    <row r="55" spans="1:10" s="4" customFormat="1" ht="15" outlineLevel="1" x14ac:dyDescent="0.25">
      <c r="A55" s="5"/>
      <c r="B55" s="57" t="s">
        <v>35</v>
      </c>
      <c r="C55" s="55"/>
      <c r="D55" s="55"/>
      <c r="E55" s="55"/>
      <c r="F55" s="55"/>
      <c r="G55" s="55"/>
      <c r="H55" s="55"/>
      <c r="I55" s="55"/>
    </row>
    <row r="56" spans="1:10" s="4" customFormat="1" ht="15.75" outlineLevel="1" thickBot="1" x14ac:dyDescent="0.3">
      <c r="A56" s="5"/>
      <c r="B56" s="57" t="s">
        <v>36</v>
      </c>
      <c r="C56" s="55"/>
      <c r="D56" s="55"/>
      <c r="E56" s="55"/>
      <c r="F56" s="55"/>
      <c r="G56" s="55"/>
      <c r="H56" s="55"/>
      <c r="I56" s="55"/>
    </row>
    <row r="57" spans="1:10" s="66" customFormat="1" ht="15.75" outlineLevel="1" thickBot="1" x14ac:dyDescent="0.3">
      <c r="A57" s="64"/>
      <c r="B57" s="65" t="s">
        <v>31</v>
      </c>
      <c r="C57" s="47">
        <f>SUM(C51:C56)</f>
        <v>0</v>
      </c>
      <c r="D57" s="47">
        <f t="shared" ref="D57:I57" si="2">SUM(D51:D56)</f>
        <v>0</v>
      </c>
      <c r="E57" s="47">
        <f t="shared" si="2"/>
        <v>0</v>
      </c>
      <c r="F57" s="47">
        <f t="shared" si="2"/>
        <v>0</v>
      </c>
      <c r="G57" s="47">
        <f t="shared" si="2"/>
        <v>0</v>
      </c>
      <c r="H57" s="47">
        <f t="shared" si="2"/>
        <v>0</v>
      </c>
      <c r="I57" s="47">
        <f t="shared" si="2"/>
        <v>0</v>
      </c>
      <c r="J57" s="4"/>
    </row>
    <row r="58" spans="1:10" s="4" customFormat="1" ht="15" x14ac:dyDescent="0.25">
      <c r="A58" s="1"/>
      <c r="B58" s="49"/>
      <c r="C58" s="1"/>
      <c r="D58" s="1"/>
      <c r="E58" s="1"/>
      <c r="F58" s="1"/>
      <c r="G58" s="1"/>
      <c r="H58" s="1"/>
      <c r="I58" s="1"/>
    </row>
    <row r="59" spans="1:10" s="4" customFormat="1" ht="15.75" x14ac:dyDescent="0.25">
      <c r="A59" s="5"/>
      <c r="B59" s="50"/>
      <c r="C59" s="51"/>
      <c r="D59" s="62"/>
      <c r="E59" s="62"/>
      <c r="F59" s="62"/>
      <c r="G59" s="62"/>
      <c r="H59" s="62"/>
      <c r="I59" s="62"/>
    </row>
    <row r="60" spans="1:10" s="48" customFormat="1" ht="19.5" thickBot="1" x14ac:dyDescent="0.25">
      <c r="A60" s="67" t="s">
        <v>39</v>
      </c>
      <c r="B60" s="68" t="s">
        <v>40</v>
      </c>
      <c r="C60" s="16"/>
      <c r="D60" s="16"/>
      <c r="E60" s="16"/>
      <c r="F60" s="16"/>
      <c r="G60" s="16"/>
      <c r="H60" s="16"/>
      <c r="I60" s="16"/>
    </row>
    <row r="61" spans="1:10" s="48" customFormat="1" ht="30" customHeight="1" outlineLevel="1" thickBot="1" x14ac:dyDescent="0.25">
      <c r="A61" s="69"/>
      <c r="B61" s="407"/>
      <c r="C61" s="409" t="s">
        <v>5</v>
      </c>
      <c r="D61" s="410"/>
      <c r="E61" s="410"/>
      <c r="F61" s="410"/>
      <c r="G61" s="410"/>
      <c r="H61" s="410"/>
      <c r="I61" s="411"/>
    </row>
    <row r="62" spans="1:10" s="48" customFormat="1" ht="15" customHeight="1" outlineLevel="1" thickBot="1" x14ac:dyDescent="0.25">
      <c r="A62" s="69"/>
      <c r="B62" s="408"/>
      <c r="C62" s="17" t="s">
        <v>6</v>
      </c>
      <c r="D62" s="18" t="s">
        <v>7</v>
      </c>
      <c r="E62" s="19" t="s">
        <v>8</v>
      </c>
      <c r="F62" s="19" t="s">
        <v>9</v>
      </c>
      <c r="G62" s="19" t="s">
        <v>10</v>
      </c>
      <c r="H62" s="19" t="s">
        <v>11</v>
      </c>
      <c r="I62" s="20" t="s">
        <v>12</v>
      </c>
    </row>
    <row r="63" spans="1:10" s="48" customFormat="1" ht="15.75" outlineLevel="1" x14ac:dyDescent="0.25">
      <c r="A63" s="69"/>
      <c r="B63" s="70" t="s">
        <v>13</v>
      </c>
      <c r="C63" s="71"/>
      <c r="D63" s="72"/>
      <c r="E63" s="73"/>
      <c r="F63" s="74"/>
      <c r="G63" s="74"/>
      <c r="H63" s="74"/>
      <c r="I63" s="75"/>
      <c r="J63" s="4"/>
    </row>
    <row r="64" spans="1:10" s="48" customFormat="1" ht="15.75" outlineLevel="1" x14ac:dyDescent="0.25">
      <c r="A64" s="69"/>
      <c r="B64" s="76" t="s">
        <v>14</v>
      </c>
      <c r="C64" s="77"/>
      <c r="D64" s="78"/>
      <c r="E64" s="79"/>
      <c r="F64" s="80"/>
      <c r="G64" s="80"/>
      <c r="H64" s="80"/>
      <c r="I64" s="81"/>
      <c r="J64" s="4"/>
    </row>
    <row r="65" spans="1:10" s="48" customFormat="1" ht="15.75" outlineLevel="1" x14ac:dyDescent="0.25">
      <c r="A65" s="69"/>
      <c r="B65" s="76" t="s">
        <v>15</v>
      </c>
      <c r="C65" s="77"/>
      <c r="D65" s="78"/>
      <c r="E65" s="79"/>
      <c r="F65" s="80"/>
      <c r="G65" s="80"/>
      <c r="H65" s="80"/>
      <c r="I65" s="81"/>
      <c r="J65" s="4"/>
    </row>
    <row r="66" spans="1:10" s="48" customFormat="1" ht="15.75" outlineLevel="1" x14ac:dyDescent="0.25">
      <c r="A66" s="69"/>
      <c r="B66" s="76" t="s">
        <v>16</v>
      </c>
      <c r="C66" s="77"/>
      <c r="D66" s="78"/>
      <c r="E66" s="79"/>
      <c r="F66" s="80"/>
      <c r="G66" s="80"/>
      <c r="H66" s="80"/>
      <c r="I66" s="81"/>
      <c r="J66" s="4"/>
    </row>
    <row r="67" spans="1:10" s="48" customFormat="1" ht="15.75" outlineLevel="1" x14ac:dyDescent="0.25">
      <c r="A67" s="69"/>
      <c r="B67" s="76" t="s">
        <v>19</v>
      </c>
      <c r="C67" s="77"/>
      <c r="D67" s="78"/>
      <c r="E67" s="79"/>
      <c r="F67" s="80"/>
      <c r="G67" s="80"/>
      <c r="H67" s="80"/>
      <c r="I67" s="81"/>
      <c r="J67" s="4"/>
    </row>
    <row r="68" spans="1:10" s="48" customFormat="1" ht="15.75" outlineLevel="1" x14ac:dyDescent="0.25">
      <c r="A68" s="69"/>
      <c r="B68" s="82" t="s">
        <v>20</v>
      </c>
      <c r="C68" s="83"/>
      <c r="D68" s="84"/>
      <c r="E68" s="85"/>
      <c r="F68" s="86"/>
      <c r="G68" s="86"/>
      <c r="H68" s="86"/>
      <c r="I68" s="87"/>
      <c r="J68" s="4"/>
    </row>
    <row r="69" spans="1:10" s="48" customFormat="1" ht="16.5" outlineLevel="1" thickBot="1" x14ac:dyDescent="0.3">
      <c r="A69" s="69"/>
      <c r="B69" s="88" t="s">
        <v>41</v>
      </c>
      <c r="C69" s="89"/>
      <c r="D69" s="90"/>
      <c r="E69" s="91"/>
      <c r="F69" s="92"/>
      <c r="G69" s="92"/>
      <c r="H69" s="92"/>
      <c r="I69" s="93"/>
      <c r="J69" s="4"/>
    </row>
    <row r="70" spans="1:10" s="94" customFormat="1" ht="15.75" outlineLevel="1" thickBot="1" x14ac:dyDescent="0.3">
      <c r="A70" s="69"/>
      <c r="B70" s="65" t="s">
        <v>22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"/>
    </row>
    <row r="71" spans="1:10" s="48" customFormat="1" ht="15.75" x14ac:dyDescent="0.25">
      <c r="A71" s="5"/>
      <c r="B71" s="50"/>
      <c r="C71" s="51"/>
      <c r="D71" s="62"/>
      <c r="E71" s="62"/>
      <c r="F71" s="62"/>
      <c r="G71" s="62"/>
      <c r="H71" s="62"/>
      <c r="I71" s="62"/>
    </row>
    <row r="72" spans="1:10" s="48" customFormat="1" ht="15.75" x14ac:dyDescent="0.25">
      <c r="A72" s="5"/>
      <c r="B72" s="50"/>
      <c r="C72" s="51"/>
      <c r="D72" s="62"/>
      <c r="E72" s="62"/>
      <c r="F72" s="62"/>
      <c r="G72" s="62"/>
      <c r="H72" s="62"/>
      <c r="I72" s="62"/>
    </row>
    <row r="73" spans="1:10" s="48" customFormat="1" ht="21" customHeight="1" x14ac:dyDescent="0.2">
      <c r="A73" s="67" t="s">
        <v>39</v>
      </c>
      <c r="B73" s="68" t="s">
        <v>42</v>
      </c>
      <c r="C73" s="16"/>
      <c r="D73" s="16"/>
      <c r="E73" s="69"/>
      <c r="F73" s="69"/>
      <c r="G73" s="69"/>
      <c r="H73" s="69"/>
      <c r="I73" s="69"/>
    </row>
    <row r="74" spans="1:10" s="48" customFormat="1" ht="30.75" hidden="1" customHeight="1" outlineLevel="1" x14ac:dyDescent="0.2">
      <c r="A74" s="69"/>
      <c r="B74" s="407"/>
      <c r="C74" s="418" t="s">
        <v>33</v>
      </c>
      <c r="D74" s="419"/>
    </row>
    <row r="75" spans="1:10" s="48" customFormat="1" ht="15" hidden="1" customHeight="1" outlineLevel="1" x14ac:dyDescent="0.2">
      <c r="A75" s="69"/>
      <c r="B75" s="408"/>
      <c r="C75" s="17" t="s">
        <v>6</v>
      </c>
      <c r="D75" s="95" t="s">
        <v>7</v>
      </c>
    </row>
    <row r="76" spans="1:10" s="48" customFormat="1" ht="15.75" hidden="1" outlineLevel="1" x14ac:dyDescent="0.2">
      <c r="A76" s="69"/>
      <c r="B76" s="21" t="s">
        <v>26</v>
      </c>
      <c r="C76" s="71"/>
      <c r="D76" s="96"/>
    </row>
    <row r="77" spans="1:10" s="48" customFormat="1" ht="15.75" hidden="1" outlineLevel="1" x14ac:dyDescent="0.2">
      <c r="A77" s="69"/>
      <c r="B77" s="27" t="s">
        <v>27</v>
      </c>
      <c r="C77" s="77"/>
      <c r="D77" s="97"/>
    </row>
    <row r="78" spans="1:10" s="48" customFormat="1" ht="15.75" hidden="1" outlineLevel="1" x14ac:dyDescent="0.2">
      <c r="A78" s="69"/>
      <c r="B78" s="27" t="s">
        <v>28</v>
      </c>
      <c r="C78" s="77"/>
      <c r="D78" s="97"/>
      <c r="E78" s="50"/>
    </row>
    <row r="79" spans="1:10" s="48" customFormat="1" ht="15.75" hidden="1" outlineLevel="1" x14ac:dyDescent="0.2">
      <c r="A79" s="69"/>
      <c r="B79" s="27" t="s">
        <v>16</v>
      </c>
      <c r="C79" s="77"/>
      <c r="D79" s="97"/>
      <c r="E79" s="50"/>
    </row>
    <row r="80" spans="1:10" s="48" customFormat="1" ht="15.75" hidden="1" outlineLevel="1" x14ac:dyDescent="0.2">
      <c r="A80" s="69"/>
      <c r="B80" s="27" t="s">
        <v>18</v>
      </c>
      <c r="C80" s="77"/>
      <c r="D80" s="97"/>
      <c r="E80" s="50"/>
    </row>
    <row r="81" spans="1:5" s="48" customFormat="1" ht="15.75" hidden="1" outlineLevel="1" x14ac:dyDescent="0.2">
      <c r="A81" s="69"/>
      <c r="B81" s="27" t="s">
        <v>29</v>
      </c>
      <c r="C81" s="77"/>
      <c r="D81" s="97"/>
      <c r="E81" s="50"/>
    </row>
    <row r="82" spans="1:5" s="48" customFormat="1" ht="15.75" hidden="1" outlineLevel="1" x14ac:dyDescent="0.2">
      <c r="A82" s="69"/>
      <c r="B82" s="57" t="s">
        <v>30</v>
      </c>
      <c r="C82" s="77"/>
      <c r="D82" s="97"/>
      <c r="E82" s="50"/>
    </row>
    <row r="83" spans="1:5" s="48" customFormat="1" ht="15.75" hidden="1" outlineLevel="1" x14ac:dyDescent="0.2">
      <c r="A83" s="69"/>
      <c r="B83" s="98"/>
      <c r="C83" s="77"/>
      <c r="D83" s="97"/>
      <c r="E83" s="50"/>
    </row>
    <row r="84" spans="1:5" s="48" customFormat="1" ht="15.75" hidden="1" outlineLevel="1" x14ac:dyDescent="0.2">
      <c r="A84" s="69"/>
      <c r="B84" s="98"/>
      <c r="C84" s="77"/>
      <c r="D84" s="97"/>
      <c r="E84" s="50"/>
    </row>
    <row r="85" spans="1:5" s="48" customFormat="1" ht="15.75" hidden="1" outlineLevel="1" x14ac:dyDescent="0.2">
      <c r="A85" s="69"/>
      <c r="B85" s="98"/>
      <c r="C85" s="77"/>
      <c r="D85" s="97"/>
      <c r="E85" s="50"/>
    </row>
    <row r="86" spans="1:5" s="48" customFormat="1" ht="15.75" hidden="1" outlineLevel="1" x14ac:dyDescent="0.2">
      <c r="A86" s="69"/>
      <c r="B86" s="98"/>
      <c r="C86" s="77"/>
      <c r="D86" s="97"/>
      <c r="E86" s="50"/>
    </row>
    <row r="87" spans="1:5" s="48" customFormat="1" ht="15.75" hidden="1" outlineLevel="1" x14ac:dyDescent="0.2">
      <c r="A87" s="69"/>
      <c r="B87" s="98"/>
      <c r="C87" s="77"/>
      <c r="D87" s="97"/>
      <c r="E87" s="50"/>
    </row>
    <row r="88" spans="1:5" s="48" customFormat="1" ht="15.75" hidden="1" outlineLevel="1" x14ac:dyDescent="0.2">
      <c r="A88" s="69"/>
      <c r="B88" s="98"/>
      <c r="C88" s="77"/>
      <c r="D88" s="97"/>
      <c r="E88" s="50"/>
    </row>
    <row r="89" spans="1:5" s="48" customFormat="1" ht="15.75" hidden="1" outlineLevel="1" x14ac:dyDescent="0.2">
      <c r="A89" s="69"/>
      <c r="B89" s="98"/>
      <c r="C89" s="77"/>
      <c r="D89" s="97"/>
      <c r="E89" s="50"/>
    </row>
    <row r="90" spans="1:5" s="48" customFormat="1" ht="15.75" hidden="1" outlineLevel="1" x14ac:dyDescent="0.2">
      <c r="A90" s="69"/>
      <c r="B90" s="98"/>
      <c r="C90" s="77"/>
      <c r="D90" s="97"/>
      <c r="E90" s="50"/>
    </row>
    <row r="91" spans="1:5" s="48" customFormat="1" ht="15.75" hidden="1" outlineLevel="1" x14ac:dyDescent="0.2">
      <c r="A91" s="69"/>
      <c r="B91" s="98"/>
      <c r="C91" s="77"/>
      <c r="D91" s="97"/>
      <c r="E91" s="50"/>
    </row>
    <row r="92" spans="1:5" s="48" customFormat="1" ht="15.75" hidden="1" outlineLevel="1" x14ac:dyDescent="0.2">
      <c r="A92" s="69"/>
      <c r="B92" s="98"/>
      <c r="C92" s="77"/>
      <c r="D92" s="97"/>
      <c r="E92" s="50"/>
    </row>
    <row r="93" spans="1:5" s="48" customFormat="1" ht="15.75" hidden="1" outlineLevel="1" x14ac:dyDescent="0.2">
      <c r="A93" s="69"/>
      <c r="B93" s="98"/>
      <c r="C93" s="77"/>
      <c r="D93" s="97"/>
      <c r="E93" s="50"/>
    </row>
    <row r="94" spans="1:5" s="48" customFormat="1" ht="15.75" hidden="1" outlineLevel="1" x14ac:dyDescent="0.2">
      <c r="A94" s="69"/>
      <c r="B94" s="98"/>
      <c r="C94" s="77"/>
      <c r="D94" s="97"/>
      <c r="E94" s="50"/>
    </row>
    <row r="95" spans="1:5" s="48" customFormat="1" ht="15.75" hidden="1" outlineLevel="1" x14ac:dyDescent="0.2">
      <c r="A95" s="69"/>
      <c r="B95" s="98"/>
      <c r="C95" s="77"/>
      <c r="D95" s="97"/>
      <c r="E95" s="50"/>
    </row>
    <row r="96" spans="1:5" s="48" customFormat="1" ht="16.5" hidden="1" outlineLevel="1" thickBot="1" x14ac:dyDescent="0.25">
      <c r="A96" s="69"/>
      <c r="B96" s="99"/>
      <c r="C96" s="100"/>
      <c r="D96" s="101"/>
      <c r="E96" s="50"/>
    </row>
    <row r="97" spans="1:9" s="48" customFormat="1" ht="13.5" hidden="1" outlineLevel="1" thickBot="1" x14ac:dyDescent="0.25">
      <c r="A97" s="69"/>
      <c r="B97" s="102" t="s">
        <v>31</v>
      </c>
      <c r="C97" s="103">
        <f>SUM(C76:C96)</f>
        <v>0</v>
      </c>
      <c r="D97" s="104">
        <f>SUM(D76:D96)</f>
        <v>0</v>
      </c>
      <c r="E97" s="50"/>
    </row>
    <row r="98" spans="1:9" s="4" customFormat="1" ht="15.75" collapsed="1" x14ac:dyDescent="0.25">
      <c r="A98" s="5"/>
      <c r="B98" s="50"/>
      <c r="C98" s="51"/>
      <c r="D98" s="62"/>
      <c r="E98" s="62"/>
      <c r="F98" s="62"/>
      <c r="G98" s="62"/>
      <c r="H98" s="62"/>
      <c r="I98" s="62"/>
    </row>
    <row r="99" spans="1:9" s="4" customFormat="1" ht="15.75" x14ac:dyDescent="0.25">
      <c r="A99" s="5"/>
      <c r="B99" s="50"/>
      <c r="C99" s="51"/>
      <c r="D99" s="62"/>
      <c r="E99" s="62"/>
      <c r="F99" s="62"/>
      <c r="G99" s="62"/>
      <c r="H99" s="62"/>
      <c r="I99" s="62"/>
    </row>
    <row r="100" spans="1:9" s="4" customFormat="1" ht="19.5" thickBot="1" x14ac:dyDescent="0.3">
      <c r="A100" s="105"/>
      <c r="B100" s="15" t="s">
        <v>43</v>
      </c>
      <c r="C100" s="16"/>
      <c r="D100" s="16"/>
      <c r="E100" s="16"/>
      <c r="F100" s="16"/>
      <c r="G100" s="16"/>
      <c r="H100" s="16"/>
      <c r="I100" s="16"/>
    </row>
    <row r="101" spans="1:9" s="4" customFormat="1" ht="30" customHeight="1" outlineLevel="1" thickBot="1" x14ac:dyDescent="0.3">
      <c r="A101" s="105"/>
      <c r="B101" s="414"/>
      <c r="C101" s="415" t="s">
        <v>5</v>
      </c>
      <c r="D101" s="416"/>
      <c r="E101" s="416"/>
      <c r="F101" s="416"/>
      <c r="G101" s="416"/>
      <c r="H101" s="416"/>
      <c r="I101" s="417"/>
    </row>
    <row r="102" spans="1:9" s="4" customFormat="1" ht="15.75" customHeight="1" outlineLevel="1" thickBot="1" x14ac:dyDescent="0.3">
      <c r="A102" s="105"/>
      <c r="B102" s="408"/>
      <c r="C102" s="17" t="s">
        <v>6</v>
      </c>
      <c r="D102" s="18" t="s">
        <v>7</v>
      </c>
      <c r="E102" s="19" t="s">
        <v>8</v>
      </c>
      <c r="F102" s="19" t="s">
        <v>9</v>
      </c>
      <c r="G102" s="19" t="s">
        <v>10</v>
      </c>
      <c r="H102" s="19" t="s">
        <v>11</v>
      </c>
      <c r="I102" s="20" t="s">
        <v>12</v>
      </c>
    </row>
    <row r="103" spans="1:9" s="4" customFormat="1" ht="15" outlineLevel="1" x14ac:dyDescent="0.25">
      <c r="A103" s="105"/>
      <c r="B103" s="21" t="s">
        <v>13</v>
      </c>
      <c r="C103" s="22"/>
      <c r="D103" s="23"/>
      <c r="E103" s="24"/>
      <c r="F103" s="25"/>
      <c r="G103" s="25"/>
      <c r="H103" s="25"/>
      <c r="I103" s="26"/>
    </row>
    <row r="104" spans="1:9" s="4" customFormat="1" ht="15" outlineLevel="1" x14ac:dyDescent="0.25">
      <c r="A104" s="105"/>
      <c r="B104" s="27" t="s">
        <v>14</v>
      </c>
      <c r="C104" s="28"/>
      <c r="D104" s="29"/>
      <c r="E104" s="30">
        <v>38062621.524259731</v>
      </c>
      <c r="F104" s="31">
        <v>35286056.481006637</v>
      </c>
      <c r="G104" s="31">
        <v>31836536.666224826</v>
      </c>
      <c r="H104" s="31">
        <v>31867853.656610336</v>
      </c>
      <c r="I104" s="32">
        <v>31903398.341763608</v>
      </c>
    </row>
    <row r="105" spans="1:9" s="4" customFormat="1" ht="15" outlineLevel="1" x14ac:dyDescent="0.25">
      <c r="A105" s="105"/>
      <c r="B105" s="27" t="s">
        <v>15</v>
      </c>
      <c r="C105" s="28"/>
      <c r="D105" s="29"/>
      <c r="E105" s="30"/>
      <c r="F105" s="31"/>
      <c r="G105" s="31"/>
      <c r="H105" s="31"/>
      <c r="I105" s="32"/>
    </row>
    <row r="106" spans="1:9" s="4" customFormat="1" ht="15" outlineLevel="1" x14ac:dyDescent="0.25">
      <c r="A106" s="105"/>
      <c r="B106" s="27" t="s">
        <v>16</v>
      </c>
      <c r="C106" s="28"/>
      <c r="D106" s="29"/>
      <c r="E106" s="30"/>
      <c r="F106" s="31"/>
      <c r="G106" s="31"/>
      <c r="H106" s="31"/>
      <c r="I106" s="32"/>
    </row>
    <row r="107" spans="1:9" s="4" customFormat="1" ht="15" outlineLevel="1" x14ac:dyDescent="0.25">
      <c r="A107" s="105"/>
      <c r="B107" s="27" t="s">
        <v>19</v>
      </c>
      <c r="C107" s="28"/>
      <c r="D107" s="29"/>
      <c r="E107" s="30"/>
      <c r="F107" s="31"/>
      <c r="G107" s="31"/>
      <c r="H107" s="31"/>
      <c r="I107" s="32"/>
    </row>
    <row r="108" spans="1:9" s="4" customFormat="1" ht="15.75" outlineLevel="1" thickBot="1" x14ac:dyDescent="0.3">
      <c r="A108" s="105"/>
      <c r="B108" s="34" t="s">
        <v>20</v>
      </c>
      <c r="C108" s="106"/>
      <c r="D108" s="107"/>
      <c r="E108" s="108"/>
      <c r="F108" s="109"/>
      <c r="G108" s="109"/>
      <c r="H108" s="109"/>
      <c r="I108" s="110"/>
    </row>
    <row r="109" spans="1:9" s="4" customFormat="1" ht="15.75" outlineLevel="1" thickBot="1" x14ac:dyDescent="0.3">
      <c r="A109" s="105"/>
      <c r="B109" s="111" t="s">
        <v>44</v>
      </c>
      <c r="C109" s="47">
        <f>SUM(C103:C108)</f>
        <v>0</v>
      </c>
      <c r="D109" s="47">
        <f t="shared" ref="D109:I109" si="3">SUM(D103:D108)</f>
        <v>0</v>
      </c>
      <c r="E109" s="47">
        <f t="shared" si="3"/>
        <v>38062621.524259731</v>
      </c>
      <c r="F109" s="47">
        <f t="shared" si="3"/>
        <v>35286056.481006637</v>
      </c>
      <c r="G109" s="47">
        <f t="shared" si="3"/>
        <v>31836536.666224826</v>
      </c>
      <c r="H109" s="47">
        <f t="shared" si="3"/>
        <v>31867853.656610336</v>
      </c>
      <c r="I109" s="47">
        <f t="shared" si="3"/>
        <v>31903398.341763608</v>
      </c>
    </row>
    <row r="110" spans="1:9" s="4" customFormat="1" ht="15" x14ac:dyDescent="0.25">
      <c r="A110" s="1"/>
      <c r="B110" s="49" t="s">
        <v>23</v>
      </c>
      <c r="C110" s="1"/>
      <c r="D110" s="1"/>
      <c r="E110" s="1">
        <v>0</v>
      </c>
      <c r="F110" s="1">
        <v>0</v>
      </c>
      <c r="G110" s="1">
        <v>0</v>
      </c>
      <c r="H110" s="1">
        <v>0</v>
      </c>
      <c r="I110" s="1">
        <v>0</v>
      </c>
    </row>
    <row r="111" spans="1:9" s="4" customFormat="1" ht="15" x14ac:dyDescent="0.25">
      <c r="A111" s="63"/>
      <c r="B111" s="48"/>
      <c r="C111" s="48"/>
      <c r="D111" s="48"/>
      <c r="E111" s="48"/>
      <c r="F111" s="48"/>
      <c r="G111" s="48"/>
      <c r="H111" s="48"/>
      <c r="I111" s="48"/>
    </row>
    <row r="112" spans="1:9" s="4" customFormat="1" ht="18.75" x14ac:dyDescent="0.25">
      <c r="A112" s="63"/>
      <c r="B112" s="15" t="s">
        <v>45</v>
      </c>
      <c r="C112" s="16"/>
      <c r="D112" s="16"/>
      <c r="E112" s="16"/>
      <c r="F112" s="16"/>
      <c r="G112" s="16"/>
      <c r="H112" s="16"/>
      <c r="I112" s="16"/>
    </row>
    <row r="113" spans="1:9" s="4" customFormat="1" ht="30.75" customHeight="1" outlineLevel="1" thickBot="1" x14ac:dyDescent="0.3">
      <c r="A113" s="63"/>
      <c r="B113" s="414"/>
      <c r="C113" s="409" t="s">
        <v>5</v>
      </c>
      <c r="D113" s="410"/>
      <c r="E113" s="410"/>
      <c r="F113" s="410"/>
      <c r="G113" s="410"/>
      <c r="H113" s="410"/>
      <c r="I113" s="411"/>
    </row>
    <row r="114" spans="1:9" s="4" customFormat="1" ht="15.75" customHeight="1" outlineLevel="1" thickBot="1" x14ac:dyDescent="0.3">
      <c r="A114" s="63"/>
      <c r="B114" s="408"/>
      <c r="C114" s="17" t="s">
        <v>6</v>
      </c>
      <c r="D114" s="18" t="s">
        <v>7</v>
      </c>
      <c r="E114" s="19" t="s">
        <v>8</v>
      </c>
      <c r="F114" s="19" t="s">
        <v>9</v>
      </c>
      <c r="G114" s="19" t="s">
        <v>10</v>
      </c>
      <c r="H114" s="19" t="s">
        <v>11</v>
      </c>
      <c r="I114" s="20" t="s">
        <v>12</v>
      </c>
    </row>
    <row r="115" spans="1:9" s="4" customFormat="1" ht="15" outlineLevel="1" x14ac:dyDescent="0.25">
      <c r="A115" s="63"/>
      <c r="B115" s="21" t="s">
        <v>13</v>
      </c>
      <c r="C115" s="28"/>
      <c r="D115" s="28"/>
      <c r="E115" s="28">
        <v>50044774.589920819</v>
      </c>
      <c r="F115" s="28">
        <v>51036005.526646562</v>
      </c>
      <c r="G115" s="28">
        <v>53073904.98051621</v>
      </c>
      <c r="H115" s="28">
        <v>55405773.865152724</v>
      </c>
      <c r="I115" s="28">
        <v>57506342.227720119</v>
      </c>
    </row>
    <row r="116" spans="1:9" s="4" customFormat="1" ht="15" outlineLevel="1" x14ac:dyDescent="0.25">
      <c r="A116" s="63"/>
      <c r="B116" s="27" t="s">
        <v>14</v>
      </c>
      <c r="C116" s="28"/>
      <c r="D116" s="28"/>
      <c r="E116" s="28">
        <v>8753627.4919889197</v>
      </c>
      <c r="F116" s="28">
        <v>8830118.9167788196</v>
      </c>
      <c r="G116" s="28">
        <v>8257387.3146843761</v>
      </c>
      <c r="H116" s="28">
        <v>8418972.9813208319</v>
      </c>
      <c r="I116" s="28">
        <v>8820389.7693895847</v>
      </c>
    </row>
    <row r="117" spans="1:9" s="4" customFormat="1" ht="15" outlineLevel="1" x14ac:dyDescent="0.25">
      <c r="A117" s="63"/>
      <c r="B117" s="27" t="s">
        <v>15</v>
      </c>
      <c r="C117" s="28"/>
      <c r="D117" s="28"/>
      <c r="E117" s="28">
        <v>11782017.567802252</v>
      </c>
      <c r="F117" s="28">
        <v>11758527.241954943</v>
      </c>
      <c r="G117" s="28">
        <v>11060130.416002901</v>
      </c>
      <c r="H117" s="28">
        <v>8400110.6712947041</v>
      </c>
      <c r="I117" s="28">
        <v>6726884.1046946058</v>
      </c>
    </row>
    <row r="118" spans="1:9" s="4" customFormat="1" ht="15" outlineLevel="1" x14ac:dyDescent="0.25">
      <c r="A118" s="63"/>
      <c r="B118" s="34" t="s">
        <v>16</v>
      </c>
      <c r="C118" s="28"/>
      <c r="D118" s="28"/>
      <c r="E118" s="28"/>
      <c r="F118" s="28"/>
      <c r="G118" s="28"/>
      <c r="H118" s="28"/>
      <c r="I118" s="28"/>
    </row>
    <row r="119" spans="1:9" s="4" customFormat="1" ht="15.75" outlineLevel="1" thickBot="1" x14ac:dyDescent="0.3">
      <c r="A119" s="63"/>
      <c r="B119" s="112" t="s">
        <v>21</v>
      </c>
      <c r="C119" s="28"/>
      <c r="D119" s="28"/>
      <c r="E119" s="28"/>
      <c r="F119" s="28"/>
      <c r="G119" s="28"/>
      <c r="H119" s="28"/>
      <c r="I119" s="28"/>
    </row>
    <row r="120" spans="1:9" s="4" customFormat="1" ht="15.75" outlineLevel="1" thickBot="1" x14ac:dyDescent="0.3">
      <c r="A120" s="63"/>
      <c r="B120" s="111" t="s">
        <v>46</v>
      </c>
      <c r="C120" s="47">
        <f>SUM(C115:C118)</f>
        <v>0</v>
      </c>
      <c r="D120" s="47">
        <f t="shared" ref="D120:I120" si="4">SUM(D115:D118)</f>
        <v>0</v>
      </c>
      <c r="E120" s="47">
        <f t="shared" si="4"/>
        <v>70580419.649711996</v>
      </c>
      <c r="F120" s="47">
        <f t="shared" si="4"/>
        <v>71624651.685380325</v>
      </c>
      <c r="G120" s="47">
        <f t="shared" si="4"/>
        <v>72391422.711203486</v>
      </c>
      <c r="H120" s="47">
        <f t="shared" si="4"/>
        <v>72224857.517768264</v>
      </c>
      <c r="I120" s="47">
        <f t="shared" si="4"/>
        <v>73053616.101804316</v>
      </c>
    </row>
    <row r="121" spans="1:9" s="4" customFormat="1" ht="15" x14ac:dyDescent="0.25">
      <c r="A121" s="1"/>
      <c r="B121" s="49" t="s">
        <v>23</v>
      </c>
      <c r="C121" s="1"/>
      <c r="D121" s="1"/>
      <c r="E121" s="1">
        <f>E120-SUM(E17:E18)</f>
        <v>0</v>
      </c>
      <c r="F121" s="1">
        <f t="shared" ref="F121:I121" si="5">F120-SUM(F17:F18)</f>
        <v>0</v>
      </c>
      <c r="G121" s="1">
        <f t="shared" si="5"/>
        <v>0</v>
      </c>
      <c r="H121" s="1">
        <f t="shared" si="5"/>
        <v>0</v>
      </c>
      <c r="I121" s="1">
        <f t="shared" si="5"/>
        <v>0</v>
      </c>
    </row>
    <row r="122" spans="1:9" s="4" customFormat="1" ht="15" x14ac:dyDescent="0.25">
      <c r="A122" s="63"/>
      <c r="B122" s="63"/>
      <c r="C122" s="63"/>
    </row>
    <row r="123" spans="1:9" x14ac:dyDescent="0.2">
      <c r="C123" s="113"/>
      <c r="D123" s="113"/>
      <c r="E123" s="113"/>
      <c r="F123" s="113"/>
      <c r="G123" s="113"/>
      <c r="H123" s="113"/>
      <c r="I123" s="113"/>
    </row>
    <row r="125" spans="1:9" x14ac:dyDescent="0.2">
      <c r="C125" s="113"/>
      <c r="D125" s="113"/>
      <c r="E125" s="113"/>
      <c r="F125" s="113"/>
      <c r="G125" s="113"/>
      <c r="H125" s="113"/>
      <c r="I125" s="113"/>
    </row>
  </sheetData>
  <mergeCells count="16">
    <mergeCell ref="B101:B102"/>
    <mergeCell ref="C101:I101"/>
    <mergeCell ref="B113:B114"/>
    <mergeCell ref="C113:I113"/>
    <mergeCell ref="B49:B50"/>
    <mergeCell ref="C49:I49"/>
    <mergeCell ref="B61:B62"/>
    <mergeCell ref="C61:I61"/>
    <mergeCell ref="B74:B75"/>
    <mergeCell ref="C74:D74"/>
    <mergeCell ref="B9:B10"/>
    <mergeCell ref="C9:I9"/>
    <mergeCell ref="B24:B25"/>
    <mergeCell ref="C24:D24"/>
    <mergeCell ref="B37:B38"/>
    <mergeCell ref="C37:I37"/>
  </mergeCells>
  <conditionalFormatting sqref="G11:G19">
    <cfRule type="expression" dxfId="230" priority="10">
      <formula>(dms_FRCPlength_Num)&lt;3</formula>
    </cfRule>
  </conditionalFormatting>
  <conditionalFormatting sqref="H11:H19">
    <cfRule type="expression" dxfId="229" priority="9">
      <formula>(dms_FRCPlength_Num)&lt;4</formula>
    </cfRule>
  </conditionalFormatting>
  <conditionalFormatting sqref="I11:I19">
    <cfRule type="expression" dxfId="228" priority="8">
      <formula>(dms_FRCPlength_Num)&lt;5</formula>
    </cfRule>
  </conditionalFormatting>
  <conditionalFormatting sqref="G103:G108">
    <cfRule type="expression" dxfId="227" priority="7">
      <formula>(dms_FRCPlength_Num)&lt;3</formula>
    </cfRule>
  </conditionalFormatting>
  <conditionalFormatting sqref="H103:H108">
    <cfRule type="expression" dxfId="226" priority="6">
      <formula>(dms_FRCPlength_Num)&lt;4</formula>
    </cfRule>
  </conditionalFormatting>
  <conditionalFormatting sqref="I103:I108">
    <cfRule type="expression" dxfId="225" priority="5">
      <formula>(dms_FRCPlength_Num)&lt;5</formula>
    </cfRule>
  </conditionalFormatting>
  <conditionalFormatting sqref="G63:G69">
    <cfRule type="expression" dxfId="224" priority="4">
      <formula>(dms_FRCPlength_Num)&lt;3</formula>
    </cfRule>
  </conditionalFormatting>
  <conditionalFormatting sqref="H63:H69">
    <cfRule type="expression" dxfId="223" priority="3">
      <formula>(dms_FRCPlength_Num)&lt;4</formula>
    </cfRule>
  </conditionalFormatting>
  <conditionalFormatting sqref="I63:I69">
    <cfRule type="expression" dxfId="222" priority="2">
      <formula>(dms_FRCPlength_Num)&lt;5</formula>
    </cfRule>
  </conditionalFormatting>
  <conditionalFormatting sqref="C63:I69 C76:D96">
    <cfRule type="expression" dxfId="221" priority="1" stopIfTrue="1">
      <formula>dms_TradingName="TasNetworks (D)"</formula>
    </cfRule>
  </conditionalFormatting>
  <dataValidations count="1">
    <dataValidation allowBlank="1" showInputMessage="1" showErrorMessage="1" sqref="C26:D33 C111:I111 C11:I20 D122:I122 C103:I109 C115:I120 E60:I97 C59:I59 C98:I99 C60:C97 D60:D73 D75:D97 C47:I57 C22:D24 C35:D45 F22:I45 E22:E25 E34:E45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4"/>
  <sheetViews>
    <sheetView showGridLines="0" zoomScale="70" zoomScaleNormal="70" workbookViewId="0"/>
  </sheetViews>
  <sheetFormatPr defaultRowHeight="15" x14ac:dyDescent="0.25"/>
  <cols>
    <col min="1" max="1" width="19.5" style="63" customWidth="1"/>
    <col min="2" max="2" width="71.33203125" customWidth="1"/>
    <col min="3" max="3" width="116.5" customWidth="1"/>
    <col min="4" max="4" width="34.6640625" customWidth="1"/>
    <col min="5" max="11" width="26.83203125" bestFit="1" customWidth="1"/>
  </cols>
  <sheetData>
    <row r="1" spans="1:12" s="115" customFormat="1" ht="30" customHeight="1" x14ac:dyDescent="0.25">
      <c r="A1" s="1">
        <f>IF(SUM($A11:$A1000)&gt;0,1,0)</f>
        <v>0</v>
      </c>
      <c r="B1" s="114" t="s">
        <v>0</v>
      </c>
      <c r="C1" s="114"/>
      <c r="D1" s="114"/>
      <c r="E1" s="114"/>
      <c r="F1" s="114"/>
      <c r="G1" s="114"/>
      <c r="H1" s="114"/>
      <c r="I1" s="114"/>
      <c r="J1" s="114"/>
      <c r="K1" s="114"/>
    </row>
    <row r="2" spans="1:12" s="115" customFormat="1" ht="30" customHeight="1" x14ac:dyDescent="0.25">
      <c r="A2" s="116"/>
      <c r="B2" s="117" t="s">
        <v>1</v>
      </c>
      <c r="C2" s="117"/>
      <c r="D2" s="117"/>
      <c r="E2" s="117"/>
      <c r="F2" s="117"/>
      <c r="G2" s="117"/>
      <c r="H2" s="117"/>
      <c r="I2" s="117"/>
      <c r="J2" s="117"/>
      <c r="K2" s="117"/>
    </row>
    <row r="3" spans="1:12" s="115" customFormat="1" ht="30" customHeight="1" x14ac:dyDescent="0.25">
      <c r="A3" s="116"/>
      <c r="B3" s="118" t="s">
        <v>2</v>
      </c>
      <c r="C3" s="114"/>
      <c r="D3" s="114"/>
      <c r="E3" s="114"/>
      <c r="F3" s="114"/>
      <c r="G3" s="114"/>
      <c r="H3" s="114"/>
      <c r="I3" s="114"/>
      <c r="J3" s="114"/>
      <c r="K3" s="114"/>
    </row>
    <row r="4" spans="1:12" s="115" customFormat="1" ht="30" customHeight="1" x14ac:dyDescent="0.25">
      <c r="A4" s="116"/>
      <c r="B4" s="119" t="s">
        <v>47</v>
      </c>
      <c r="C4" s="119"/>
      <c r="D4" s="119"/>
      <c r="E4" s="119"/>
      <c r="F4" s="119"/>
      <c r="G4" s="119"/>
      <c r="H4" s="119"/>
      <c r="I4" s="119"/>
      <c r="J4" s="119"/>
      <c r="K4" s="119"/>
    </row>
    <row r="5" spans="1:12" s="122" customFormat="1" x14ac:dyDescent="0.25">
      <c r="A5" s="5"/>
      <c r="B5" s="120"/>
      <c r="C5" s="120"/>
      <c r="D5" s="120"/>
      <c r="E5" s="121"/>
      <c r="F5" s="121"/>
      <c r="G5" s="121"/>
      <c r="H5" s="121"/>
      <c r="I5" s="121"/>
      <c r="J5" s="121"/>
      <c r="K5" s="121"/>
    </row>
    <row r="6" spans="1:12" s="122" customFormat="1" ht="44.25" customHeight="1" x14ac:dyDescent="0.25">
      <c r="A6" s="5"/>
      <c r="B6" s="123" t="s">
        <v>48</v>
      </c>
      <c r="C6"/>
      <c r="D6"/>
      <c r="E6" s="121"/>
      <c r="F6" s="121"/>
      <c r="G6" s="121"/>
      <c r="H6" s="121"/>
      <c r="I6" s="121"/>
      <c r="J6" s="121"/>
      <c r="K6" s="121"/>
    </row>
    <row r="7" spans="1:12" s="122" customFormat="1" x14ac:dyDescent="0.25">
      <c r="A7" s="5"/>
      <c r="B7" s="120"/>
      <c r="C7" s="120"/>
      <c r="D7" s="120"/>
      <c r="E7" s="121"/>
      <c r="F7" s="121"/>
      <c r="G7" s="121"/>
      <c r="H7" s="121"/>
      <c r="I7" s="121"/>
      <c r="J7" s="121"/>
      <c r="K7" s="121"/>
    </row>
    <row r="8" spans="1:12" s="122" customFormat="1" ht="21" customHeight="1" thickBot="1" x14ac:dyDescent="0.3">
      <c r="A8" s="5"/>
      <c r="B8" s="124" t="s">
        <v>49</v>
      </c>
      <c r="C8" s="125"/>
      <c r="D8" s="125"/>
      <c r="E8" s="125"/>
      <c r="F8" s="125"/>
      <c r="G8" s="125"/>
      <c r="H8" s="125"/>
      <c r="I8" s="125"/>
      <c r="J8" s="125"/>
      <c r="K8" s="125"/>
    </row>
    <row r="9" spans="1:12" ht="21" customHeight="1" thickBot="1" x14ac:dyDescent="0.35">
      <c r="A9"/>
      <c r="B9" s="126" t="s">
        <v>50</v>
      </c>
      <c r="C9" s="127"/>
      <c r="D9" s="127"/>
      <c r="E9" s="127"/>
      <c r="F9" s="127"/>
      <c r="G9" s="127"/>
      <c r="H9" s="127"/>
      <c r="I9" s="127"/>
      <c r="J9" s="127"/>
      <c r="K9" s="128"/>
    </row>
    <row r="10" spans="1:12" s="122" customFormat="1" ht="39.75" customHeight="1" thickBot="1" x14ac:dyDescent="0.3">
      <c r="A10" s="5"/>
      <c r="B10" s="129"/>
      <c r="C10" s="130"/>
      <c r="D10" s="131"/>
      <c r="E10" s="423" t="s">
        <v>51</v>
      </c>
      <c r="F10" s="424"/>
      <c r="G10" s="424"/>
      <c r="H10" s="424"/>
      <c r="I10" s="424"/>
      <c r="J10" s="424"/>
      <c r="K10" s="425"/>
    </row>
    <row r="11" spans="1:12" ht="15.75" thickBot="1" x14ac:dyDescent="0.3">
      <c r="A11" s="5"/>
      <c r="B11" s="132" t="s">
        <v>52</v>
      </c>
      <c r="C11" s="132" t="s">
        <v>53</v>
      </c>
      <c r="D11" s="133"/>
      <c r="E11" s="134" t="s">
        <v>6</v>
      </c>
      <c r="F11" s="135" t="s">
        <v>7</v>
      </c>
      <c r="G11" s="136" t="s">
        <v>8</v>
      </c>
      <c r="H11" s="136" t="s">
        <v>9</v>
      </c>
      <c r="I11" s="136" t="s">
        <v>10</v>
      </c>
      <c r="J11" s="136" t="s">
        <v>11</v>
      </c>
      <c r="K11" s="137" t="s">
        <v>12</v>
      </c>
    </row>
    <row r="12" spans="1:12" ht="33.75" customHeight="1" x14ac:dyDescent="0.25">
      <c r="A12" s="5"/>
      <c r="B12" s="426" t="s">
        <v>54</v>
      </c>
      <c r="C12" s="138" t="s">
        <v>55</v>
      </c>
      <c r="D12" s="139"/>
      <c r="E12" s="140"/>
      <c r="F12" s="141"/>
      <c r="G12" s="140">
        <v>6807259.3446184052</v>
      </c>
      <c r="H12" s="142">
        <v>6813639.2443415215</v>
      </c>
      <c r="I12" s="142">
        <v>6873453.8705066461</v>
      </c>
      <c r="J12" s="142">
        <v>6902846.6213308964</v>
      </c>
      <c r="K12" s="143">
        <v>6879945.741824124</v>
      </c>
      <c r="L12" s="144"/>
    </row>
    <row r="13" spans="1:12" x14ac:dyDescent="0.25">
      <c r="A13" s="5"/>
      <c r="B13" s="427"/>
      <c r="C13" s="145" t="s">
        <v>56</v>
      </c>
      <c r="D13" s="146"/>
      <c r="E13" s="147"/>
      <c r="F13" s="148"/>
      <c r="G13" s="147">
        <v>16028196.412212756</v>
      </c>
      <c r="H13" s="142">
        <v>16043218.358737119</v>
      </c>
      <c r="I13" s="142">
        <v>16184056.327141482</v>
      </c>
      <c r="J13" s="142">
        <v>16253263.736387433</v>
      </c>
      <c r="K13" s="143">
        <v>16199341.919079687</v>
      </c>
      <c r="L13" s="144"/>
    </row>
    <row r="14" spans="1:12" x14ac:dyDescent="0.25">
      <c r="A14" s="5"/>
      <c r="B14" s="427"/>
      <c r="C14" s="145" t="s">
        <v>57</v>
      </c>
      <c r="D14" s="146"/>
      <c r="E14" s="147"/>
      <c r="F14" s="148"/>
      <c r="G14" s="147">
        <v>15934476.5718826</v>
      </c>
      <c r="H14" s="142">
        <v>15949410.682296554</v>
      </c>
      <c r="I14" s="142">
        <v>16089425.144950686</v>
      </c>
      <c r="J14" s="142">
        <v>16158227.885625241</v>
      </c>
      <c r="K14" s="143">
        <v>16104621.359194797</v>
      </c>
      <c r="L14" s="144"/>
    </row>
    <row r="15" spans="1:12" x14ac:dyDescent="0.25">
      <c r="A15" s="5"/>
      <c r="B15" s="427"/>
      <c r="C15" s="145" t="s">
        <v>58</v>
      </c>
      <c r="D15" s="146"/>
      <c r="E15" s="147"/>
      <c r="F15" s="148"/>
      <c r="G15" s="147">
        <v>19436162.821410283</v>
      </c>
      <c r="H15" s="142">
        <v>19454378.782272831</v>
      </c>
      <c r="I15" s="142">
        <v>19625162.170181535</v>
      </c>
      <c r="J15" s="142">
        <v>19709084.680235591</v>
      </c>
      <c r="K15" s="143">
        <v>19643697.833589442</v>
      </c>
      <c r="L15" s="144"/>
    </row>
    <row r="16" spans="1:12" x14ac:dyDescent="0.25">
      <c r="A16" s="5"/>
      <c r="B16" s="427"/>
      <c r="C16" s="145" t="s">
        <v>59</v>
      </c>
      <c r="D16" s="146"/>
      <c r="E16" s="147"/>
      <c r="F16" s="148"/>
      <c r="G16" s="147">
        <v>2599950.607645825</v>
      </c>
      <c r="H16" s="142">
        <v>2602387.3334002141</v>
      </c>
      <c r="I16" s="142">
        <v>2625232.8084689826</v>
      </c>
      <c r="J16" s="142">
        <v>2636459.0151546896</v>
      </c>
      <c r="K16" s="143">
        <v>2627712.3004234033</v>
      </c>
      <c r="L16" s="144"/>
    </row>
    <row r="17" spans="1:12" x14ac:dyDescent="0.25">
      <c r="A17" s="5"/>
      <c r="B17" s="427"/>
      <c r="C17" s="145" t="s">
        <v>60</v>
      </c>
      <c r="D17" s="146"/>
      <c r="E17" s="147"/>
      <c r="F17" s="148"/>
      <c r="G17" s="147">
        <v>0</v>
      </c>
      <c r="H17" s="142">
        <v>0</v>
      </c>
      <c r="I17" s="142">
        <v>0</v>
      </c>
      <c r="J17" s="142">
        <v>0</v>
      </c>
      <c r="K17" s="143">
        <v>0</v>
      </c>
      <c r="L17" s="144"/>
    </row>
    <row r="18" spans="1:12" x14ac:dyDescent="0.25">
      <c r="A18" s="5"/>
      <c r="B18" s="427"/>
      <c r="C18" s="145" t="s">
        <v>61</v>
      </c>
      <c r="D18" s="146"/>
      <c r="E18" s="147"/>
      <c r="F18" s="148"/>
      <c r="G18" s="147">
        <v>0</v>
      </c>
      <c r="H18" s="142">
        <v>0</v>
      </c>
      <c r="I18" s="142">
        <v>0</v>
      </c>
      <c r="J18" s="142">
        <v>0</v>
      </c>
      <c r="K18" s="143">
        <v>0</v>
      </c>
      <c r="L18" s="144"/>
    </row>
    <row r="19" spans="1:12" x14ac:dyDescent="0.25">
      <c r="A19" s="5"/>
      <c r="B19" s="427"/>
      <c r="C19" s="145" t="s">
        <v>62</v>
      </c>
      <c r="D19" s="146"/>
      <c r="E19" s="147"/>
      <c r="F19" s="148"/>
      <c r="G19" s="147">
        <v>0</v>
      </c>
      <c r="H19" s="142">
        <v>0</v>
      </c>
      <c r="I19" s="142">
        <v>0</v>
      </c>
      <c r="J19" s="142">
        <v>0</v>
      </c>
      <c r="K19" s="143">
        <v>0</v>
      </c>
      <c r="L19" s="144"/>
    </row>
    <row r="20" spans="1:12" x14ac:dyDescent="0.25">
      <c r="A20" s="5"/>
      <c r="B20" s="427"/>
      <c r="C20" s="145" t="s">
        <v>63</v>
      </c>
      <c r="D20" s="146"/>
      <c r="E20" s="147"/>
      <c r="F20" s="148"/>
      <c r="G20" s="147">
        <v>0</v>
      </c>
      <c r="H20" s="142">
        <v>0</v>
      </c>
      <c r="I20" s="142">
        <v>0</v>
      </c>
      <c r="J20" s="142">
        <v>0</v>
      </c>
      <c r="K20" s="143">
        <v>0</v>
      </c>
      <c r="L20" s="144"/>
    </row>
    <row r="21" spans="1:12" x14ac:dyDescent="0.25">
      <c r="A21" s="5"/>
      <c r="B21" s="427"/>
      <c r="C21" s="145" t="s">
        <v>64</v>
      </c>
      <c r="D21" s="146"/>
      <c r="E21" s="147"/>
      <c r="F21" s="148"/>
      <c r="G21" s="147">
        <v>0</v>
      </c>
      <c r="H21" s="142">
        <v>0</v>
      </c>
      <c r="I21" s="142">
        <v>0</v>
      </c>
      <c r="J21" s="142">
        <v>0</v>
      </c>
      <c r="K21" s="143">
        <v>0</v>
      </c>
      <c r="L21" s="144"/>
    </row>
    <row r="22" spans="1:12" x14ac:dyDescent="0.25">
      <c r="A22" s="5"/>
      <c r="B22" s="427"/>
      <c r="C22" s="145" t="s">
        <v>65</v>
      </c>
      <c r="D22" s="146"/>
      <c r="E22" s="147"/>
      <c r="F22" s="148"/>
      <c r="G22" s="147">
        <v>3934965.4916560976</v>
      </c>
      <c r="H22" s="142">
        <v>4461408.9551957995</v>
      </c>
      <c r="I22" s="142">
        <v>7556463.3228734918</v>
      </c>
      <c r="J22" s="142">
        <v>9245908.8276906703</v>
      </c>
      <c r="K22" s="143">
        <v>0</v>
      </c>
      <c r="L22" s="144"/>
    </row>
    <row r="23" spans="1:12" x14ac:dyDescent="0.25">
      <c r="A23" s="5"/>
      <c r="B23" s="427"/>
      <c r="C23" s="145" t="s">
        <v>66</v>
      </c>
      <c r="D23" s="146"/>
      <c r="E23" s="147"/>
      <c r="F23" s="148"/>
      <c r="G23" s="147">
        <v>0</v>
      </c>
      <c r="H23" s="142">
        <v>0</v>
      </c>
      <c r="I23" s="142">
        <v>0</v>
      </c>
      <c r="J23" s="142">
        <v>0</v>
      </c>
      <c r="K23" s="143">
        <v>0</v>
      </c>
      <c r="L23" s="144"/>
    </row>
    <row r="24" spans="1:12" x14ac:dyDescent="0.25">
      <c r="A24" s="5"/>
      <c r="B24" s="427"/>
      <c r="C24" s="145" t="s">
        <v>67</v>
      </c>
      <c r="D24" s="146"/>
      <c r="E24" s="147"/>
      <c r="F24" s="148"/>
      <c r="G24" s="147">
        <v>0</v>
      </c>
      <c r="H24" s="142">
        <v>0</v>
      </c>
      <c r="I24" s="142">
        <v>0</v>
      </c>
      <c r="J24" s="142">
        <v>0</v>
      </c>
      <c r="K24" s="143">
        <v>0</v>
      </c>
      <c r="L24" s="144"/>
    </row>
    <row r="25" spans="1:12" x14ac:dyDescent="0.25">
      <c r="A25" s="5"/>
      <c r="B25" s="427"/>
      <c r="C25" s="145" t="s">
        <v>68</v>
      </c>
      <c r="D25" s="146"/>
      <c r="E25" s="147"/>
      <c r="F25" s="148"/>
      <c r="G25" s="147">
        <v>0</v>
      </c>
      <c r="H25" s="142">
        <v>0</v>
      </c>
      <c r="I25" s="142">
        <v>0</v>
      </c>
      <c r="J25" s="142">
        <v>0</v>
      </c>
      <c r="K25" s="143">
        <v>0</v>
      </c>
      <c r="L25" s="144"/>
    </row>
    <row r="26" spans="1:12" x14ac:dyDescent="0.25">
      <c r="A26" s="5"/>
      <c r="B26" s="427"/>
      <c r="C26" s="145" t="s">
        <v>69</v>
      </c>
      <c r="D26" s="146"/>
      <c r="E26" s="147"/>
      <c r="F26" s="148"/>
      <c r="G26" s="147">
        <v>0</v>
      </c>
      <c r="H26" s="142">
        <v>0</v>
      </c>
      <c r="I26" s="142">
        <v>0</v>
      </c>
      <c r="J26" s="142">
        <v>0</v>
      </c>
      <c r="K26" s="143">
        <v>0</v>
      </c>
      <c r="L26" s="144"/>
    </row>
    <row r="27" spans="1:12" x14ac:dyDescent="0.25">
      <c r="A27" s="5"/>
      <c r="B27" s="427"/>
      <c r="C27" s="145" t="s">
        <v>70</v>
      </c>
      <c r="D27" s="146"/>
      <c r="E27" s="147"/>
      <c r="F27" s="148"/>
      <c r="G27" s="147">
        <v>0</v>
      </c>
      <c r="H27" s="142">
        <v>0</v>
      </c>
      <c r="I27" s="142">
        <v>0</v>
      </c>
      <c r="J27" s="142">
        <v>0</v>
      </c>
      <c r="K27" s="143">
        <v>0</v>
      </c>
      <c r="L27" s="144"/>
    </row>
    <row r="28" spans="1:12" x14ac:dyDescent="0.25">
      <c r="A28" s="5"/>
      <c r="B28" s="427"/>
      <c r="C28" s="145" t="s">
        <v>71</v>
      </c>
      <c r="D28" s="146"/>
      <c r="E28" s="147"/>
      <c r="F28" s="148"/>
      <c r="G28" s="147">
        <v>0</v>
      </c>
      <c r="H28" s="142">
        <v>0</v>
      </c>
      <c r="I28" s="142">
        <v>0</v>
      </c>
      <c r="J28" s="142">
        <v>0</v>
      </c>
      <c r="K28" s="143">
        <v>0</v>
      </c>
      <c r="L28" s="144"/>
    </row>
    <row r="29" spans="1:12" x14ac:dyDescent="0.25">
      <c r="A29" s="5"/>
      <c r="B29" s="427"/>
      <c r="C29" s="145" t="s">
        <v>72</v>
      </c>
      <c r="D29" s="146"/>
      <c r="E29" s="147"/>
      <c r="F29" s="148"/>
      <c r="G29" s="147">
        <v>0</v>
      </c>
      <c r="H29" s="142">
        <v>0</v>
      </c>
      <c r="I29" s="142">
        <v>0</v>
      </c>
      <c r="J29" s="142">
        <v>0</v>
      </c>
      <c r="K29" s="143">
        <v>0</v>
      </c>
      <c r="L29" s="144"/>
    </row>
    <row r="30" spans="1:12" x14ac:dyDescent="0.25">
      <c r="A30" s="5"/>
      <c r="B30" s="427"/>
      <c r="C30" s="145" t="s">
        <v>73</v>
      </c>
      <c r="D30" s="146"/>
      <c r="E30" s="147"/>
      <c r="F30" s="148"/>
      <c r="G30" s="147">
        <v>0</v>
      </c>
      <c r="H30" s="142">
        <v>0</v>
      </c>
      <c r="I30" s="142">
        <v>0</v>
      </c>
      <c r="J30" s="142">
        <v>0</v>
      </c>
      <c r="K30" s="143">
        <v>0</v>
      </c>
      <c r="L30" s="144"/>
    </row>
    <row r="31" spans="1:12" x14ac:dyDescent="0.25">
      <c r="A31" s="5"/>
      <c r="B31" s="427"/>
      <c r="C31" s="149" t="s">
        <v>74</v>
      </c>
      <c r="D31" s="150"/>
      <c r="E31" s="151"/>
      <c r="F31" s="152"/>
      <c r="G31" s="151">
        <v>0</v>
      </c>
      <c r="H31" s="153">
        <v>0</v>
      </c>
      <c r="I31" s="153">
        <v>0</v>
      </c>
      <c r="J31" s="153">
        <v>0</v>
      </c>
      <c r="K31" s="154">
        <v>0</v>
      </c>
      <c r="L31" s="144"/>
    </row>
    <row r="32" spans="1:12" ht="35.25" customHeight="1" x14ac:dyDescent="0.25">
      <c r="A32" s="5"/>
      <c r="B32" s="428" t="s">
        <v>75</v>
      </c>
      <c r="C32" s="155" t="s">
        <v>76</v>
      </c>
      <c r="D32" s="156"/>
      <c r="E32" s="157"/>
      <c r="F32" s="158"/>
      <c r="G32" s="159">
        <v>5019962.1172146201</v>
      </c>
      <c r="H32" s="160">
        <v>5024666.9261987219</v>
      </c>
      <c r="I32" s="160">
        <v>5068776.7716156822</v>
      </c>
      <c r="J32" s="160">
        <v>5090452.2342635272</v>
      </c>
      <c r="K32" s="161">
        <v>5073564.153208443</v>
      </c>
      <c r="L32" s="144"/>
    </row>
    <row r="33" spans="1:12" x14ac:dyDescent="0.25">
      <c r="A33" s="5"/>
      <c r="B33" s="429"/>
      <c r="C33" s="145" t="s">
        <v>77</v>
      </c>
      <c r="D33" s="146"/>
      <c r="E33" s="147"/>
      <c r="F33" s="148"/>
      <c r="G33" s="147">
        <v>7641657.7967030676</v>
      </c>
      <c r="H33" s="142">
        <v>7648819.7113581738</v>
      </c>
      <c r="I33" s="142">
        <v>7715966.1033570264</v>
      </c>
      <c r="J33" s="142">
        <v>7748961.6647322895</v>
      </c>
      <c r="K33" s="143">
        <v>7723253.7145022694</v>
      </c>
      <c r="L33" s="144"/>
    </row>
    <row r="34" spans="1:12" x14ac:dyDescent="0.25">
      <c r="A34" s="5"/>
      <c r="B34" s="429"/>
      <c r="C34" s="145" t="s">
        <v>78</v>
      </c>
      <c r="D34" s="146"/>
      <c r="E34" s="147"/>
      <c r="F34" s="148"/>
      <c r="G34" s="147">
        <v>9391293.6359141208</v>
      </c>
      <c r="H34" s="142">
        <v>9400095.3443013374</v>
      </c>
      <c r="I34" s="142">
        <v>9482615.5906444099</v>
      </c>
      <c r="J34" s="142">
        <v>9523165.8238268774</v>
      </c>
      <c r="K34" s="143">
        <v>9491571.7750209048</v>
      </c>
      <c r="L34" s="144"/>
    </row>
    <row r="35" spans="1:12" x14ac:dyDescent="0.25">
      <c r="A35" s="5"/>
      <c r="B35" s="429"/>
      <c r="C35" s="145" t="s">
        <v>79</v>
      </c>
      <c r="D35" s="146"/>
      <c r="E35" s="147"/>
      <c r="F35" s="148"/>
      <c r="G35" s="147">
        <v>2594304.9761623745</v>
      </c>
      <c r="H35" s="142">
        <v>2722576.7092424938</v>
      </c>
      <c r="I35" s="142">
        <v>3482110.1231649756</v>
      </c>
      <c r="J35" s="142">
        <v>3895916.4626840665</v>
      </c>
      <c r="K35" s="143">
        <v>1664642.0015630284</v>
      </c>
      <c r="L35" s="144"/>
    </row>
    <row r="36" spans="1:12" x14ac:dyDescent="0.25">
      <c r="A36" s="5"/>
      <c r="B36" s="429"/>
      <c r="C36" s="145" t="s">
        <v>80</v>
      </c>
      <c r="D36" s="146"/>
      <c r="E36" s="147"/>
      <c r="F36" s="148"/>
      <c r="G36" s="147">
        <v>14468.270281383704</v>
      </c>
      <c r="H36" s="142">
        <v>14481.830233912196</v>
      </c>
      <c r="I36" s="142">
        <v>14608.961305952385</v>
      </c>
      <c r="J36" s="142">
        <v>14671.433182181816</v>
      </c>
      <c r="K36" s="143">
        <v>14622.759244902296</v>
      </c>
      <c r="L36" s="144"/>
    </row>
    <row r="37" spans="1:12" x14ac:dyDescent="0.25">
      <c r="A37" s="5"/>
      <c r="B37" s="429"/>
      <c r="C37" s="162" t="s">
        <v>81</v>
      </c>
      <c r="D37" s="163"/>
      <c r="E37" s="147"/>
      <c r="F37" s="148"/>
      <c r="G37" s="147">
        <v>0</v>
      </c>
      <c r="H37" s="142">
        <v>0</v>
      </c>
      <c r="I37" s="142">
        <v>0</v>
      </c>
      <c r="J37" s="142">
        <v>0</v>
      </c>
      <c r="K37" s="143">
        <v>0</v>
      </c>
      <c r="L37" s="144"/>
    </row>
    <row r="38" spans="1:12" x14ac:dyDescent="0.25">
      <c r="A38" s="5"/>
      <c r="B38" s="430"/>
      <c r="C38" s="164" t="s">
        <v>74</v>
      </c>
      <c r="D38" s="165"/>
      <c r="E38" s="166"/>
      <c r="F38" s="167"/>
      <c r="G38" s="166">
        <v>0</v>
      </c>
      <c r="H38" s="168">
        <v>0</v>
      </c>
      <c r="I38" s="168">
        <v>0</v>
      </c>
      <c r="J38" s="168">
        <v>0</v>
      </c>
      <c r="K38" s="169">
        <v>0</v>
      </c>
      <c r="L38" s="144"/>
    </row>
    <row r="39" spans="1:12" ht="38.25" customHeight="1" x14ac:dyDescent="0.25">
      <c r="B39" s="431" t="s">
        <v>82</v>
      </c>
      <c r="C39" s="155" t="s">
        <v>83</v>
      </c>
      <c r="D39" s="170" t="s">
        <v>84</v>
      </c>
      <c r="E39" s="147"/>
      <c r="F39" s="148"/>
      <c r="G39" s="147">
        <v>0</v>
      </c>
      <c r="H39" s="142">
        <v>0</v>
      </c>
      <c r="I39" s="142">
        <v>0</v>
      </c>
      <c r="J39" s="142">
        <v>0</v>
      </c>
      <c r="K39" s="143">
        <v>0</v>
      </c>
      <c r="L39" s="144"/>
    </row>
    <row r="40" spans="1:12" x14ac:dyDescent="0.25">
      <c r="A40" s="5"/>
      <c r="B40" s="427"/>
      <c r="C40" s="145" t="s">
        <v>77</v>
      </c>
      <c r="D40" s="171" t="s">
        <v>84</v>
      </c>
      <c r="E40" s="147"/>
      <c r="F40" s="148"/>
      <c r="G40" s="147">
        <v>0</v>
      </c>
      <c r="H40" s="142">
        <v>0</v>
      </c>
      <c r="I40" s="142">
        <v>0</v>
      </c>
      <c r="J40" s="142">
        <v>0</v>
      </c>
      <c r="K40" s="143">
        <v>0</v>
      </c>
      <c r="L40" s="144"/>
    </row>
    <row r="41" spans="1:12" x14ac:dyDescent="0.25">
      <c r="A41" s="5"/>
      <c r="B41" s="427"/>
      <c r="C41" s="145" t="s">
        <v>78</v>
      </c>
      <c r="D41" s="171" t="s">
        <v>84</v>
      </c>
      <c r="E41" s="147"/>
      <c r="F41" s="148"/>
      <c r="G41" s="147">
        <v>0</v>
      </c>
      <c r="H41" s="142">
        <v>0</v>
      </c>
      <c r="I41" s="142">
        <v>0</v>
      </c>
      <c r="J41" s="142">
        <v>0</v>
      </c>
      <c r="K41" s="143">
        <v>0</v>
      </c>
      <c r="L41" s="144"/>
    </row>
    <row r="42" spans="1:12" x14ac:dyDescent="0.25">
      <c r="A42" s="5"/>
      <c r="B42" s="427"/>
      <c r="C42" s="145" t="s">
        <v>79</v>
      </c>
      <c r="D42" s="171" t="s">
        <v>84</v>
      </c>
      <c r="E42" s="147"/>
      <c r="F42" s="148"/>
      <c r="G42" s="147">
        <v>0</v>
      </c>
      <c r="H42" s="142">
        <v>0</v>
      </c>
      <c r="I42" s="142">
        <v>0</v>
      </c>
      <c r="J42" s="142">
        <v>0</v>
      </c>
      <c r="K42" s="143">
        <v>0</v>
      </c>
      <c r="L42" s="144"/>
    </row>
    <row r="43" spans="1:12" x14ac:dyDescent="0.25">
      <c r="A43" s="5"/>
      <c r="B43" s="427"/>
      <c r="C43" s="145" t="s">
        <v>80</v>
      </c>
      <c r="D43" s="171" t="s">
        <v>84</v>
      </c>
      <c r="E43" s="147"/>
      <c r="F43" s="148"/>
      <c r="G43" s="147">
        <v>0</v>
      </c>
      <c r="H43" s="142">
        <v>0</v>
      </c>
      <c r="I43" s="142">
        <v>0</v>
      </c>
      <c r="J43" s="142">
        <v>0</v>
      </c>
      <c r="K43" s="143">
        <v>0</v>
      </c>
      <c r="L43" s="144"/>
    </row>
    <row r="44" spans="1:12" x14ac:dyDescent="0.25">
      <c r="A44" s="5"/>
      <c r="B44" s="432"/>
      <c r="C44" s="149" t="s">
        <v>81</v>
      </c>
      <c r="D44" s="172" t="s">
        <v>84</v>
      </c>
      <c r="E44" s="166"/>
      <c r="F44" s="167"/>
      <c r="G44" s="166">
        <v>0</v>
      </c>
      <c r="H44" s="168">
        <v>0</v>
      </c>
      <c r="I44" s="168">
        <v>0</v>
      </c>
      <c r="J44" s="168">
        <v>0</v>
      </c>
      <c r="K44" s="169">
        <v>0</v>
      </c>
      <c r="L44" s="144"/>
    </row>
    <row r="45" spans="1:12" ht="30.75" customHeight="1" x14ac:dyDescent="0.25">
      <c r="A45" s="5"/>
      <c r="B45" s="433" t="s">
        <v>85</v>
      </c>
      <c r="C45" s="173" t="s">
        <v>76</v>
      </c>
      <c r="D45" s="174" t="s">
        <v>86</v>
      </c>
      <c r="E45" s="175"/>
      <c r="F45" s="148"/>
      <c r="G45" s="147">
        <v>9963646.2526695207</v>
      </c>
      <c r="H45" s="142">
        <v>9972984.3813863136</v>
      </c>
      <c r="I45" s="142">
        <v>10060533.82612961</v>
      </c>
      <c r="J45" s="142">
        <v>10103555.394249713</v>
      </c>
      <c r="K45" s="143">
        <v>10070035.845378568</v>
      </c>
      <c r="L45" s="144"/>
    </row>
    <row r="46" spans="1:12" x14ac:dyDescent="0.2">
      <c r="A46" s="64"/>
      <c r="B46" s="434"/>
      <c r="C46" s="176" t="s">
        <v>77</v>
      </c>
      <c r="D46" s="177" t="s">
        <v>86</v>
      </c>
      <c r="E46" s="175"/>
      <c r="F46" s="148"/>
      <c r="G46" s="147">
        <v>5546946.3970374884</v>
      </c>
      <c r="H46" s="142">
        <v>5552145.1062376276</v>
      </c>
      <c r="I46" s="142">
        <v>5600885.5035546599</v>
      </c>
      <c r="J46" s="142">
        <v>5624836.407292814</v>
      </c>
      <c r="K46" s="143">
        <v>5606175.4536493318</v>
      </c>
      <c r="L46" s="144"/>
    </row>
    <row r="47" spans="1:12" x14ac:dyDescent="0.25">
      <c r="A47" s="5"/>
      <c r="B47" s="434"/>
      <c r="C47" s="176" t="s">
        <v>87</v>
      </c>
      <c r="D47" s="177" t="s">
        <v>86</v>
      </c>
      <c r="E47" s="175"/>
      <c r="F47" s="148"/>
      <c r="G47" s="147">
        <v>662848.9654761639</v>
      </c>
      <c r="H47" s="142">
        <v>663470.20079528715</v>
      </c>
      <c r="I47" s="142">
        <v>669294.58048565988</v>
      </c>
      <c r="J47" s="142">
        <v>672156.66542910435</v>
      </c>
      <c r="K47" s="143">
        <v>669926.71890862123</v>
      </c>
      <c r="L47" s="144"/>
    </row>
    <row r="48" spans="1:12" x14ac:dyDescent="0.25">
      <c r="B48" s="434"/>
      <c r="C48" s="176" t="s">
        <v>88</v>
      </c>
      <c r="D48" s="177" t="s">
        <v>86</v>
      </c>
      <c r="E48" s="175"/>
      <c r="F48" s="148"/>
      <c r="G48" s="147">
        <v>0</v>
      </c>
      <c r="H48" s="142">
        <v>0</v>
      </c>
      <c r="I48" s="142">
        <v>0</v>
      </c>
      <c r="J48" s="142">
        <v>0</v>
      </c>
      <c r="K48" s="143">
        <v>0</v>
      </c>
      <c r="L48" s="144"/>
    </row>
    <row r="49" spans="1:12" x14ac:dyDescent="0.25">
      <c r="A49" s="5"/>
      <c r="B49" s="434"/>
      <c r="C49" s="176" t="s">
        <v>89</v>
      </c>
      <c r="D49" s="177" t="s">
        <v>86</v>
      </c>
      <c r="E49" s="175"/>
      <c r="F49" s="148"/>
      <c r="G49" s="147">
        <v>2857803.8140990129</v>
      </c>
      <c r="H49" s="142">
        <v>2860482.2050401052</v>
      </c>
      <c r="I49" s="142">
        <v>2885593.4073815779</v>
      </c>
      <c r="J49" s="142">
        <v>2897932.9865220166</v>
      </c>
      <c r="K49" s="143">
        <v>2888318.8059116635</v>
      </c>
      <c r="L49" s="144"/>
    </row>
    <row r="50" spans="1:12" x14ac:dyDescent="0.25">
      <c r="A50" s="5"/>
      <c r="B50" s="434"/>
      <c r="C50" s="176" t="s">
        <v>79</v>
      </c>
      <c r="D50" s="177" t="s">
        <v>86</v>
      </c>
      <c r="E50" s="175"/>
      <c r="F50" s="148"/>
      <c r="G50" s="147">
        <v>732384.58110562549</v>
      </c>
      <c r="H50" s="142">
        <v>830367.44808914745</v>
      </c>
      <c r="I50" s="142">
        <v>1406424.9835755585</v>
      </c>
      <c r="J50" s="142">
        <v>1720868.3429312697</v>
      </c>
      <c r="K50" s="143">
        <v>0</v>
      </c>
      <c r="L50" s="144"/>
    </row>
    <row r="51" spans="1:12" x14ac:dyDescent="0.25">
      <c r="A51" s="5"/>
      <c r="B51" s="434"/>
      <c r="C51" s="176" t="s">
        <v>80</v>
      </c>
      <c r="D51" s="177" t="s">
        <v>86</v>
      </c>
      <c r="E51" s="175"/>
      <c r="F51" s="148"/>
      <c r="G51" s="147">
        <v>0</v>
      </c>
      <c r="H51" s="142">
        <v>0</v>
      </c>
      <c r="I51" s="142">
        <v>0</v>
      </c>
      <c r="J51" s="142">
        <v>0</v>
      </c>
      <c r="K51" s="143">
        <v>0</v>
      </c>
      <c r="L51" s="144"/>
    </row>
    <row r="52" spans="1:12" x14ac:dyDescent="0.25">
      <c r="A52" s="5"/>
      <c r="B52" s="434"/>
      <c r="C52" s="176" t="s">
        <v>81</v>
      </c>
      <c r="D52" s="177" t="s">
        <v>86</v>
      </c>
      <c r="E52" s="175"/>
      <c r="F52" s="148"/>
      <c r="G52" s="147">
        <v>0</v>
      </c>
      <c r="H52" s="142">
        <v>0</v>
      </c>
      <c r="I52" s="142">
        <v>0</v>
      </c>
      <c r="J52" s="142">
        <v>0</v>
      </c>
      <c r="K52" s="143">
        <v>0</v>
      </c>
      <c r="L52" s="144"/>
    </row>
    <row r="53" spans="1:12" x14ac:dyDescent="0.25">
      <c r="A53" s="5"/>
      <c r="B53" s="435"/>
      <c r="C53" s="178" t="s">
        <v>74</v>
      </c>
      <c r="D53" s="179" t="s">
        <v>86</v>
      </c>
      <c r="E53" s="180"/>
      <c r="F53" s="167"/>
      <c r="G53" s="166">
        <v>0</v>
      </c>
      <c r="H53" s="168">
        <v>0</v>
      </c>
      <c r="I53" s="168">
        <v>0</v>
      </c>
      <c r="J53" s="168">
        <v>0</v>
      </c>
      <c r="K53" s="169">
        <v>0</v>
      </c>
      <c r="L53" s="144"/>
    </row>
    <row r="54" spans="1:12" ht="30.75" customHeight="1" x14ac:dyDescent="0.25">
      <c r="A54" s="5"/>
      <c r="B54" s="433" t="s">
        <v>90</v>
      </c>
      <c r="C54" s="181" t="s">
        <v>76</v>
      </c>
      <c r="D54" s="174" t="s">
        <v>86</v>
      </c>
      <c r="E54" s="175"/>
      <c r="F54" s="148"/>
      <c r="G54" s="147">
        <v>707592.10873620841</v>
      </c>
      <c r="H54" s="142">
        <v>708255.27822484763</v>
      </c>
      <c r="I54" s="142">
        <v>714472.81090852723</v>
      </c>
      <c r="J54" s="142">
        <v>717528.09020440606</v>
      </c>
      <c r="K54" s="143">
        <v>715147.61947429902</v>
      </c>
      <c r="L54" s="144"/>
    </row>
    <row r="55" spans="1:12" x14ac:dyDescent="0.2">
      <c r="A55" s="64"/>
      <c r="B55" s="434"/>
      <c r="C55" s="176" t="s">
        <v>77</v>
      </c>
      <c r="D55" s="177" t="s">
        <v>86</v>
      </c>
      <c r="E55" s="175"/>
      <c r="F55" s="148"/>
      <c r="G55" s="147">
        <v>118587.39756210448</v>
      </c>
      <c r="H55" s="142">
        <v>118698.54004494079</v>
      </c>
      <c r="I55" s="142">
        <v>119740.55423802129</v>
      </c>
      <c r="J55" s="142">
        <v>120252.59728662278</v>
      </c>
      <c r="K55" s="143">
        <v>119853.64734728508</v>
      </c>
      <c r="L55" s="144"/>
    </row>
    <row r="56" spans="1:12" x14ac:dyDescent="0.25">
      <c r="A56" s="5"/>
      <c r="B56" s="434"/>
      <c r="C56" s="176" t="s">
        <v>91</v>
      </c>
      <c r="D56" s="177" t="s">
        <v>86</v>
      </c>
      <c r="E56" s="175"/>
      <c r="F56" s="148"/>
      <c r="G56" s="147">
        <v>0</v>
      </c>
      <c r="H56" s="142">
        <v>0</v>
      </c>
      <c r="I56" s="142">
        <v>0</v>
      </c>
      <c r="J56" s="142">
        <v>0</v>
      </c>
      <c r="K56" s="143">
        <v>0</v>
      </c>
      <c r="L56" s="144"/>
    </row>
    <row r="57" spans="1:12" x14ac:dyDescent="0.25">
      <c r="B57" s="434"/>
      <c r="C57" s="176" t="s">
        <v>92</v>
      </c>
      <c r="D57" s="177" t="s">
        <v>86</v>
      </c>
      <c r="E57" s="175"/>
      <c r="F57" s="148"/>
      <c r="G57" s="147">
        <v>0</v>
      </c>
      <c r="H57" s="142">
        <v>0</v>
      </c>
      <c r="I57" s="142">
        <v>0</v>
      </c>
      <c r="J57" s="142">
        <v>0</v>
      </c>
      <c r="K57" s="143">
        <v>0</v>
      </c>
      <c r="L57" s="144"/>
    </row>
    <row r="58" spans="1:12" x14ac:dyDescent="0.25">
      <c r="A58" s="5"/>
      <c r="B58" s="434"/>
      <c r="C58" s="176" t="s">
        <v>93</v>
      </c>
      <c r="D58" s="177" t="s">
        <v>86</v>
      </c>
      <c r="E58" s="175"/>
      <c r="F58" s="148"/>
      <c r="G58" s="147">
        <v>0</v>
      </c>
      <c r="H58" s="142">
        <v>0</v>
      </c>
      <c r="I58" s="142">
        <v>0</v>
      </c>
      <c r="J58" s="142">
        <v>0</v>
      </c>
      <c r="K58" s="143">
        <v>0</v>
      </c>
      <c r="L58" s="144"/>
    </row>
    <row r="59" spans="1:12" x14ac:dyDescent="0.25">
      <c r="A59" s="5"/>
      <c r="B59" s="434"/>
      <c r="C59" s="176" t="s">
        <v>80</v>
      </c>
      <c r="D59" s="177" t="s">
        <v>86</v>
      </c>
      <c r="E59" s="175"/>
      <c r="F59" s="148"/>
      <c r="G59" s="147">
        <v>0</v>
      </c>
      <c r="H59" s="142">
        <v>0</v>
      </c>
      <c r="I59" s="142">
        <v>0</v>
      </c>
      <c r="J59" s="142">
        <v>0</v>
      </c>
      <c r="K59" s="143">
        <v>0</v>
      </c>
      <c r="L59" s="144"/>
    </row>
    <row r="60" spans="1:12" x14ac:dyDescent="0.25">
      <c r="A60" s="5"/>
      <c r="B60" s="434"/>
      <c r="C60" s="176" t="s">
        <v>94</v>
      </c>
      <c r="D60" s="177" t="s">
        <v>86</v>
      </c>
      <c r="E60" s="175"/>
      <c r="F60" s="148"/>
      <c r="G60" s="147">
        <v>0</v>
      </c>
      <c r="H60" s="142">
        <v>0</v>
      </c>
      <c r="I60" s="142">
        <v>0</v>
      </c>
      <c r="J60" s="142">
        <v>0</v>
      </c>
      <c r="K60" s="143">
        <v>0</v>
      </c>
      <c r="L60" s="144"/>
    </row>
    <row r="61" spans="1:12" x14ac:dyDescent="0.25">
      <c r="A61" s="5"/>
      <c r="B61" s="435"/>
      <c r="C61" s="178" t="s">
        <v>74</v>
      </c>
      <c r="D61" s="179" t="s">
        <v>86</v>
      </c>
      <c r="E61" s="180"/>
      <c r="F61" s="167"/>
      <c r="G61" s="166">
        <v>0</v>
      </c>
      <c r="H61" s="168">
        <v>0</v>
      </c>
      <c r="I61" s="168">
        <v>0</v>
      </c>
      <c r="J61" s="168">
        <v>0</v>
      </c>
      <c r="K61" s="169">
        <v>0</v>
      </c>
      <c r="L61" s="144"/>
    </row>
    <row r="62" spans="1:12" ht="45.75" customHeight="1" x14ac:dyDescent="0.25">
      <c r="A62" s="5"/>
      <c r="B62" s="433" t="s">
        <v>95</v>
      </c>
      <c r="C62" s="173" t="s">
        <v>96</v>
      </c>
      <c r="D62" s="182" t="s">
        <v>97</v>
      </c>
      <c r="E62" s="175"/>
      <c r="F62" s="148"/>
      <c r="G62" s="147">
        <v>5830970.7252353849</v>
      </c>
      <c r="H62" s="142">
        <v>5836435.6277214112</v>
      </c>
      <c r="I62" s="142">
        <v>5887671.7150295088</v>
      </c>
      <c r="J62" s="142">
        <v>5912848.9943006216</v>
      </c>
      <c r="K62" s="143">
        <v>5893232.5302839093</v>
      </c>
      <c r="L62" s="144"/>
    </row>
    <row r="63" spans="1:12" x14ac:dyDescent="0.25">
      <c r="A63" s="5"/>
      <c r="B63" s="434"/>
      <c r="C63" s="176" t="s">
        <v>98</v>
      </c>
      <c r="D63" s="177" t="s">
        <v>99</v>
      </c>
      <c r="E63" s="175"/>
      <c r="F63" s="148"/>
      <c r="G63" s="147">
        <v>3446351.4159669466</v>
      </c>
      <c r="H63" s="142">
        <v>3449581.4055018495</v>
      </c>
      <c r="I63" s="142">
        <v>3479864.1097655967</v>
      </c>
      <c r="J63" s="142">
        <v>3494744.9514221447</v>
      </c>
      <c r="K63" s="143">
        <v>3483150.7878212752</v>
      </c>
      <c r="L63" s="144"/>
    </row>
    <row r="64" spans="1:12" x14ac:dyDescent="0.25">
      <c r="A64" s="5"/>
      <c r="B64" s="434"/>
      <c r="C64" s="176" t="s">
        <v>100</v>
      </c>
      <c r="D64" s="177" t="s">
        <v>99</v>
      </c>
      <c r="E64" s="175"/>
      <c r="F64" s="148"/>
      <c r="G64" s="147">
        <v>57312.569767205074</v>
      </c>
      <c r="H64" s="142">
        <v>57366.284254853905</v>
      </c>
      <c r="I64" s="142">
        <v>57869.883392427248</v>
      </c>
      <c r="J64" s="142">
        <v>58117.350691230364</v>
      </c>
      <c r="K64" s="143">
        <v>57924.540605993956</v>
      </c>
      <c r="L64" s="144"/>
    </row>
    <row r="65" spans="1:12" x14ac:dyDescent="0.25">
      <c r="A65" s="5"/>
      <c r="B65" s="434"/>
      <c r="C65" s="176" t="s">
        <v>101</v>
      </c>
      <c r="D65" s="177" t="s">
        <v>99</v>
      </c>
      <c r="E65" s="175"/>
      <c r="F65" s="148"/>
      <c r="G65" s="147">
        <v>0</v>
      </c>
      <c r="H65" s="142">
        <v>0</v>
      </c>
      <c r="I65" s="142">
        <v>0</v>
      </c>
      <c r="J65" s="142">
        <v>0</v>
      </c>
      <c r="K65" s="143">
        <v>0</v>
      </c>
      <c r="L65" s="144"/>
    </row>
    <row r="66" spans="1:12" x14ac:dyDescent="0.25">
      <c r="A66" s="5"/>
      <c r="B66" s="434"/>
      <c r="C66" s="176" t="s">
        <v>102</v>
      </c>
      <c r="D66" s="177" t="s">
        <v>99</v>
      </c>
      <c r="E66" s="175"/>
      <c r="F66" s="148"/>
      <c r="G66" s="147">
        <v>0</v>
      </c>
      <c r="H66" s="142">
        <v>0</v>
      </c>
      <c r="I66" s="142">
        <v>0</v>
      </c>
      <c r="J66" s="142">
        <v>0</v>
      </c>
      <c r="K66" s="143">
        <v>0</v>
      </c>
      <c r="L66" s="144"/>
    </row>
    <row r="67" spans="1:12" x14ac:dyDescent="0.25">
      <c r="A67" s="5"/>
      <c r="B67" s="434"/>
      <c r="C67" s="176" t="s">
        <v>103</v>
      </c>
      <c r="D67" s="177" t="s">
        <v>99</v>
      </c>
      <c r="E67" s="175"/>
      <c r="F67" s="148"/>
      <c r="G67" s="147">
        <v>0</v>
      </c>
      <c r="H67" s="142">
        <v>0</v>
      </c>
      <c r="I67" s="142">
        <v>0</v>
      </c>
      <c r="J67" s="142">
        <v>0</v>
      </c>
      <c r="K67" s="143">
        <v>0</v>
      </c>
      <c r="L67" s="144"/>
    </row>
    <row r="68" spans="1:12" x14ac:dyDescent="0.25">
      <c r="B68" s="434"/>
      <c r="C68" s="176" t="s">
        <v>104</v>
      </c>
      <c r="D68" s="177" t="s">
        <v>99</v>
      </c>
      <c r="E68" s="175"/>
      <c r="F68" s="148"/>
      <c r="G68" s="147">
        <v>0</v>
      </c>
      <c r="H68" s="142">
        <v>0</v>
      </c>
      <c r="I68" s="142">
        <v>0</v>
      </c>
      <c r="J68" s="142">
        <v>0</v>
      </c>
      <c r="K68" s="143">
        <v>0</v>
      </c>
      <c r="L68" s="144"/>
    </row>
    <row r="69" spans="1:12" x14ac:dyDescent="0.25">
      <c r="B69" s="434"/>
      <c r="C69" s="176" t="s">
        <v>105</v>
      </c>
      <c r="D69" s="177" t="s">
        <v>99</v>
      </c>
      <c r="E69" s="175"/>
      <c r="F69" s="148"/>
      <c r="G69" s="147">
        <v>0</v>
      </c>
      <c r="H69" s="142">
        <v>0</v>
      </c>
      <c r="I69" s="142">
        <v>0</v>
      </c>
      <c r="J69" s="142">
        <v>0</v>
      </c>
      <c r="K69" s="143">
        <v>0</v>
      </c>
      <c r="L69" s="144"/>
    </row>
    <row r="70" spans="1:12" x14ac:dyDescent="0.25">
      <c r="A70" s="5"/>
      <c r="B70" s="434"/>
      <c r="C70" s="176" t="s">
        <v>106</v>
      </c>
      <c r="D70" s="177" t="s">
        <v>99</v>
      </c>
      <c r="E70" s="175"/>
      <c r="F70" s="148"/>
      <c r="G70" s="147">
        <v>0</v>
      </c>
      <c r="H70" s="142">
        <v>0</v>
      </c>
      <c r="I70" s="142">
        <v>0</v>
      </c>
      <c r="J70" s="142">
        <v>0</v>
      </c>
      <c r="K70" s="143">
        <v>0</v>
      </c>
      <c r="L70" s="144"/>
    </row>
    <row r="71" spans="1:12" x14ac:dyDescent="0.25">
      <c r="A71" s="5"/>
      <c r="B71" s="434"/>
      <c r="C71" s="176" t="s">
        <v>107</v>
      </c>
      <c r="D71" s="177" t="s">
        <v>99</v>
      </c>
      <c r="E71" s="175"/>
      <c r="F71" s="148"/>
      <c r="G71" s="147">
        <v>0</v>
      </c>
      <c r="H71" s="142">
        <v>0</v>
      </c>
      <c r="I71" s="142">
        <v>0</v>
      </c>
      <c r="J71" s="142">
        <v>0</v>
      </c>
      <c r="K71" s="143">
        <v>0</v>
      </c>
      <c r="L71" s="144"/>
    </row>
    <row r="72" spans="1:12" x14ac:dyDescent="0.25">
      <c r="A72" s="5"/>
      <c r="B72" s="434"/>
      <c r="C72" s="176" t="s">
        <v>108</v>
      </c>
      <c r="D72" s="177" t="s">
        <v>99</v>
      </c>
      <c r="E72" s="175"/>
      <c r="F72" s="148"/>
      <c r="G72" s="147">
        <v>0</v>
      </c>
      <c r="H72" s="142">
        <v>0</v>
      </c>
      <c r="I72" s="142">
        <v>0</v>
      </c>
      <c r="J72" s="142">
        <v>0</v>
      </c>
      <c r="K72" s="143">
        <v>0</v>
      </c>
      <c r="L72" s="144"/>
    </row>
    <row r="73" spans="1:12" x14ac:dyDescent="0.25">
      <c r="A73" s="5"/>
      <c r="B73" s="434"/>
      <c r="C73" s="176" t="s">
        <v>109</v>
      </c>
      <c r="D73" s="177" t="s">
        <v>99</v>
      </c>
      <c r="E73" s="175"/>
      <c r="F73" s="148"/>
      <c r="G73" s="147">
        <v>0</v>
      </c>
      <c r="H73" s="142">
        <v>0</v>
      </c>
      <c r="I73" s="142">
        <v>0</v>
      </c>
      <c r="J73" s="142">
        <v>0</v>
      </c>
      <c r="K73" s="143">
        <v>0</v>
      </c>
      <c r="L73" s="144"/>
    </row>
    <row r="74" spans="1:12" x14ac:dyDescent="0.25">
      <c r="A74" s="5"/>
      <c r="B74" s="434"/>
      <c r="C74" s="176" t="s">
        <v>110</v>
      </c>
      <c r="D74" s="177" t="s">
        <v>99</v>
      </c>
      <c r="E74" s="175"/>
      <c r="F74" s="148"/>
      <c r="G74" s="147">
        <v>0</v>
      </c>
      <c r="H74" s="142">
        <v>0</v>
      </c>
      <c r="I74" s="142">
        <v>0</v>
      </c>
      <c r="J74" s="142">
        <v>0</v>
      </c>
      <c r="K74" s="143">
        <v>0</v>
      </c>
      <c r="L74" s="144"/>
    </row>
    <row r="75" spans="1:12" x14ac:dyDescent="0.25">
      <c r="A75" s="5"/>
      <c r="B75" s="434"/>
      <c r="C75" s="176" t="s">
        <v>111</v>
      </c>
      <c r="D75" s="177" t="s">
        <v>99</v>
      </c>
      <c r="E75" s="175"/>
      <c r="F75" s="148"/>
      <c r="G75" s="147">
        <v>0</v>
      </c>
      <c r="H75" s="142">
        <v>0</v>
      </c>
      <c r="I75" s="142">
        <v>0</v>
      </c>
      <c r="J75" s="142">
        <v>0</v>
      </c>
      <c r="K75" s="143">
        <v>0</v>
      </c>
      <c r="L75" s="144"/>
    </row>
    <row r="76" spans="1:12" x14ac:dyDescent="0.25">
      <c r="A76" s="5"/>
      <c r="B76" s="434"/>
      <c r="C76" s="176" t="s">
        <v>112</v>
      </c>
      <c r="D76" s="177" t="s">
        <v>99</v>
      </c>
      <c r="E76" s="175"/>
      <c r="F76" s="148"/>
      <c r="G76" s="147">
        <v>0</v>
      </c>
      <c r="H76" s="142">
        <v>0</v>
      </c>
      <c r="I76" s="142">
        <v>0</v>
      </c>
      <c r="J76" s="142">
        <v>0</v>
      </c>
      <c r="K76" s="143">
        <v>0</v>
      </c>
      <c r="L76" s="144"/>
    </row>
    <row r="77" spans="1:12" x14ac:dyDescent="0.25">
      <c r="A77" s="5"/>
      <c r="B77" s="435"/>
      <c r="C77" s="178" t="s">
        <v>74</v>
      </c>
      <c r="D77" s="183" t="s">
        <v>99</v>
      </c>
      <c r="E77" s="180"/>
      <c r="F77" s="167"/>
      <c r="G77" s="166">
        <v>0</v>
      </c>
      <c r="H77" s="168">
        <v>0</v>
      </c>
      <c r="I77" s="168">
        <v>0</v>
      </c>
      <c r="J77" s="168">
        <v>0</v>
      </c>
      <c r="K77" s="169">
        <v>0</v>
      </c>
      <c r="L77" s="144"/>
    </row>
    <row r="78" spans="1:12" ht="45.75" customHeight="1" x14ac:dyDescent="0.25">
      <c r="A78" s="5"/>
      <c r="B78" s="433" t="s">
        <v>113</v>
      </c>
      <c r="C78" s="173" t="s">
        <v>114</v>
      </c>
      <c r="D78" s="173"/>
      <c r="E78" s="175"/>
      <c r="F78" s="148"/>
      <c r="G78" s="147">
        <v>6270366.0063096089</v>
      </c>
      <c r="H78" s="142">
        <v>6276242.7188487193</v>
      </c>
      <c r="I78" s="142">
        <v>6331339.7233256269</v>
      </c>
      <c r="J78" s="142">
        <v>6358414.2471934473</v>
      </c>
      <c r="K78" s="143">
        <v>6337319.5761805996</v>
      </c>
      <c r="L78" s="144"/>
    </row>
    <row r="79" spans="1:12" x14ac:dyDescent="0.25">
      <c r="A79" s="5"/>
      <c r="B79" s="434"/>
      <c r="C79" s="176" t="s">
        <v>115</v>
      </c>
      <c r="D79" s="176"/>
      <c r="E79" s="175"/>
      <c r="F79" s="148"/>
      <c r="G79" s="147">
        <v>550076.39151414856</v>
      </c>
      <c r="H79" s="142">
        <v>550591.93411951256</v>
      </c>
      <c r="I79" s="142">
        <v>555425.39382113121</v>
      </c>
      <c r="J79" s="142">
        <v>557800.54327431903</v>
      </c>
      <c r="K79" s="143">
        <v>555949.98455107235</v>
      </c>
      <c r="L79" s="144"/>
    </row>
    <row r="80" spans="1:12" x14ac:dyDescent="0.25">
      <c r="A80" s="5"/>
      <c r="B80" s="434"/>
      <c r="C80" s="176" t="s">
        <v>116</v>
      </c>
      <c r="D80" s="176"/>
      <c r="E80" s="175"/>
      <c r="F80" s="148"/>
      <c r="G80" s="147">
        <v>0</v>
      </c>
      <c r="H80" s="142">
        <v>0</v>
      </c>
      <c r="I80" s="142">
        <v>0</v>
      </c>
      <c r="J80" s="142">
        <v>0</v>
      </c>
      <c r="K80" s="143">
        <v>0</v>
      </c>
      <c r="L80" s="144"/>
    </row>
    <row r="81" spans="1:12" x14ac:dyDescent="0.25">
      <c r="A81" s="5"/>
      <c r="B81" s="434"/>
      <c r="C81" s="176" t="s">
        <v>117</v>
      </c>
      <c r="D81" s="176"/>
      <c r="E81" s="175"/>
      <c r="F81" s="148"/>
      <c r="G81" s="147">
        <v>2764447.0737151322</v>
      </c>
      <c r="H81" s="142">
        <v>2767037.9688503542</v>
      </c>
      <c r="I81" s="142">
        <v>2791328.8559601959</v>
      </c>
      <c r="J81" s="142">
        <v>2803265.3343417309</v>
      </c>
      <c r="K81" s="143">
        <v>2793965.2230733023</v>
      </c>
      <c r="L81" s="144"/>
    </row>
    <row r="82" spans="1:12" x14ac:dyDescent="0.25">
      <c r="A82" s="5"/>
      <c r="B82" s="434"/>
      <c r="C82" s="176" t="s">
        <v>118</v>
      </c>
      <c r="D82" s="176"/>
      <c r="E82" s="175"/>
      <c r="F82" s="148"/>
      <c r="G82" s="147">
        <v>15094156.194774846</v>
      </c>
      <c r="H82" s="142">
        <v>15108302.740110135</v>
      </c>
      <c r="I82" s="142">
        <v>15240933.401637996</v>
      </c>
      <c r="J82" s="142">
        <v>15306107.761754902</v>
      </c>
      <c r="K82" s="143">
        <v>15255328.228498803</v>
      </c>
      <c r="L82" s="144"/>
    </row>
    <row r="83" spans="1:12" x14ac:dyDescent="0.25">
      <c r="A83" s="5"/>
      <c r="B83" s="434"/>
      <c r="C83" s="176" t="s">
        <v>119</v>
      </c>
      <c r="D83" s="176"/>
      <c r="E83" s="175"/>
      <c r="F83" s="148"/>
      <c r="G83" s="147">
        <v>2076931.6927038797</v>
      </c>
      <c r="H83" s="142">
        <v>2078878.2346615749</v>
      </c>
      <c r="I83" s="142">
        <v>2097128.0010477777</v>
      </c>
      <c r="J83" s="142">
        <v>2106095.8885091092</v>
      </c>
      <c r="K83" s="143">
        <v>2099108.7061453271</v>
      </c>
      <c r="L83" s="144"/>
    </row>
    <row r="84" spans="1:12" x14ac:dyDescent="0.25">
      <c r="A84" s="5"/>
      <c r="B84" s="434"/>
      <c r="C84" s="176" t="s">
        <v>120</v>
      </c>
      <c r="D84" s="176"/>
      <c r="E84" s="175"/>
      <c r="F84" s="148"/>
      <c r="G84" s="147">
        <v>0</v>
      </c>
      <c r="H84" s="142">
        <v>0</v>
      </c>
      <c r="I84" s="142">
        <v>0</v>
      </c>
      <c r="J84" s="142">
        <v>0</v>
      </c>
      <c r="K84" s="143">
        <v>0</v>
      </c>
      <c r="L84" s="144"/>
    </row>
    <row r="85" spans="1:12" x14ac:dyDescent="0.25">
      <c r="A85" s="5"/>
      <c r="B85" s="434"/>
      <c r="C85" s="176" t="s">
        <v>121</v>
      </c>
      <c r="D85" s="176"/>
      <c r="E85" s="175"/>
      <c r="F85" s="148"/>
      <c r="G85" s="147">
        <v>0</v>
      </c>
      <c r="H85" s="142">
        <v>0</v>
      </c>
      <c r="I85" s="142">
        <v>0</v>
      </c>
      <c r="J85" s="142">
        <v>0</v>
      </c>
      <c r="K85" s="143">
        <v>0</v>
      </c>
      <c r="L85" s="144"/>
    </row>
    <row r="86" spans="1:12" x14ac:dyDescent="0.25">
      <c r="A86" s="5"/>
      <c r="B86" s="434"/>
      <c r="C86" s="176" t="s">
        <v>122</v>
      </c>
      <c r="D86" s="176"/>
      <c r="E86" s="175"/>
      <c r="F86" s="148"/>
      <c r="G86" s="147">
        <v>0</v>
      </c>
      <c r="H86" s="142">
        <v>0</v>
      </c>
      <c r="I86" s="142">
        <v>0</v>
      </c>
      <c r="J86" s="142">
        <v>0</v>
      </c>
      <c r="K86" s="143">
        <v>0</v>
      </c>
      <c r="L86" s="144"/>
    </row>
    <row r="87" spans="1:12" x14ac:dyDescent="0.25">
      <c r="A87" s="5"/>
      <c r="B87" s="434"/>
      <c r="C87" s="176" t="s">
        <v>123</v>
      </c>
      <c r="D87" s="176"/>
      <c r="E87" s="175"/>
      <c r="F87" s="148"/>
      <c r="G87" s="147">
        <v>0</v>
      </c>
      <c r="H87" s="142">
        <v>0</v>
      </c>
      <c r="I87" s="142">
        <v>0</v>
      </c>
      <c r="J87" s="142">
        <v>0</v>
      </c>
      <c r="K87" s="143">
        <v>0</v>
      </c>
      <c r="L87" s="144"/>
    </row>
    <row r="88" spans="1:12" x14ac:dyDescent="0.25">
      <c r="A88" s="5"/>
      <c r="B88" s="434"/>
      <c r="C88" s="176" t="s">
        <v>124</v>
      </c>
      <c r="D88" s="176"/>
      <c r="E88" s="175"/>
      <c r="F88" s="148"/>
      <c r="G88" s="147">
        <v>3433472.2212511091</v>
      </c>
      <c r="H88" s="142">
        <v>3438795.8275473188</v>
      </c>
      <c r="I88" s="142">
        <v>3588228.5284114741</v>
      </c>
      <c r="J88" s="142">
        <v>3566525.1011713622</v>
      </c>
      <c r="K88" s="143">
        <v>3472027.9199079662</v>
      </c>
      <c r="L88" s="144"/>
    </row>
    <row r="89" spans="1:12" x14ac:dyDescent="0.25">
      <c r="A89" s="5"/>
      <c r="B89" s="434"/>
      <c r="C89" s="176" t="s">
        <v>125</v>
      </c>
      <c r="D89" s="176"/>
      <c r="E89" s="175"/>
      <c r="F89" s="148"/>
      <c r="G89" s="147">
        <v>1090457.0566450993</v>
      </c>
      <c r="H89" s="142">
        <v>1091479.0548269758</v>
      </c>
      <c r="I89" s="142">
        <v>1101060.7789673836</v>
      </c>
      <c r="J89" s="142">
        <v>1105769.2131444735</v>
      </c>
      <c r="K89" s="143">
        <v>1102100.7139148558</v>
      </c>
      <c r="L89" s="144"/>
    </row>
    <row r="90" spans="1:12" x14ac:dyDescent="0.25">
      <c r="A90" s="5"/>
      <c r="B90" s="434"/>
      <c r="C90" s="176" t="s">
        <v>126</v>
      </c>
      <c r="D90" s="176"/>
      <c r="E90" s="175"/>
      <c r="F90" s="148"/>
      <c r="G90" s="147">
        <v>0</v>
      </c>
      <c r="H90" s="142">
        <v>0</v>
      </c>
      <c r="I90" s="142">
        <v>0</v>
      </c>
      <c r="J90" s="142">
        <v>0</v>
      </c>
      <c r="K90" s="143">
        <v>0</v>
      </c>
      <c r="L90" s="144"/>
    </row>
    <row r="91" spans="1:12" x14ac:dyDescent="0.25">
      <c r="A91" s="5"/>
      <c r="B91" s="434"/>
      <c r="C91" s="176" t="s">
        <v>127</v>
      </c>
      <c r="D91" s="176"/>
      <c r="E91" s="175"/>
      <c r="F91" s="148"/>
      <c r="G91" s="147">
        <v>0</v>
      </c>
      <c r="H91" s="142">
        <v>0</v>
      </c>
      <c r="I91" s="142">
        <v>0</v>
      </c>
      <c r="J91" s="142">
        <v>0</v>
      </c>
      <c r="K91" s="143">
        <v>0</v>
      </c>
      <c r="L91" s="144"/>
    </row>
    <row r="92" spans="1:12" x14ac:dyDescent="0.25">
      <c r="A92" s="5"/>
      <c r="B92" s="434"/>
      <c r="C92" s="176" t="s">
        <v>128</v>
      </c>
      <c r="D92" s="176"/>
      <c r="E92" s="175"/>
      <c r="F92" s="148"/>
      <c r="G92" s="147">
        <v>0</v>
      </c>
      <c r="H92" s="142">
        <v>0</v>
      </c>
      <c r="I92" s="142">
        <v>0</v>
      </c>
      <c r="J92" s="142">
        <v>0</v>
      </c>
      <c r="K92" s="143">
        <v>0</v>
      </c>
      <c r="L92" s="144"/>
    </row>
    <row r="93" spans="1:12" x14ac:dyDescent="0.25">
      <c r="A93" s="5"/>
      <c r="B93" s="434"/>
      <c r="C93" s="176" t="s">
        <v>129</v>
      </c>
      <c r="D93" s="176"/>
      <c r="E93" s="175"/>
      <c r="F93" s="148"/>
      <c r="G93" s="147">
        <v>0</v>
      </c>
      <c r="H93" s="142">
        <v>0</v>
      </c>
      <c r="I93" s="142">
        <v>0</v>
      </c>
      <c r="J93" s="142">
        <v>0</v>
      </c>
      <c r="K93" s="143">
        <v>0</v>
      </c>
      <c r="L93" s="144"/>
    </row>
    <row r="94" spans="1:12" x14ac:dyDescent="0.25">
      <c r="A94" s="5"/>
      <c r="B94" s="434"/>
      <c r="C94" s="176" t="s">
        <v>130</v>
      </c>
      <c r="D94" s="176"/>
      <c r="E94" s="175"/>
      <c r="F94" s="148"/>
      <c r="G94" s="147">
        <v>73274.788199265851</v>
      </c>
      <c r="H94" s="142">
        <v>73343.46279755533</v>
      </c>
      <c r="I94" s="142">
        <v>73987.320162404023</v>
      </c>
      <c r="J94" s="142">
        <v>74303.709987178881</v>
      </c>
      <c r="K94" s="143">
        <v>74057.200046763246</v>
      </c>
      <c r="L94" s="144"/>
    </row>
    <row r="95" spans="1:12" x14ac:dyDescent="0.25">
      <c r="A95" s="5"/>
      <c r="B95" s="434"/>
      <c r="C95" s="176" t="s">
        <v>131</v>
      </c>
      <c r="D95" s="176"/>
      <c r="E95" s="175"/>
      <c r="F95" s="148"/>
      <c r="G95" s="147">
        <v>107736.1948510667</v>
      </c>
      <c r="H95" s="142">
        <v>100426.29817842843</v>
      </c>
      <c r="I95" s="142">
        <v>187690.33604655103</v>
      </c>
      <c r="J95" s="142">
        <v>344263.90814277902</v>
      </c>
      <c r="K95" s="143">
        <v>485840.64788735146</v>
      </c>
      <c r="L95" s="144"/>
    </row>
    <row r="96" spans="1:12" x14ac:dyDescent="0.25">
      <c r="B96" s="434"/>
      <c r="C96" s="176" t="s">
        <v>132</v>
      </c>
      <c r="D96" s="176"/>
      <c r="E96" s="175"/>
      <c r="F96" s="148"/>
      <c r="G96" s="147">
        <v>660809.54148804036</v>
      </c>
      <c r="H96" s="142">
        <v>514884.97870031936</v>
      </c>
      <c r="I96" s="142">
        <v>646829.65089293767</v>
      </c>
      <c r="J96" s="142">
        <v>4456661.9258551328</v>
      </c>
      <c r="K96" s="143">
        <v>5490126.9208057104</v>
      </c>
      <c r="L96" s="144"/>
    </row>
    <row r="97" spans="2:12" x14ac:dyDescent="0.25">
      <c r="B97" s="434"/>
      <c r="C97" s="176" t="s">
        <v>133</v>
      </c>
      <c r="D97" s="176"/>
      <c r="E97" s="175"/>
      <c r="F97" s="148"/>
      <c r="G97" s="147">
        <v>13570.858559976559</v>
      </c>
      <c r="H97" s="142">
        <v>37907.216808154837</v>
      </c>
      <c r="I97" s="142">
        <v>168886.66467051176</v>
      </c>
      <c r="J97" s="142">
        <v>911710.0087003411</v>
      </c>
      <c r="K97" s="143">
        <v>1400732.9765622234</v>
      </c>
      <c r="L97" s="144"/>
    </row>
    <row r="98" spans="2:12" x14ac:dyDescent="0.25">
      <c r="B98" s="434"/>
      <c r="C98" s="176" t="s">
        <v>134</v>
      </c>
      <c r="D98" s="176"/>
      <c r="E98" s="175"/>
      <c r="F98" s="148"/>
      <c r="G98" s="147">
        <v>0</v>
      </c>
      <c r="H98" s="142">
        <v>0</v>
      </c>
      <c r="I98" s="142">
        <v>0</v>
      </c>
      <c r="J98" s="142">
        <v>0</v>
      </c>
      <c r="K98" s="143">
        <v>0</v>
      </c>
      <c r="L98" s="144"/>
    </row>
    <row r="99" spans="2:12" x14ac:dyDescent="0.25">
      <c r="B99" s="434"/>
      <c r="C99" s="176" t="s">
        <v>135</v>
      </c>
      <c r="D99" s="176"/>
      <c r="E99" s="175"/>
      <c r="F99" s="148"/>
      <c r="G99" s="147">
        <v>96616.932019061322</v>
      </c>
      <c r="H99" s="142">
        <v>337324.00879542663</v>
      </c>
      <c r="I99" s="142">
        <v>2632309.7910696291</v>
      </c>
      <c r="J99" s="142">
        <v>2853595.5721215629</v>
      </c>
      <c r="K99" s="143">
        <v>4270676.9413425969</v>
      </c>
      <c r="L99" s="144"/>
    </row>
    <row r="100" spans="2:12" x14ac:dyDescent="0.25">
      <c r="B100" s="434"/>
      <c r="C100" s="176" t="s">
        <v>136</v>
      </c>
      <c r="D100" s="176"/>
      <c r="E100" s="175"/>
      <c r="F100" s="148"/>
      <c r="G100" s="147">
        <v>106913.02919334124</v>
      </c>
      <c r="H100" s="142">
        <v>172691.64927451982</v>
      </c>
      <c r="I100" s="142">
        <v>2025703.2891338277</v>
      </c>
      <c r="J100" s="142">
        <v>2513808.3595689475</v>
      </c>
      <c r="K100" s="143">
        <v>3593058.662027406</v>
      </c>
      <c r="L100" s="144"/>
    </row>
    <row r="101" spans="2:12" x14ac:dyDescent="0.25">
      <c r="B101" s="434"/>
      <c r="C101" s="176" t="s">
        <v>137</v>
      </c>
      <c r="D101" s="176"/>
      <c r="E101" s="175"/>
      <c r="F101" s="148"/>
      <c r="G101" s="147">
        <v>0</v>
      </c>
      <c r="H101" s="142">
        <v>0</v>
      </c>
      <c r="I101" s="142">
        <v>0</v>
      </c>
      <c r="J101" s="142">
        <v>0</v>
      </c>
      <c r="K101" s="143">
        <v>0</v>
      </c>
      <c r="L101" s="144"/>
    </row>
    <row r="102" spans="2:12" x14ac:dyDescent="0.25">
      <c r="B102" s="434"/>
      <c r="C102" s="176" t="s">
        <v>138</v>
      </c>
      <c r="D102" s="176"/>
      <c r="E102" s="175"/>
      <c r="F102" s="148"/>
      <c r="G102" s="147">
        <v>100363.50642194792</v>
      </c>
      <c r="H102" s="142">
        <v>704796.47068799124</v>
      </c>
      <c r="I102" s="142">
        <v>1052981.1248328188</v>
      </c>
      <c r="J102" s="142">
        <v>911710.0087003411</v>
      </c>
      <c r="K102" s="143">
        <v>1400732.9765622234</v>
      </c>
      <c r="L102" s="144"/>
    </row>
    <row r="103" spans="2:12" x14ac:dyDescent="0.25">
      <c r="B103" s="434"/>
      <c r="C103" s="176" t="s">
        <v>139</v>
      </c>
      <c r="D103" s="176"/>
      <c r="E103" s="175"/>
      <c r="F103" s="148"/>
      <c r="G103" s="147">
        <v>0</v>
      </c>
      <c r="H103" s="142">
        <v>0</v>
      </c>
      <c r="I103" s="142">
        <v>0</v>
      </c>
      <c r="J103" s="142">
        <v>0</v>
      </c>
      <c r="K103" s="143">
        <v>0</v>
      </c>
      <c r="L103" s="144"/>
    </row>
    <row r="104" spans="2:12" x14ac:dyDescent="0.25">
      <c r="B104" s="434"/>
      <c r="C104" s="176" t="s">
        <v>140</v>
      </c>
      <c r="D104" s="176"/>
      <c r="E104" s="175"/>
      <c r="F104" s="148"/>
      <c r="G104" s="147">
        <v>0</v>
      </c>
      <c r="H104" s="142">
        <v>0</v>
      </c>
      <c r="I104" s="142">
        <v>0</v>
      </c>
      <c r="J104" s="142">
        <v>0</v>
      </c>
      <c r="K104" s="143">
        <v>0</v>
      </c>
      <c r="L104" s="144"/>
    </row>
    <row r="105" spans="2:12" x14ac:dyDescent="0.25">
      <c r="B105" s="434"/>
      <c r="C105" s="176" t="s">
        <v>141</v>
      </c>
      <c r="D105" s="176"/>
      <c r="E105" s="175"/>
      <c r="F105" s="148"/>
      <c r="G105" s="147">
        <v>0</v>
      </c>
      <c r="H105" s="142">
        <v>0</v>
      </c>
      <c r="I105" s="142">
        <v>0</v>
      </c>
      <c r="J105" s="142">
        <v>0</v>
      </c>
      <c r="K105" s="143">
        <v>0</v>
      </c>
      <c r="L105" s="144"/>
    </row>
    <row r="106" spans="2:12" x14ac:dyDescent="0.25">
      <c r="B106" s="435"/>
      <c r="C106" s="178" t="s">
        <v>74</v>
      </c>
      <c r="D106" s="178"/>
      <c r="E106" s="180"/>
      <c r="F106" s="167"/>
      <c r="G106" s="166">
        <v>637384.07835657627</v>
      </c>
      <c r="H106" s="168">
        <v>637981.44747374393</v>
      </c>
      <c r="I106" s="168">
        <v>643582.07005038194</v>
      </c>
      <c r="J106" s="168">
        <v>646334.20133347926</v>
      </c>
      <c r="K106" s="169">
        <v>644189.92340325471</v>
      </c>
      <c r="L106" s="144"/>
    </row>
    <row r="107" spans="2:12" ht="30.75" customHeight="1" x14ac:dyDescent="0.25">
      <c r="B107" s="433" t="s">
        <v>142</v>
      </c>
      <c r="C107" s="173" t="s">
        <v>143</v>
      </c>
      <c r="D107" s="173"/>
      <c r="E107" s="175"/>
      <c r="F107" s="148"/>
      <c r="G107" s="147">
        <v>2071596.6486491107</v>
      </c>
      <c r="H107" s="142">
        <v>2073538.1904967227</v>
      </c>
      <c r="I107" s="142">
        <v>2091741.0784477792</v>
      </c>
      <c r="J107" s="142">
        <v>2100685.9299687129</v>
      </c>
      <c r="K107" s="143">
        <v>2093716.6956799009</v>
      </c>
      <c r="L107" s="144"/>
    </row>
    <row r="108" spans="2:12" x14ac:dyDescent="0.25">
      <c r="B108" s="434"/>
      <c r="C108" s="176" t="s">
        <v>144</v>
      </c>
      <c r="D108" s="176"/>
      <c r="E108" s="175"/>
      <c r="F108" s="148"/>
      <c r="G108" s="147">
        <v>4420363.0725960294</v>
      </c>
      <c r="H108" s="142">
        <v>4729075.828010723</v>
      </c>
      <c r="I108" s="142">
        <v>6349323.0944469525</v>
      </c>
      <c r="J108" s="142">
        <v>7189055.237482314</v>
      </c>
      <c r="K108" s="143">
        <v>7046637.8048726264</v>
      </c>
      <c r="L108" s="144"/>
    </row>
    <row r="109" spans="2:12" x14ac:dyDescent="0.25">
      <c r="B109" s="434"/>
      <c r="C109" s="176" t="s">
        <v>145</v>
      </c>
      <c r="D109" s="176"/>
      <c r="E109" s="175"/>
      <c r="F109" s="148"/>
      <c r="G109" s="147">
        <v>551458.64545746415</v>
      </c>
      <c r="H109" s="142">
        <v>1292003.3909880025</v>
      </c>
      <c r="I109" s="142">
        <v>5930911.1698135138</v>
      </c>
      <c r="J109" s="142">
        <v>7767167.9997036569</v>
      </c>
      <c r="K109" s="143">
        <v>5646036.0043918565</v>
      </c>
      <c r="L109" s="144"/>
    </row>
    <row r="110" spans="2:12" x14ac:dyDescent="0.25">
      <c r="B110" s="434"/>
      <c r="C110" s="176" t="s">
        <v>146</v>
      </c>
      <c r="D110" s="176"/>
      <c r="E110" s="175"/>
      <c r="F110" s="148"/>
      <c r="G110" s="147">
        <v>3188829.9317881214</v>
      </c>
      <c r="H110" s="142">
        <v>3194573.5661525642</v>
      </c>
      <c r="I110" s="142">
        <v>3368994.7580381497</v>
      </c>
      <c r="J110" s="142">
        <v>3534189.8487300593</v>
      </c>
      <c r="K110" s="143">
        <v>3997496.8085751655</v>
      </c>
      <c r="L110" s="144"/>
    </row>
    <row r="111" spans="2:12" x14ac:dyDescent="0.25">
      <c r="B111" s="434"/>
      <c r="C111" s="176" t="s">
        <v>147</v>
      </c>
      <c r="D111" s="176"/>
      <c r="E111" s="175"/>
      <c r="F111" s="148"/>
      <c r="G111" s="147">
        <v>1487940.6527144487</v>
      </c>
      <c r="H111" s="142">
        <v>759947.49241867464</v>
      </c>
      <c r="I111" s="142">
        <v>764062.56470540818</v>
      </c>
      <c r="J111" s="142">
        <v>767159.97168536286</v>
      </c>
      <c r="K111" s="143">
        <v>764614.84225720842</v>
      </c>
      <c r="L111" s="144"/>
    </row>
    <row r="112" spans="2:12" x14ac:dyDescent="0.25">
      <c r="B112" s="434"/>
      <c r="C112" s="176" t="s">
        <v>148</v>
      </c>
      <c r="D112" s="176"/>
      <c r="E112" s="175"/>
      <c r="F112" s="148"/>
      <c r="G112" s="147">
        <v>213649.05328126092</v>
      </c>
      <c r="H112" s="142">
        <v>192157.92023664093</v>
      </c>
      <c r="I112" s="142">
        <v>969656.61852541647</v>
      </c>
      <c r="J112" s="142">
        <v>1300493.2847601515</v>
      </c>
      <c r="K112" s="143">
        <v>1213001.7054004183</v>
      </c>
      <c r="L112" s="144"/>
    </row>
    <row r="113" spans="2:12" x14ac:dyDescent="0.25">
      <c r="B113" s="434"/>
      <c r="C113" s="176" t="s">
        <v>149</v>
      </c>
      <c r="D113" s="176"/>
      <c r="E113" s="175"/>
      <c r="F113" s="148"/>
      <c r="G113" s="147">
        <v>254853.84107175385</v>
      </c>
      <c r="H113" s="142">
        <v>395568.15238645358</v>
      </c>
      <c r="I113" s="142">
        <v>992995.89640633238</v>
      </c>
      <c r="J113" s="142">
        <v>1523977.3840245905</v>
      </c>
      <c r="K113" s="143">
        <v>1593736.6267862769</v>
      </c>
      <c r="L113" s="144"/>
    </row>
    <row r="114" spans="2:12" x14ac:dyDescent="0.25">
      <c r="B114" s="434"/>
      <c r="C114" s="176" t="s">
        <v>150</v>
      </c>
      <c r="D114" s="176"/>
      <c r="E114" s="175"/>
      <c r="F114" s="148"/>
      <c r="G114" s="147">
        <v>7101055.9627798991</v>
      </c>
      <c r="H114" s="142">
        <v>3940050.529728862</v>
      </c>
      <c r="I114" s="142">
        <v>7611768.2319528172</v>
      </c>
      <c r="J114" s="142">
        <v>3810051.8198388191</v>
      </c>
      <c r="K114" s="143">
        <v>3021549.9546601134</v>
      </c>
      <c r="L114" s="144"/>
    </row>
    <row r="115" spans="2:12" x14ac:dyDescent="0.25">
      <c r="B115" s="434"/>
      <c r="C115" s="176" t="s">
        <v>151</v>
      </c>
      <c r="D115" s="176"/>
      <c r="E115" s="175"/>
      <c r="F115" s="148"/>
      <c r="G115" s="147">
        <v>2332185.7088371101</v>
      </c>
      <c r="H115" s="142">
        <v>937737.10173803451</v>
      </c>
      <c r="I115" s="142">
        <v>2520326.3527270253</v>
      </c>
      <c r="J115" s="142">
        <v>3130671.9783815914</v>
      </c>
      <c r="K115" s="143">
        <v>5754407.1835006606</v>
      </c>
      <c r="L115" s="144"/>
    </row>
    <row r="116" spans="2:12" x14ac:dyDescent="0.25">
      <c r="B116" s="434"/>
      <c r="C116" s="176" t="s">
        <v>152</v>
      </c>
      <c r="D116" s="176"/>
      <c r="E116" s="175"/>
      <c r="F116" s="148"/>
      <c r="G116" s="147">
        <v>0</v>
      </c>
      <c r="H116" s="142">
        <v>0</v>
      </c>
      <c r="I116" s="142">
        <v>0</v>
      </c>
      <c r="J116" s="142">
        <v>0</v>
      </c>
      <c r="K116" s="143">
        <v>0</v>
      </c>
      <c r="L116" s="144"/>
    </row>
    <row r="117" spans="2:12" x14ac:dyDescent="0.25">
      <c r="B117" s="434"/>
      <c r="C117" s="176" t="s">
        <v>153</v>
      </c>
      <c r="D117" s="176"/>
      <c r="E117" s="175"/>
      <c r="F117" s="148"/>
      <c r="G117" s="147">
        <v>0</v>
      </c>
      <c r="H117" s="142">
        <v>3060.1738224509331</v>
      </c>
      <c r="I117" s="142">
        <v>207327.08692356813</v>
      </c>
      <c r="J117" s="142">
        <v>274601.27249768248</v>
      </c>
      <c r="K117" s="143">
        <v>297692.08841892111</v>
      </c>
      <c r="L117" s="144"/>
    </row>
    <row r="118" spans="2:12" x14ac:dyDescent="0.25">
      <c r="B118" s="434"/>
      <c r="C118" s="176" t="s">
        <v>154</v>
      </c>
      <c r="D118" s="176"/>
      <c r="E118" s="175"/>
      <c r="F118" s="148"/>
      <c r="G118" s="147">
        <v>0</v>
      </c>
      <c r="H118" s="142">
        <v>0</v>
      </c>
      <c r="I118" s="142">
        <v>0</v>
      </c>
      <c r="J118" s="142">
        <v>0</v>
      </c>
      <c r="K118" s="143">
        <v>0</v>
      </c>
      <c r="L118" s="144"/>
    </row>
    <row r="119" spans="2:12" x14ac:dyDescent="0.25">
      <c r="B119" s="434"/>
      <c r="C119" s="176" t="s">
        <v>155</v>
      </c>
      <c r="D119" s="176"/>
      <c r="E119" s="175"/>
      <c r="F119" s="148"/>
      <c r="G119" s="147">
        <v>0</v>
      </c>
      <c r="H119" s="142">
        <v>0</v>
      </c>
      <c r="I119" s="142">
        <v>0</v>
      </c>
      <c r="J119" s="142">
        <v>0</v>
      </c>
      <c r="K119" s="143">
        <v>0</v>
      </c>
      <c r="L119" s="144"/>
    </row>
    <row r="120" spans="2:12" x14ac:dyDescent="0.25">
      <c r="B120" s="435"/>
      <c r="C120" s="178" t="s">
        <v>74</v>
      </c>
      <c r="D120" s="178"/>
      <c r="E120" s="180"/>
      <c r="F120" s="167"/>
      <c r="G120" s="166">
        <v>0</v>
      </c>
      <c r="H120" s="168">
        <v>0</v>
      </c>
      <c r="I120" s="168">
        <v>0</v>
      </c>
      <c r="J120" s="168">
        <v>0</v>
      </c>
      <c r="K120" s="169">
        <v>0</v>
      </c>
      <c r="L120" s="144"/>
    </row>
    <row r="121" spans="2:12" ht="15.75" x14ac:dyDescent="0.25">
      <c r="B121" s="433" t="s">
        <v>156</v>
      </c>
      <c r="C121" s="173" t="s">
        <v>157</v>
      </c>
      <c r="D121" s="173"/>
      <c r="E121" s="175"/>
      <c r="F121" s="148"/>
      <c r="G121" s="147">
        <v>0</v>
      </c>
      <c r="H121" s="142">
        <v>0</v>
      </c>
      <c r="I121" s="142">
        <v>0</v>
      </c>
      <c r="J121" s="142">
        <v>0</v>
      </c>
      <c r="K121" s="143">
        <v>0</v>
      </c>
      <c r="L121" s="144"/>
    </row>
    <row r="122" spans="2:12" ht="15.75" x14ac:dyDescent="0.25">
      <c r="B122" s="434"/>
      <c r="C122" s="173" t="s">
        <v>158</v>
      </c>
      <c r="D122" s="173"/>
      <c r="E122" s="175"/>
      <c r="F122" s="148"/>
      <c r="G122" s="147">
        <v>0</v>
      </c>
      <c r="H122" s="142">
        <v>0</v>
      </c>
      <c r="I122" s="142">
        <v>0</v>
      </c>
      <c r="J122" s="142">
        <v>0</v>
      </c>
      <c r="K122" s="143">
        <v>0</v>
      </c>
      <c r="L122" s="144"/>
    </row>
    <row r="123" spans="2:12" ht="15.75" x14ac:dyDescent="0.25">
      <c r="B123" s="434"/>
      <c r="C123" s="173" t="s">
        <v>159</v>
      </c>
      <c r="D123" s="173"/>
      <c r="E123" s="175"/>
      <c r="F123" s="148"/>
      <c r="G123" s="147">
        <v>0</v>
      </c>
      <c r="H123" s="142">
        <v>0</v>
      </c>
      <c r="I123" s="142">
        <v>0</v>
      </c>
      <c r="J123" s="142">
        <v>0</v>
      </c>
      <c r="K123" s="143">
        <v>0</v>
      </c>
      <c r="L123" s="144"/>
    </row>
    <row r="124" spans="2:12" ht="15.75" x14ac:dyDescent="0.25">
      <c r="B124" s="434"/>
      <c r="C124" s="173" t="s">
        <v>160</v>
      </c>
      <c r="D124" s="173"/>
      <c r="E124" s="175"/>
      <c r="F124" s="148"/>
      <c r="G124" s="147">
        <v>0</v>
      </c>
      <c r="H124" s="142">
        <v>0</v>
      </c>
      <c r="I124" s="142">
        <v>0</v>
      </c>
      <c r="J124" s="142">
        <v>0</v>
      </c>
      <c r="K124" s="143">
        <v>0</v>
      </c>
      <c r="L124" s="144"/>
    </row>
    <row r="125" spans="2:12" ht="15.75" x14ac:dyDescent="0.25">
      <c r="B125" s="434"/>
      <c r="C125" s="173" t="s">
        <v>161</v>
      </c>
      <c r="D125" s="173"/>
      <c r="E125" s="175"/>
      <c r="F125" s="148"/>
      <c r="G125" s="147">
        <v>0</v>
      </c>
      <c r="H125" s="142">
        <v>0</v>
      </c>
      <c r="I125" s="142">
        <v>0</v>
      </c>
      <c r="J125" s="142">
        <v>0</v>
      </c>
      <c r="K125" s="143">
        <v>0</v>
      </c>
      <c r="L125" s="144"/>
    </row>
    <row r="126" spans="2:12" x14ac:dyDescent="0.25">
      <c r="B126" s="434"/>
      <c r="C126" s="176" t="s">
        <v>162</v>
      </c>
      <c r="D126" s="176"/>
      <c r="E126" s="175"/>
      <c r="F126" s="148"/>
      <c r="G126" s="147">
        <v>0</v>
      </c>
      <c r="H126" s="142">
        <v>0</v>
      </c>
      <c r="I126" s="142">
        <v>0</v>
      </c>
      <c r="J126" s="142">
        <v>0</v>
      </c>
      <c r="K126" s="143">
        <v>0</v>
      </c>
      <c r="L126" s="144"/>
    </row>
    <row r="127" spans="2:12" x14ac:dyDescent="0.25">
      <c r="B127" s="434"/>
      <c r="C127" s="176" t="s">
        <v>163</v>
      </c>
      <c r="D127" s="176"/>
      <c r="E127" s="175"/>
      <c r="F127" s="148"/>
      <c r="G127" s="147">
        <v>0</v>
      </c>
      <c r="H127" s="142">
        <v>0</v>
      </c>
      <c r="I127" s="142">
        <v>0</v>
      </c>
      <c r="J127" s="142">
        <v>0</v>
      </c>
      <c r="K127" s="143">
        <v>0</v>
      </c>
      <c r="L127" s="144"/>
    </row>
    <row r="128" spans="2:12" x14ac:dyDescent="0.25">
      <c r="B128" s="434"/>
      <c r="C128" s="176" t="s">
        <v>164</v>
      </c>
      <c r="D128" s="176"/>
      <c r="E128" s="175"/>
      <c r="F128" s="148"/>
      <c r="G128" s="147">
        <v>0</v>
      </c>
      <c r="H128" s="142">
        <v>0</v>
      </c>
      <c r="I128" s="142">
        <v>0</v>
      </c>
      <c r="J128" s="142">
        <v>0</v>
      </c>
      <c r="K128" s="143">
        <v>0</v>
      </c>
      <c r="L128" s="144"/>
    </row>
    <row r="129" spans="2:12" x14ac:dyDescent="0.25">
      <c r="B129" s="435"/>
      <c r="C129" s="178" t="s">
        <v>74</v>
      </c>
      <c r="D129" s="178"/>
      <c r="E129" s="180"/>
      <c r="F129" s="167"/>
      <c r="G129" s="166">
        <v>0</v>
      </c>
      <c r="H129" s="168">
        <v>0</v>
      </c>
      <c r="I129" s="168">
        <v>0</v>
      </c>
      <c r="J129" s="168">
        <v>0</v>
      </c>
      <c r="K129" s="169">
        <v>0</v>
      </c>
      <c r="L129" s="144"/>
    </row>
    <row r="130" spans="2:12" ht="46.5" customHeight="1" x14ac:dyDescent="0.25">
      <c r="B130" s="433" t="s">
        <v>165</v>
      </c>
      <c r="C130" s="173" t="s">
        <v>166</v>
      </c>
      <c r="D130" s="173"/>
      <c r="E130" s="175"/>
      <c r="F130" s="148"/>
      <c r="G130" s="147">
        <v>3794162.680738796</v>
      </c>
      <c r="H130" s="142">
        <v>4429220.708711179</v>
      </c>
      <c r="I130" s="142">
        <v>3221573.4844644414</v>
      </c>
      <c r="J130" s="142">
        <v>7718815.3968260726</v>
      </c>
      <c r="K130" s="143">
        <v>13325892.646290073</v>
      </c>
      <c r="L130" s="144"/>
    </row>
    <row r="131" spans="2:12" x14ac:dyDescent="0.25">
      <c r="B131" s="434"/>
      <c r="C131" s="176" t="s">
        <v>167</v>
      </c>
      <c r="D131" s="176"/>
      <c r="E131" s="175"/>
      <c r="F131" s="148"/>
      <c r="G131" s="147">
        <v>0</v>
      </c>
      <c r="H131" s="142">
        <v>0</v>
      </c>
      <c r="I131" s="142">
        <v>0</v>
      </c>
      <c r="J131" s="142">
        <v>0</v>
      </c>
      <c r="K131" s="143">
        <v>0</v>
      </c>
      <c r="L131" s="144"/>
    </row>
    <row r="132" spans="2:12" x14ac:dyDescent="0.25">
      <c r="B132" s="434"/>
      <c r="C132" s="176" t="s">
        <v>168</v>
      </c>
      <c r="D132" s="176"/>
      <c r="E132" s="175"/>
      <c r="F132" s="148"/>
      <c r="G132" s="147">
        <v>6977695.5782194799</v>
      </c>
      <c r="H132" s="142">
        <v>7223607.7016092995</v>
      </c>
      <c r="I132" s="142">
        <v>4367176.8298813747</v>
      </c>
      <c r="J132" s="142">
        <v>2995043.3470813241</v>
      </c>
      <c r="K132" s="143">
        <v>2798600.8149702162</v>
      </c>
      <c r="L132" s="144"/>
    </row>
    <row r="133" spans="2:12" x14ac:dyDescent="0.25">
      <c r="B133" s="434"/>
      <c r="C133" s="176" t="s">
        <v>169</v>
      </c>
      <c r="D133" s="176"/>
      <c r="E133" s="175"/>
      <c r="F133" s="148"/>
      <c r="G133" s="147">
        <v>0</v>
      </c>
      <c r="H133" s="142">
        <v>0</v>
      </c>
      <c r="I133" s="142">
        <v>0</v>
      </c>
      <c r="J133" s="142">
        <v>0</v>
      </c>
      <c r="K133" s="143">
        <v>0</v>
      </c>
      <c r="L133" s="144"/>
    </row>
    <row r="134" spans="2:12" x14ac:dyDescent="0.25">
      <c r="B134" s="434"/>
      <c r="C134" s="176" t="s">
        <v>170</v>
      </c>
      <c r="D134" s="176"/>
      <c r="E134" s="175"/>
      <c r="F134" s="148"/>
      <c r="G134" s="147">
        <v>3666276.4158172617</v>
      </c>
      <c r="H134" s="142">
        <v>1700318.4403373373</v>
      </c>
      <c r="I134" s="142">
        <v>1595389.3216171812</v>
      </c>
      <c r="J134" s="142">
        <v>764691.91840374237</v>
      </c>
      <c r="K134" s="143">
        <v>780301.52405869856</v>
      </c>
      <c r="L134" s="144"/>
    </row>
    <row r="135" spans="2:12" x14ac:dyDescent="0.25">
      <c r="B135" s="434"/>
      <c r="C135" s="176" t="s">
        <v>171</v>
      </c>
      <c r="D135" s="176"/>
      <c r="E135" s="175"/>
      <c r="F135" s="148"/>
      <c r="G135" s="147">
        <v>579541.99363075197</v>
      </c>
      <c r="H135" s="142">
        <v>580085.15198825195</v>
      </c>
      <c r="I135" s="142">
        <v>1340570.1938588815</v>
      </c>
      <c r="J135" s="142">
        <v>1341245.3489462463</v>
      </c>
      <c r="K135" s="143">
        <v>592787.20432366244</v>
      </c>
      <c r="L135" s="144"/>
    </row>
    <row r="136" spans="2:12" x14ac:dyDescent="0.25">
      <c r="B136" s="434"/>
      <c r="C136" s="176" t="s">
        <v>172</v>
      </c>
      <c r="D136" s="176"/>
      <c r="E136" s="175"/>
      <c r="F136" s="148"/>
      <c r="G136" s="147">
        <v>0</v>
      </c>
      <c r="H136" s="142">
        <v>0</v>
      </c>
      <c r="I136" s="142">
        <v>0</v>
      </c>
      <c r="J136" s="142">
        <v>0</v>
      </c>
      <c r="K136" s="143">
        <v>0</v>
      </c>
      <c r="L136" s="144"/>
    </row>
    <row r="137" spans="2:12" x14ac:dyDescent="0.25">
      <c r="B137" s="435"/>
      <c r="C137" s="164" t="s">
        <v>74</v>
      </c>
      <c r="D137" s="184"/>
      <c r="E137" s="180"/>
      <c r="F137" s="167"/>
      <c r="G137" s="166">
        <v>0</v>
      </c>
      <c r="H137" s="168">
        <v>0</v>
      </c>
      <c r="I137" s="168">
        <v>0</v>
      </c>
      <c r="J137" s="168">
        <v>0</v>
      </c>
      <c r="K137" s="169">
        <v>0</v>
      </c>
      <c r="L137" s="144"/>
    </row>
    <row r="138" spans="2:12" ht="28.5" x14ac:dyDescent="0.25">
      <c r="B138" s="185" t="s">
        <v>173</v>
      </c>
      <c r="C138" s="186" t="s">
        <v>174</v>
      </c>
      <c r="D138" s="187"/>
      <c r="E138" s="147"/>
      <c r="F138" s="148"/>
      <c r="G138" s="147">
        <v>2663375.5046224156</v>
      </c>
      <c r="H138" s="142">
        <v>2417794.9134870339</v>
      </c>
      <c r="I138" s="142">
        <v>3612714.8024320621</v>
      </c>
      <c r="J138" s="142">
        <v>4167589.1622508336</v>
      </c>
      <c r="K138" s="143">
        <v>7071794.0775066754</v>
      </c>
      <c r="L138" s="144"/>
    </row>
    <row r="139" spans="2:12" x14ac:dyDescent="0.25">
      <c r="B139" s="188"/>
      <c r="C139" s="186" t="s">
        <v>175</v>
      </c>
      <c r="D139" s="189"/>
      <c r="E139" s="147"/>
      <c r="F139" s="148"/>
      <c r="G139" s="147">
        <v>1579137.2212337002</v>
      </c>
      <c r="H139" s="142">
        <v>1331907.4585775281</v>
      </c>
      <c r="I139" s="142">
        <v>2063376.232432924</v>
      </c>
      <c r="J139" s="142">
        <v>2336452.4323561005</v>
      </c>
      <c r="K139" s="143">
        <v>3622193.9514916129</v>
      </c>
      <c r="L139" s="144"/>
    </row>
    <row r="140" spans="2:12" x14ac:dyDescent="0.25">
      <c r="B140" s="188"/>
      <c r="C140" s="186" t="s">
        <v>176</v>
      </c>
      <c r="D140" s="189"/>
      <c r="E140" s="147"/>
      <c r="F140" s="148"/>
      <c r="G140" s="147">
        <v>0</v>
      </c>
      <c r="H140" s="142">
        <v>0</v>
      </c>
      <c r="I140" s="142">
        <v>0</v>
      </c>
      <c r="J140" s="142">
        <v>0</v>
      </c>
      <c r="K140" s="143">
        <v>0</v>
      </c>
      <c r="L140" s="144"/>
    </row>
    <row r="141" spans="2:12" x14ac:dyDescent="0.25">
      <c r="B141" s="188"/>
      <c r="C141" s="186" t="s">
        <v>177</v>
      </c>
      <c r="D141" s="189"/>
      <c r="E141" s="147"/>
      <c r="F141" s="148"/>
      <c r="G141" s="147">
        <v>3062389.6684919274</v>
      </c>
      <c r="H141" s="142">
        <v>2772735.1398757147</v>
      </c>
      <c r="I141" s="142">
        <v>1014670.6301192121</v>
      </c>
      <c r="J141" s="142">
        <v>121954.20002394496</v>
      </c>
      <c r="K141" s="143">
        <v>3935535.4204763779</v>
      </c>
      <c r="L141" s="144"/>
    </row>
    <row r="142" spans="2:12" x14ac:dyDescent="0.25">
      <c r="B142" s="188"/>
      <c r="C142" s="186" t="s">
        <v>178</v>
      </c>
      <c r="D142" s="189"/>
      <c r="E142" s="147"/>
      <c r="F142" s="148"/>
      <c r="G142" s="147">
        <v>131603.26805838055</v>
      </c>
      <c r="H142" s="142">
        <v>131726.60927559313</v>
      </c>
      <c r="I142" s="142">
        <v>132882.99246631787</v>
      </c>
      <c r="J142" s="142">
        <v>133451.23614117585</v>
      </c>
      <c r="K142" s="143">
        <v>133008.49840607177</v>
      </c>
      <c r="L142" s="144"/>
    </row>
    <row r="143" spans="2:12" x14ac:dyDescent="0.25">
      <c r="B143" s="188"/>
      <c r="C143" s="186"/>
      <c r="D143" s="189"/>
      <c r="E143" s="147"/>
      <c r="F143" s="148"/>
      <c r="G143" s="147">
        <v>0</v>
      </c>
      <c r="H143" s="142">
        <v>0</v>
      </c>
      <c r="I143" s="142">
        <v>0</v>
      </c>
      <c r="J143" s="142">
        <v>0</v>
      </c>
      <c r="K143" s="143">
        <v>0</v>
      </c>
      <c r="L143" s="144"/>
    </row>
    <row r="144" spans="2:12" x14ac:dyDescent="0.25">
      <c r="B144" s="188"/>
      <c r="C144" s="186" t="s">
        <v>179</v>
      </c>
      <c r="D144" s="189"/>
      <c r="E144" s="147"/>
      <c r="F144" s="148"/>
      <c r="G144" s="147">
        <v>8778937.3315523565</v>
      </c>
      <c r="H144" s="142">
        <v>8784603.6144103948</v>
      </c>
      <c r="I144" s="142">
        <v>8861720.6677737832</v>
      </c>
      <c r="J144" s="142">
        <v>8899615.7860606238</v>
      </c>
      <c r="K144" s="143">
        <v>8870090.4264584929</v>
      </c>
      <c r="L144" s="144"/>
    </row>
    <row r="145" spans="2:12" x14ac:dyDescent="0.25">
      <c r="B145" s="188"/>
      <c r="C145" s="186" t="s">
        <v>180</v>
      </c>
      <c r="D145" s="189"/>
      <c r="E145" s="147"/>
      <c r="F145" s="148"/>
      <c r="G145" s="147">
        <v>3103100.2491908115</v>
      </c>
      <c r="H145" s="142">
        <v>0</v>
      </c>
      <c r="I145" s="142">
        <v>0</v>
      </c>
      <c r="J145" s="142">
        <v>0</v>
      </c>
      <c r="K145" s="143">
        <v>0</v>
      </c>
      <c r="L145" s="144"/>
    </row>
    <row r="146" spans="2:12" x14ac:dyDescent="0.25">
      <c r="B146" s="188"/>
      <c r="C146" s="186" t="s">
        <v>181</v>
      </c>
      <c r="D146" s="189"/>
      <c r="E146" s="147"/>
      <c r="F146" s="148"/>
      <c r="G146" s="147">
        <v>0</v>
      </c>
      <c r="H146" s="142">
        <v>6536695.158542457</v>
      </c>
      <c r="I146" s="142">
        <v>9891117.8798726741</v>
      </c>
      <c r="J146" s="142">
        <v>13244553.306013916</v>
      </c>
      <c r="K146" s="143">
        <v>14300664.28320067</v>
      </c>
      <c r="L146" s="144"/>
    </row>
    <row r="147" spans="2:12" x14ac:dyDescent="0.25">
      <c r="B147" s="188"/>
      <c r="C147" s="190" t="s">
        <v>182</v>
      </c>
      <c r="D147" s="189"/>
      <c r="E147" s="147"/>
      <c r="F147" s="148"/>
      <c r="G147" s="147">
        <v>26431025.73190875</v>
      </c>
      <c r="H147" s="142">
        <v>26455797.418311737</v>
      </c>
      <c r="I147" s="142">
        <v>26688043.883927118</v>
      </c>
      <c r="J147" s="142">
        <v>26802169.189580638</v>
      </c>
      <c r="K147" s="143">
        <v>26713250.33033292</v>
      </c>
      <c r="L147" s="144"/>
    </row>
    <row r="148" spans="2:12" x14ac:dyDescent="0.25">
      <c r="B148" s="188"/>
      <c r="C148" s="190" t="s">
        <v>183</v>
      </c>
      <c r="D148" s="189"/>
      <c r="E148" s="147"/>
      <c r="F148" s="148"/>
      <c r="G148" s="147">
        <v>0</v>
      </c>
      <c r="H148" s="142">
        <v>6008633.9723384362</v>
      </c>
      <c r="I148" s="142">
        <v>6061381.7304644566</v>
      </c>
      <c r="J148" s="142">
        <v>0</v>
      </c>
      <c r="K148" s="143">
        <v>0</v>
      </c>
      <c r="L148" s="144"/>
    </row>
    <row r="149" spans="2:12" x14ac:dyDescent="0.25">
      <c r="B149" s="188"/>
      <c r="C149" s="190"/>
      <c r="D149" s="189"/>
      <c r="E149" s="147"/>
      <c r="F149" s="148"/>
      <c r="G149" s="147"/>
      <c r="H149" s="142"/>
      <c r="I149" s="142"/>
      <c r="J149" s="142"/>
      <c r="K149" s="143"/>
      <c r="L149" s="144"/>
    </row>
    <row r="150" spans="2:12" x14ac:dyDescent="0.25">
      <c r="B150" s="188"/>
      <c r="C150" s="190"/>
      <c r="D150" s="189"/>
      <c r="E150" s="147"/>
      <c r="F150" s="148"/>
      <c r="G150" s="147"/>
      <c r="H150" s="142"/>
      <c r="I150" s="142"/>
      <c r="J150" s="142"/>
      <c r="K150" s="143"/>
      <c r="L150" s="144"/>
    </row>
    <row r="151" spans="2:12" x14ac:dyDescent="0.25">
      <c r="B151" s="188"/>
      <c r="C151" s="190"/>
      <c r="D151" s="189"/>
      <c r="E151" s="147"/>
      <c r="F151" s="148"/>
      <c r="G151" s="147"/>
      <c r="H151" s="142"/>
      <c r="I151" s="142"/>
      <c r="J151" s="142"/>
      <c r="K151" s="143"/>
      <c r="L151" s="144"/>
    </row>
    <row r="152" spans="2:12" x14ac:dyDescent="0.25">
      <c r="B152" s="188"/>
      <c r="C152" s="190"/>
      <c r="D152" s="189"/>
      <c r="E152" s="147"/>
      <c r="F152" s="148"/>
      <c r="G152" s="147"/>
      <c r="H152" s="142"/>
      <c r="I152" s="142"/>
      <c r="J152" s="142"/>
      <c r="K152" s="143"/>
      <c r="L152" s="144"/>
    </row>
    <row r="153" spans="2:12" x14ac:dyDescent="0.25">
      <c r="B153" s="188"/>
      <c r="C153" s="190"/>
      <c r="D153" s="189"/>
      <c r="E153" s="147"/>
      <c r="F153" s="148"/>
      <c r="G153" s="147"/>
      <c r="H153" s="142"/>
      <c r="I153" s="142"/>
      <c r="J153" s="142"/>
      <c r="K153" s="143"/>
      <c r="L153" s="144"/>
    </row>
    <row r="154" spans="2:12" x14ac:dyDescent="0.25">
      <c r="B154" s="188"/>
      <c r="C154" s="190"/>
      <c r="D154" s="189"/>
      <c r="E154" s="147"/>
      <c r="F154" s="148"/>
      <c r="G154" s="147"/>
      <c r="H154" s="142"/>
      <c r="I154" s="142"/>
      <c r="J154" s="142"/>
      <c r="K154" s="143"/>
      <c r="L154" s="144"/>
    </row>
    <row r="155" spans="2:12" x14ac:dyDescent="0.25">
      <c r="B155" s="188"/>
      <c r="C155" s="190"/>
      <c r="D155" s="189"/>
      <c r="E155" s="147"/>
      <c r="F155" s="148"/>
      <c r="G155" s="147"/>
      <c r="H155" s="142"/>
      <c r="I155" s="142"/>
      <c r="J155" s="142"/>
      <c r="K155" s="143"/>
      <c r="L155" s="144"/>
    </row>
    <row r="156" spans="2:12" x14ac:dyDescent="0.25">
      <c r="B156" s="188"/>
      <c r="C156" s="190"/>
      <c r="D156" s="189"/>
      <c r="E156" s="147"/>
      <c r="F156" s="148"/>
      <c r="G156" s="147"/>
      <c r="H156" s="142"/>
      <c r="I156" s="142"/>
      <c r="J156" s="142"/>
      <c r="K156" s="143"/>
      <c r="L156" s="144"/>
    </row>
    <row r="157" spans="2:12" x14ac:dyDescent="0.25">
      <c r="B157" s="188"/>
      <c r="C157" s="190"/>
      <c r="D157" s="189"/>
      <c r="E157" s="147"/>
      <c r="F157" s="148"/>
      <c r="G157" s="147"/>
      <c r="H157" s="142"/>
      <c r="I157" s="142"/>
      <c r="J157" s="142"/>
      <c r="K157" s="143"/>
      <c r="L157" s="144"/>
    </row>
    <row r="158" spans="2:12" x14ac:dyDescent="0.25">
      <c r="B158" s="188"/>
      <c r="C158" s="190"/>
      <c r="D158" s="189"/>
      <c r="E158" s="147"/>
      <c r="F158" s="148"/>
      <c r="G158" s="147"/>
      <c r="H158" s="142"/>
      <c r="I158" s="142"/>
      <c r="J158" s="142"/>
      <c r="K158" s="143"/>
      <c r="L158" s="144"/>
    </row>
    <row r="159" spans="2:12" x14ac:dyDescent="0.25">
      <c r="B159" s="188"/>
      <c r="C159" s="190"/>
      <c r="D159" s="189"/>
      <c r="E159" s="147"/>
      <c r="F159" s="148"/>
      <c r="G159" s="147"/>
      <c r="H159" s="142"/>
      <c r="I159" s="142"/>
      <c r="J159" s="142"/>
      <c r="K159" s="143"/>
      <c r="L159" s="144"/>
    </row>
    <row r="160" spans="2:12" x14ac:dyDescent="0.25">
      <c r="B160" s="188"/>
      <c r="C160" s="190"/>
      <c r="D160" s="189"/>
      <c r="E160" s="147"/>
      <c r="F160" s="148"/>
      <c r="G160" s="147"/>
      <c r="H160" s="142"/>
      <c r="I160" s="142"/>
      <c r="J160" s="142"/>
      <c r="K160" s="143"/>
      <c r="L160" s="144"/>
    </row>
    <row r="161" spans="2:12" x14ac:dyDescent="0.25">
      <c r="B161" s="188"/>
      <c r="C161" s="190"/>
      <c r="D161" s="189"/>
      <c r="E161" s="147"/>
      <c r="F161" s="148"/>
      <c r="G161" s="147"/>
      <c r="H161" s="142"/>
      <c r="I161" s="142"/>
      <c r="J161" s="142"/>
      <c r="K161" s="143"/>
      <c r="L161" s="144"/>
    </row>
    <row r="162" spans="2:12" x14ac:dyDescent="0.25">
      <c r="B162" s="188"/>
      <c r="C162" s="190"/>
      <c r="D162" s="189"/>
      <c r="E162" s="147"/>
      <c r="F162" s="148"/>
      <c r="G162" s="147"/>
      <c r="H162" s="142"/>
      <c r="I162" s="142"/>
      <c r="J162" s="142"/>
      <c r="K162" s="143"/>
      <c r="L162" s="144"/>
    </row>
    <row r="163" spans="2:12" x14ac:dyDescent="0.25">
      <c r="B163" s="188"/>
      <c r="C163" s="190"/>
      <c r="D163" s="189"/>
      <c r="E163" s="147"/>
      <c r="F163" s="148"/>
      <c r="G163" s="147"/>
      <c r="H163" s="142"/>
      <c r="I163" s="142"/>
      <c r="J163" s="142"/>
      <c r="K163" s="143"/>
      <c r="L163" s="144"/>
    </row>
    <row r="164" spans="2:12" x14ac:dyDescent="0.25">
      <c r="B164" s="188"/>
      <c r="C164" s="190"/>
      <c r="D164" s="189"/>
      <c r="E164" s="147"/>
      <c r="F164" s="148"/>
      <c r="G164" s="147"/>
      <c r="H164" s="142"/>
      <c r="I164" s="142"/>
      <c r="J164" s="142"/>
      <c r="K164" s="143"/>
      <c r="L164" s="144"/>
    </row>
    <row r="165" spans="2:12" x14ac:dyDescent="0.25">
      <c r="B165" s="188"/>
      <c r="C165" s="190"/>
      <c r="D165" s="189"/>
      <c r="E165" s="147"/>
      <c r="F165" s="148"/>
      <c r="G165" s="147"/>
      <c r="H165" s="142"/>
      <c r="I165" s="142"/>
      <c r="J165" s="142"/>
      <c r="K165" s="143"/>
      <c r="L165" s="144"/>
    </row>
    <row r="166" spans="2:12" x14ac:dyDescent="0.25">
      <c r="B166" s="188"/>
      <c r="C166" s="190"/>
      <c r="D166" s="189"/>
      <c r="E166" s="147"/>
      <c r="F166" s="148"/>
      <c r="G166" s="147"/>
      <c r="H166" s="142"/>
      <c r="I166" s="142"/>
      <c r="J166" s="142"/>
      <c r="K166" s="143"/>
      <c r="L166" s="144"/>
    </row>
    <row r="167" spans="2:12" x14ac:dyDescent="0.25">
      <c r="B167" s="188"/>
      <c r="C167" s="190"/>
      <c r="D167" s="189"/>
      <c r="E167" s="147"/>
      <c r="F167" s="148"/>
      <c r="G167" s="147"/>
      <c r="H167" s="142"/>
      <c r="I167" s="142"/>
      <c r="J167" s="142"/>
      <c r="K167" s="143"/>
      <c r="L167" s="144"/>
    </row>
    <row r="168" spans="2:12" x14ac:dyDescent="0.25">
      <c r="B168" s="188"/>
      <c r="C168" s="190"/>
      <c r="D168" s="189"/>
      <c r="E168" s="147"/>
      <c r="F168" s="148"/>
      <c r="G168" s="147"/>
      <c r="H168" s="142"/>
      <c r="I168" s="142"/>
      <c r="J168" s="142"/>
      <c r="K168" s="143"/>
      <c r="L168" s="144"/>
    </row>
    <row r="169" spans="2:12" x14ac:dyDescent="0.25">
      <c r="B169" s="188"/>
      <c r="C169" s="190"/>
      <c r="D169" s="189"/>
      <c r="E169" s="147"/>
      <c r="F169" s="148"/>
      <c r="G169" s="147"/>
      <c r="H169" s="142"/>
      <c r="I169" s="142"/>
      <c r="J169" s="142"/>
      <c r="K169" s="143"/>
      <c r="L169" s="144"/>
    </row>
    <row r="170" spans="2:12" x14ac:dyDescent="0.25">
      <c r="B170" s="188"/>
      <c r="C170" s="190"/>
      <c r="D170" s="189"/>
      <c r="E170" s="147"/>
      <c r="F170" s="148"/>
      <c r="G170" s="147"/>
      <c r="H170" s="142"/>
      <c r="I170" s="142"/>
      <c r="J170" s="142"/>
      <c r="K170" s="143"/>
      <c r="L170" s="144"/>
    </row>
    <row r="171" spans="2:12" x14ac:dyDescent="0.25">
      <c r="B171" s="188"/>
      <c r="C171" s="190"/>
      <c r="D171" s="189"/>
      <c r="E171" s="147"/>
      <c r="F171" s="148"/>
      <c r="G171" s="147"/>
      <c r="H171" s="142"/>
      <c r="I171" s="142"/>
      <c r="J171" s="142"/>
      <c r="K171" s="143"/>
      <c r="L171" s="144"/>
    </row>
    <row r="172" spans="2:12" x14ac:dyDescent="0.25">
      <c r="B172" s="188"/>
      <c r="C172" s="190"/>
      <c r="D172" s="189"/>
      <c r="E172" s="147"/>
      <c r="F172" s="148"/>
      <c r="G172" s="147"/>
      <c r="H172" s="142"/>
      <c r="I172" s="142"/>
      <c r="J172" s="142"/>
      <c r="K172" s="143"/>
      <c r="L172" s="144"/>
    </row>
    <row r="173" spans="2:12" x14ac:dyDescent="0.25">
      <c r="B173" s="188"/>
      <c r="C173" s="190"/>
      <c r="D173" s="189"/>
      <c r="E173" s="147"/>
      <c r="F173" s="148"/>
      <c r="G173" s="147"/>
      <c r="H173" s="142"/>
      <c r="I173" s="142"/>
      <c r="J173" s="142"/>
      <c r="K173" s="143"/>
      <c r="L173" s="144"/>
    </row>
    <row r="174" spans="2:12" x14ac:dyDescent="0.25">
      <c r="B174" s="188"/>
      <c r="C174" s="190"/>
      <c r="D174" s="189"/>
      <c r="E174" s="147"/>
      <c r="F174" s="148"/>
      <c r="G174" s="147"/>
      <c r="H174" s="142"/>
      <c r="I174" s="142"/>
      <c r="J174" s="142"/>
      <c r="K174" s="143"/>
      <c r="L174" s="144"/>
    </row>
    <row r="175" spans="2:12" x14ac:dyDescent="0.25">
      <c r="B175" s="188"/>
      <c r="C175" s="190"/>
      <c r="D175" s="189"/>
      <c r="E175" s="147"/>
      <c r="F175" s="148"/>
      <c r="G175" s="147"/>
      <c r="H175" s="142"/>
      <c r="I175" s="142"/>
      <c r="J175" s="142"/>
      <c r="K175" s="143"/>
      <c r="L175" s="144"/>
    </row>
    <row r="176" spans="2:12" x14ac:dyDescent="0.25">
      <c r="B176" s="188"/>
      <c r="C176" s="190"/>
      <c r="D176" s="189"/>
      <c r="E176" s="147"/>
      <c r="F176" s="148"/>
      <c r="G176" s="147"/>
      <c r="H176" s="142"/>
      <c r="I176" s="142"/>
      <c r="J176" s="142"/>
      <c r="K176" s="143"/>
      <c r="L176" s="144"/>
    </row>
    <row r="177" spans="2:12" x14ac:dyDescent="0.25">
      <c r="B177" s="188"/>
      <c r="C177" s="190"/>
      <c r="D177" s="189"/>
      <c r="E177" s="147"/>
      <c r="F177" s="148"/>
      <c r="G177" s="147"/>
      <c r="H177" s="142"/>
      <c r="I177" s="142"/>
      <c r="J177" s="142"/>
      <c r="K177" s="143"/>
      <c r="L177" s="144"/>
    </row>
    <row r="178" spans="2:12" ht="15.75" thickBot="1" x14ac:dyDescent="0.3">
      <c r="B178" s="191"/>
      <c r="C178" s="192"/>
      <c r="D178" s="193"/>
      <c r="E178" s="194"/>
      <c r="F178" s="195"/>
      <c r="G178" s="194"/>
      <c r="H178" s="196"/>
      <c r="I178" s="196"/>
      <c r="J178" s="196"/>
      <c r="K178" s="197"/>
      <c r="L178" s="144"/>
    </row>
    <row r="179" spans="2:12" x14ac:dyDescent="0.25">
      <c r="E179" s="198">
        <f>E180-E181</f>
        <v>0</v>
      </c>
      <c r="F179" s="198">
        <f t="shared" ref="F179:K179" si="0">F180-F181</f>
        <v>0</v>
      </c>
      <c r="G179" s="198">
        <f t="shared" si="0"/>
        <v>0</v>
      </c>
      <c r="H179" s="198">
        <f t="shared" si="0"/>
        <v>0</v>
      </c>
      <c r="I179" s="198">
        <f t="shared" si="0"/>
        <v>0</v>
      </c>
      <c r="J179" s="198">
        <f t="shared" si="0"/>
        <v>0</v>
      </c>
      <c r="K179" s="198">
        <f t="shared" si="0"/>
        <v>0</v>
      </c>
      <c r="L179" s="144"/>
    </row>
    <row r="180" spans="2:12" ht="15.75" x14ac:dyDescent="0.25">
      <c r="E180" s="199"/>
      <c r="F180" s="199"/>
      <c r="G180" s="199"/>
      <c r="H180" s="199"/>
      <c r="I180" s="199"/>
      <c r="J180" s="199"/>
      <c r="K180" s="199"/>
      <c r="L180" s="144"/>
    </row>
    <row r="181" spans="2:12" ht="16.5" thickBot="1" x14ac:dyDescent="0.3">
      <c r="E181" s="200"/>
      <c r="F181" s="200"/>
      <c r="G181" s="200"/>
      <c r="H181" s="200"/>
      <c r="I181" s="200"/>
      <c r="J181" s="200"/>
      <c r="K181" s="200"/>
      <c r="L181" s="144"/>
    </row>
    <row r="182" spans="2:12" ht="19.5" thickBot="1" x14ac:dyDescent="0.35">
      <c r="B182" s="126" t="s">
        <v>184</v>
      </c>
      <c r="C182" s="127"/>
      <c r="D182" s="127"/>
      <c r="E182" s="127"/>
      <c r="F182" s="127"/>
      <c r="G182" s="127"/>
      <c r="H182" s="127"/>
      <c r="I182" s="127"/>
      <c r="J182" s="127"/>
      <c r="K182" s="128"/>
      <c r="L182" s="144"/>
    </row>
    <row r="183" spans="2:12" ht="15.75" thickBot="1" x14ac:dyDescent="0.3">
      <c r="B183" s="129"/>
      <c r="C183" s="130"/>
      <c r="D183" s="131"/>
      <c r="E183" s="420" t="s">
        <v>185</v>
      </c>
      <c r="F183" s="421"/>
      <c r="G183" s="421"/>
      <c r="H183" s="421"/>
      <c r="I183" s="421"/>
      <c r="J183" s="421"/>
      <c r="K183" s="422"/>
      <c r="L183" s="144"/>
    </row>
    <row r="184" spans="2:12" ht="15.75" thickBot="1" x14ac:dyDescent="0.3">
      <c r="B184" s="132" t="s">
        <v>52</v>
      </c>
      <c r="C184" s="132" t="s">
        <v>53</v>
      </c>
      <c r="D184" s="133"/>
      <c r="E184" s="201" t="s">
        <v>6</v>
      </c>
      <c r="F184" s="202" t="s">
        <v>7</v>
      </c>
      <c r="G184" s="203" t="s">
        <v>8</v>
      </c>
      <c r="H184" s="203" t="s">
        <v>9</v>
      </c>
      <c r="I184" s="203" t="s">
        <v>10</v>
      </c>
      <c r="J184" s="203" t="s">
        <v>11</v>
      </c>
      <c r="K184" s="204" t="s">
        <v>12</v>
      </c>
      <c r="L184" s="144"/>
    </row>
    <row r="185" spans="2:12" ht="43.5" customHeight="1" x14ac:dyDescent="0.25">
      <c r="B185" s="436" t="s">
        <v>54</v>
      </c>
      <c r="C185" s="138" t="s">
        <v>55</v>
      </c>
      <c r="D185" s="139"/>
      <c r="E185" s="205"/>
      <c r="F185" s="141"/>
      <c r="G185" s="140">
        <v>2972</v>
      </c>
      <c r="H185" s="142">
        <v>2972</v>
      </c>
      <c r="I185" s="142">
        <v>2972</v>
      </c>
      <c r="J185" s="142">
        <v>2972</v>
      </c>
      <c r="K185" s="143">
        <v>2972</v>
      </c>
      <c r="L185" s="144"/>
    </row>
    <row r="186" spans="2:12" x14ac:dyDescent="0.25">
      <c r="B186" s="437"/>
      <c r="C186" s="145" t="s">
        <v>56</v>
      </c>
      <c r="D186" s="146"/>
      <c r="E186" s="175"/>
      <c r="F186" s="148"/>
      <c r="G186" s="147">
        <v>3845</v>
      </c>
      <c r="H186" s="142">
        <v>3845</v>
      </c>
      <c r="I186" s="142">
        <v>3845</v>
      </c>
      <c r="J186" s="142">
        <v>3845</v>
      </c>
      <c r="K186" s="143">
        <v>3845</v>
      </c>
      <c r="L186" s="144"/>
    </row>
    <row r="187" spans="2:12" x14ac:dyDescent="0.25">
      <c r="B187" s="437"/>
      <c r="C187" s="145" t="s">
        <v>57</v>
      </c>
      <c r="D187" s="146"/>
      <c r="E187" s="175"/>
      <c r="F187" s="148"/>
      <c r="G187" s="147">
        <v>2618</v>
      </c>
      <c r="H187" s="142">
        <v>2618</v>
      </c>
      <c r="I187" s="142">
        <v>2618</v>
      </c>
      <c r="J187" s="142">
        <v>2618</v>
      </c>
      <c r="K187" s="143">
        <v>2618</v>
      </c>
      <c r="L187" s="144"/>
    </row>
    <row r="188" spans="2:12" x14ac:dyDescent="0.25">
      <c r="B188" s="437"/>
      <c r="C188" s="145" t="s">
        <v>58</v>
      </c>
      <c r="D188" s="146"/>
      <c r="E188" s="175"/>
      <c r="F188" s="148"/>
      <c r="G188" s="147">
        <v>3073</v>
      </c>
      <c r="H188" s="142">
        <v>3073</v>
      </c>
      <c r="I188" s="142">
        <v>3073</v>
      </c>
      <c r="J188" s="142">
        <v>3073</v>
      </c>
      <c r="K188" s="143">
        <v>3073</v>
      </c>
      <c r="L188" s="144"/>
    </row>
    <row r="189" spans="2:12" x14ac:dyDescent="0.25">
      <c r="B189" s="437"/>
      <c r="C189" s="145" t="s">
        <v>59</v>
      </c>
      <c r="D189" s="146"/>
      <c r="E189" s="175"/>
      <c r="F189" s="148"/>
      <c r="G189" s="147">
        <v>189</v>
      </c>
      <c r="H189" s="142">
        <v>189</v>
      </c>
      <c r="I189" s="142">
        <v>189</v>
      </c>
      <c r="J189" s="142">
        <v>189</v>
      </c>
      <c r="K189" s="143">
        <v>189</v>
      </c>
      <c r="L189" s="144"/>
    </row>
    <row r="190" spans="2:12" x14ac:dyDescent="0.25">
      <c r="B190" s="437"/>
      <c r="C190" s="145" t="s">
        <v>60</v>
      </c>
      <c r="D190" s="146"/>
      <c r="E190" s="175"/>
      <c r="F190" s="148"/>
      <c r="G190" s="147">
        <v>0</v>
      </c>
      <c r="H190" s="142">
        <v>0</v>
      </c>
      <c r="I190" s="142">
        <v>0</v>
      </c>
      <c r="J190" s="142">
        <v>0</v>
      </c>
      <c r="K190" s="143">
        <v>0</v>
      </c>
      <c r="L190" s="144"/>
    </row>
    <row r="191" spans="2:12" x14ac:dyDescent="0.25">
      <c r="B191" s="437"/>
      <c r="C191" s="145" t="s">
        <v>61</v>
      </c>
      <c r="D191" s="146"/>
      <c r="E191" s="175"/>
      <c r="F191" s="148"/>
      <c r="G191" s="147">
        <v>0</v>
      </c>
      <c r="H191" s="142">
        <v>0</v>
      </c>
      <c r="I191" s="142">
        <v>0</v>
      </c>
      <c r="J191" s="142">
        <v>0</v>
      </c>
      <c r="K191" s="143">
        <v>0</v>
      </c>
      <c r="L191" s="144"/>
    </row>
    <row r="192" spans="2:12" x14ac:dyDescent="0.25">
      <c r="B192" s="437"/>
      <c r="C192" s="145" t="s">
        <v>62</v>
      </c>
      <c r="D192" s="146"/>
      <c r="E192" s="175"/>
      <c r="F192" s="148"/>
      <c r="G192" s="147">
        <v>0</v>
      </c>
      <c r="H192" s="142">
        <v>0</v>
      </c>
      <c r="I192" s="142">
        <v>0</v>
      </c>
      <c r="J192" s="142">
        <v>0</v>
      </c>
      <c r="K192" s="143">
        <v>0</v>
      </c>
      <c r="L192" s="144"/>
    </row>
    <row r="193" spans="2:12" x14ac:dyDescent="0.25">
      <c r="B193" s="437"/>
      <c r="C193" s="145" t="s">
        <v>63</v>
      </c>
      <c r="D193" s="146"/>
      <c r="E193" s="175"/>
      <c r="F193" s="148"/>
      <c r="G193" s="147">
        <v>0</v>
      </c>
      <c r="H193" s="142">
        <v>0</v>
      </c>
      <c r="I193" s="142">
        <v>0</v>
      </c>
      <c r="J193" s="142">
        <v>0</v>
      </c>
      <c r="K193" s="143">
        <v>0</v>
      </c>
      <c r="L193" s="144"/>
    </row>
    <row r="194" spans="2:12" x14ac:dyDescent="0.25">
      <c r="B194" s="437"/>
      <c r="C194" s="145" t="s">
        <v>64</v>
      </c>
      <c r="D194" s="146"/>
      <c r="E194" s="175"/>
      <c r="F194" s="148"/>
      <c r="G194" s="147">
        <v>0</v>
      </c>
      <c r="H194" s="142">
        <v>0</v>
      </c>
      <c r="I194" s="142">
        <v>0</v>
      </c>
      <c r="J194" s="142">
        <v>0</v>
      </c>
      <c r="K194" s="143">
        <v>0</v>
      </c>
      <c r="L194" s="144"/>
    </row>
    <row r="195" spans="2:12" x14ac:dyDescent="0.25">
      <c r="B195" s="437"/>
      <c r="C195" s="145" t="s">
        <v>65</v>
      </c>
      <c r="D195" s="146"/>
      <c r="E195" s="175"/>
      <c r="F195" s="148"/>
      <c r="G195" s="147">
        <v>0</v>
      </c>
      <c r="H195" s="142">
        <v>656</v>
      </c>
      <c r="I195" s="142">
        <v>656</v>
      </c>
      <c r="J195" s="142">
        <v>0</v>
      </c>
      <c r="K195" s="143">
        <v>0</v>
      </c>
      <c r="L195" s="144"/>
    </row>
    <row r="196" spans="2:12" x14ac:dyDescent="0.25">
      <c r="B196" s="437"/>
      <c r="C196" s="145" t="s">
        <v>66</v>
      </c>
      <c r="D196" s="146"/>
      <c r="E196" s="175"/>
      <c r="F196" s="148"/>
      <c r="G196" s="147">
        <v>0</v>
      </c>
      <c r="H196" s="142">
        <v>0</v>
      </c>
      <c r="I196" s="142">
        <v>0</v>
      </c>
      <c r="J196" s="142">
        <v>0</v>
      </c>
      <c r="K196" s="143">
        <v>0</v>
      </c>
      <c r="L196" s="144"/>
    </row>
    <row r="197" spans="2:12" x14ac:dyDescent="0.25">
      <c r="B197" s="437"/>
      <c r="C197" s="145" t="s">
        <v>67</v>
      </c>
      <c r="D197" s="146"/>
      <c r="E197" s="175"/>
      <c r="F197" s="148"/>
      <c r="G197" s="147">
        <v>0</v>
      </c>
      <c r="H197" s="142">
        <v>0</v>
      </c>
      <c r="I197" s="142">
        <v>0</v>
      </c>
      <c r="J197" s="142">
        <v>0</v>
      </c>
      <c r="K197" s="143">
        <v>0</v>
      </c>
      <c r="L197" s="144"/>
    </row>
    <row r="198" spans="2:12" x14ac:dyDescent="0.25">
      <c r="B198" s="437"/>
      <c r="C198" s="145" t="s">
        <v>68</v>
      </c>
      <c r="D198" s="146"/>
      <c r="E198" s="175"/>
      <c r="F198" s="148"/>
      <c r="G198" s="147">
        <v>0</v>
      </c>
      <c r="H198" s="142">
        <v>0</v>
      </c>
      <c r="I198" s="142">
        <v>0</v>
      </c>
      <c r="J198" s="142">
        <v>0</v>
      </c>
      <c r="K198" s="143">
        <v>0</v>
      </c>
      <c r="L198" s="144"/>
    </row>
    <row r="199" spans="2:12" x14ac:dyDescent="0.25">
      <c r="B199" s="437"/>
      <c r="C199" s="145" t="s">
        <v>69</v>
      </c>
      <c r="D199" s="146"/>
      <c r="E199" s="175"/>
      <c r="F199" s="148"/>
      <c r="G199" s="147">
        <v>0</v>
      </c>
      <c r="H199" s="142">
        <v>0</v>
      </c>
      <c r="I199" s="142">
        <v>0</v>
      </c>
      <c r="J199" s="142">
        <v>0</v>
      </c>
      <c r="K199" s="143">
        <v>0</v>
      </c>
      <c r="L199" s="144"/>
    </row>
    <row r="200" spans="2:12" x14ac:dyDescent="0.25">
      <c r="B200" s="437"/>
      <c r="C200" s="145" t="s">
        <v>70</v>
      </c>
      <c r="D200" s="146"/>
      <c r="E200" s="175"/>
      <c r="F200" s="148"/>
      <c r="G200" s="147">
        <v>0</v>
      </c>
      <c r="H200" s="142">
        <v>0</v>
      </c>
      <c r="I200" s="142">
        <v>0</v>
      </c>
      <c r="J200" s="142">
        <v>0</v>
      </c>
      <c r="K200" s="143">
        <v>0</v>
      </c>
      <c r="L200" s="144"/>
    </row>
    <row r="201" spans="2:12" x14ac:dyDescent="0.25">
      <c r="B201" s="437"/>
      <c r="C201" s="145" t="s">
        <v>71</v>
      </c>
      <c r="D201" s="146"/>
      <c r="E201" s="175"/>
      <c r="F201" s="148"/>
      <c r="G201" s="147">
        <v>0</v>
      </c>
      <c r="H201" s="142">
        <v>0</v>
      </c>
      <c r="I201" s="142">
        <v>0</v>
      </c>
      <c r="J201" s="142">
        <v>0</v>
      </c>
      <c r="K201" s="143">
        <v>0</v>
      </c>
      <c r="L201" s="144"/>
    </row>
    <row r="202" spans="2:12" x14ac:dyDescent="0.25">
      <c r="B202" s="437"/>
      <c r="C202" s="145" t="s">
        <v>72</v>
      </c>
      <c r="D202" s="146"/>
      <c r="E202" s="175"/>
      <c r="F202" s="148"/>
      <c r="G202" s="147">
        <v>0</v>
      </c>
      <c r="H202" s="142">
        <v>0</v>
      </c>
      <c r="I202" s="142">
        <v>0</v>
      </c>
      <c r="J202" s="142">
        <v>0</v>
      </c>
      <c r="K202" s="143">
        <v>0</v>
      </c>
      <c r="L202" s="144"/>
    </row>
    <row r="203" spans="2:12" x14ac:dyDescent="0.25">
      <c r="B203" s="437"/>
      <c r="C203" s="145" t="s">
        <v>73</v>
      </c>
      <c r="D203" s="146"/>
      <c r="E203" s="175"/>
      <c r="F203" s="148"/>
      <c r="G203" s="147">
        <v>0</v>
      </c>
      <c r="H203" s="142">
        <v>0</v>
      </c>
      <c r="I203" s="142">
        <v>0</v>
      </c>
      <c r="J203" s="142">
        <v>0</v>
      </c>
      <c r="K203" s="143">
        <v>0</v>
      </c>
      <c r="L203" s="144"/>
    </row>
    <row r="204" spans="2:12" x14ac:dyDescent="0.25">
      <c r="B204" s="438"/>
      <c r="C204" s="149" t="s">
        <v>74</v>
      </c>
      <c r="D204" s="150"/>
      <c r="E204" s="180"/>
      <c r="F204" s="167"/>
      <c r="G204" s="166">
        <v>0</v>
      </c>
      <c r="H204" s="168">
        <v>0</v>
      </c>
      <c r="I204" s="168">
        <v>0</v>
      </c>
      <c r="J204" s="168">
        <v>0</v>
      </c>
      <c r="K204" s="169">
        <v>0</v>
      </c>
      <c r="L204" s="144"/>
    </row>
    <row r="205" spans="2:12" ht="36" customHeight="1" x14ac:dyDescent="0.25">
      <c r="B205" s="439" t="s">
        <v>75</v>
      </c>
      <c r="C205" s="155" t="s">
        <v>76</v>
      </c>
      <c r="D205" s="156"/>
      <c r="E205" s="175"/>
      <c r="F205" s="148"/>
      <c r="G205" s="147">
        <v>4494</v>
      </c>
      <c r="H205" s="142">
        <v>4494</v>
      </c>
      <c r="I205" s="142">
        <v>4494</v>
      </c>
      <c r="J205" s="142">
        <v>4494</v>
      </c>
      <c r="K205" s="143">
        <v>4494</v>
      </c>
      <c r="L205" s="144"/>
    </row>
    <row r="206" spans="2:12" x14ac:dyDescent="0.25">
      <c r="B206" s="440"/>
      <c r="C206" s="145" t="s">
        <v>77</v>
      </c>
      <c r="D206" s="146"/>
      <c r="E206" s="175"/>
      <c r="F206" s="148"/>
      <c r="G206" s="147">
        <v>5341</v>
      </c>
      <c r="H206" s="142">
        <v>5341</v>
      </c>
      <c r="I206" s="142">
        <v>5341</v>
      </c>
      <c r="J206" s="142">
        <v>5341</v>
      </c>
      <c r="K206" s="143">
        <v>5341</v>
      </c>
      <c r="L206" s="144"/>
    </row>
    <row r="207" spans="2:12" x14ac:dyDescent="0.25">
      <c r="B207" s="440"/>
      <c r="C207" s="145" t="s">
        <v>78</v>
      </c>
      <c r="D207" s="146"/>
      <c r="E207" s="175"/>
      <c r="F207" s="148"/>
      <c r="G207" s="147">
        <v>4994</v>
      </c>
      <c r="H207" s="142">
        <v>4994</v>
      </c>
      <c r="I207" s="142">
        <v>4994</v>
      </c>
      <c r="J207" s="142">
        <v>4994</v>
      </c>
      <c r="K207" s="143">
        <v>4994</v>
      </c>
      <c r="L207" s="144"/>
    </row>
    <row r="208" spans="2:12" x14ac:dyDescent="0.25">
      <c r="B208" s="440"/>
      <c r="C208" s="145" t="s">
        <v>79</v>
      </c>
      <c r="D208" s="146"/>
      <c r="E208" s="175"/>
      <c r="F208" s="148"/>
      <c r="G208" s="147">
        <v>1169</v>
      </c>
      <c r="H208" s="142">
        <v>1439</v>
      </c>
      <c r="I208" s="142">
        <v>1439</v>
      </c>
      <c r="J208" s="142">
        <v>1169</v>
      </c>
      <c r="K208" s="143">
        <v>1169</v>
      </c>
      <c r="L208" s="144"/>
    </row>
    <row r="209" spans="2:12" x14ac:dyDescent="0.25">
      <c r="B209" s="440"/>
      <c r="C209" s="145" t="s">
        <v>80</v>
      </c>
      <c r="D209" s="146"/>
      <c r="E209" s="175"/>
      <c r="F209" s="148"/>
      <c r="G209" s="147">
        <v>3</v>
      </c>
      <c r="H209" s="142">
        <v>3</v>
      </c>
      <c r="I209" s="142">
        <v>3</v>
      </c>
      <c r="J209" s="142">
        <v>3</v>
      </c>
      <c r="K209" s="143">
        <v>3</v>
      </c>
      <c r="L209" s="144"/>
    </row>
    <row r="210" spans="2:12" x14ac:dyDescent="0.25">
      <c r="B210" s="440"/>
      <c r="C210" s="162" t="s">
        <v>81</v>
      </c>
      <c r="D210" s="163"/>
      <c r="E210" s="175"/>
      <c r="F210" s="148"/>
      <c r="G210" s="147">
        <v>0</v>
      </c>
      <c r="H210" s="142">
        <v>0</v>
      </c>
      <c r="I210" s="142">
        <v>0</v>
      </c>
      <c r="J210" s="142">
        <v>0</v>
      </c>
      <c r="K210" s="143">
        <v>0</v>
      </c>
      <c r="L210" s="144"/>
    </row>
    <row r="211" spans="2:12" x14ac:dyDescent="0.25">
      <c r="B211" s="441"/>
      <c r="C211" s="164" t="s">
        <v>74</v>
      </c>
      <c r="D211" s="165"/>
      <c r="E211" s="180"/>
      <c r="F211" s="167"/>
      <c r="G211" s="166">
        <v>0</v>
      </c>
      <c r="H211" s="168">
        <v>0</v>
      </c>
      <c r="I211" s="168">
        <v>0</v>
      </c>
      <c r="J211" s="168">
        <v>0</v>
      </c>
      <c r="K211" s="169">
        <v>0</v>
      </c>
      <c r="L211" s="144"/>
    </row>
    <row r="212" spans="2:12" ht="38.25" customHeight="1" x14ac:dyDescent="0.25">
      <c r="B212" s="442" t="s">
        <v>82</v>
      </c>
      <c r="C212" s="155" t="s">
        <v>83</v>
      </c>
      <c r="D212" s="170" t="s">
        <v>84</v>
      </c>
      <c r="E212" s="175"/>
      <c r="F212" s="148"/>
      <c r="G212" s="147">
        <v>0</v>
      </c>
      <c r="H212" s="142">
        <v>0</v>
      </c>
      <c r="I212" s="142">
        <v>0</v>
      </c>
      <c r="J212" s="142">
        <v>0</v>
      </c>
      <c r="K212" s="143">
        <v>0</v>
      </c>
      <c r="L212" s="144"/>
    </row>
    <row r="213" spans="2:12" x14ac:dyDescent="0.25">
      <c r="B213" s="437"/>
      <c r="C213" s="145" t="s">
        <v>77</v>
      </c>
      <c r="D213" s="171" t="s">
        <v>84</v>
      </c>
      <c r="E213" s="175"/>
      <c r="F213" s="148"/>
      <c r="G213" s="147">
        <v>0</v>
      </c>
      <c r="H213" s="142">
        <v>0</v>
      </c>
      <c r="I213" s="142">
        <v>0</v>
      </c>
      <c r="J213" s="142">
        <v>0</v>
      </c>
      <c r="K213" s="143">
        <v>0</v>
      </c>
      <c r="L213" s="144"/>
    </row>
    <row r="214" spans="2:12" x14ac:dyDescent="0.25">
      <c r="B214" s="437"/>
      <c r="C214" s="145" t="s">
        <v>78</v>
      </c>
      <c r="D214" s="171" t="s">
        <v>84</v>
      </c>
      <c r="E214" s="175"/>
      <c r="F214" s="148"/>
      <c r="G214" s="147">
        <v>0</v>
      </c>
      <c r="H214" s="142">
        <v>0</v>
      </c>
      <c r="I214" s="142">
        <v>0</v>
      </c>
      <c r="J214" s="142">
        <v>0</v>
      </c>
      <c r="K214" s="143">
        <v>0</v>
      </c>
      <c r="L214" s="144"/>
    </row>
    <row r="215" spans="2:12" x14ac:dyDescent="0.25">
      <c r="B215" s="437"/>
      <c r="C215" s="145" t="s">
        <v>79</v>
      </c>
      <c r="D215" s="171" t="s">
        <v>84</v>
      </c>
      <c r="E215" s="175"/>
      <c r="F215" s="148"/>
      <c r="G215" s="147">
        <v>0</v>
      </c>
      <c r="H215" s="142">
        <v>0</v>
      </c>
      <c r="I215" s="142">
        <v>0</v>
      </c>
      <c r="J215" s="142">
        <v>0</v>
      </c>
      <c r="K215" s="143">
        <v>0</v>
      </c>
      <c r="L215" s="144"/>
    </row>
    <row r="216" spans="2:12" x14ac:dyDescent="0.25">
      <c r="B216" s="437"/>
      <c r="C216" s="145" t="s">
        <v>80</v>
      </c>
      <c r="D216" s="171" t="s">
        <v>84</v>
      </c>
      <c r="E216" s="175"/>
      <c r="F216" s="148"/>
      <c r="G216" s="147">
        <v>0</v>
      </c>
      <c r="H216" s="142">
        <v>0</v>
      </c>
      <c r="I216" s="142">
        <v>0</v>
      </c>
      <c r="J216" s="142">
        <v>0</v>
      </c>
      <c r="K216" s="143">
        <v>0</v>
      </c>
      <c r="L216" s="144"/>
    </row>
    <row r="217" spans="2:12" x14ac:dyDescent="0.25">
      <c r="B217" s="438"/>
      <c r="C217" s="149" t="s">
        <v>81</v>
      </c>
      <c r="D217" s="172" t="s">
        <v>84</v>
      </c>
      <c r="E217" s="180"/>
      <c r="F217" s="167"/>
      <c r="G217" s="166">
        <v>0</v>
      </c>
      <c r="H217" s="168">
        <v>0</v>
      </c>
      <c r="I217" s="168">
        <v>0</v>
      </c>
      <c r="J217" s="168">
        <v>0</v>
      </c>
      <c r="K217" s="169">
        <v>0</v>
      </c>
      <c r="L217" s="144"/>
    </row>
    <row r="218" spans="2:12" ht="30.75" customHeight="1" x14ac:dyDescent="0.25">
      <c r="B218" s="433" t="s">
        <v>85</v>
      </c>
      <c r="C218" s="173" t="s">
        <v>76</v>
      </c>
      <c r="D218" s="174" t="s">
        <v>86</v>
      </c>
      <c r="E218" s="175"/>
      <c r="F218" s="148"/>
      <c r="G218" s="147">
        <v>170</v>
      </c>
      <c r="H218" s="142">
        <v>170</v>
      </c>
      <c r="I218" s="142">
        <v>170</v>
      </c>
      <c r="J218" s="142">
        <v>170</v>
      </c>
      <c r="K218" s="143">
        <v>170</v>
      </c>
      <c r="L218" s="144"/>
    </row>
    <row r="219" spans="2:12" x14ac:dyDescent="0.25">
      <c r="B219" s="434"/>
      <c r="C219" s="176" t="s">
        <v>77</v>
      </c>
      <c r="D219" s="177" t="s">
        <v>86</v>
      </c>
      <c r="E219" s="175"/>
      <c r="F219" s="148"/>
      <c r="G219" s="147">
        <v>193</v>
      </c>
      <c r="H219" s="142">
        <v>193</v>
      </c>
      <c r="I219" s="142">
        <v>193</v>
      </c>
      <c r="J219" s="142">
        <v>193</v>
      </c>
      <c r="K219" s="143">
        <v>193</v>
      </c>
      <c r="L219" s="144"/>
    </row>
    <row r="220" spans="2:12" x14ac:dyDescent="0.25">
      <c r="B220" s="434"/>
      <c r="C220" s="176" t="s">
        <v>87</v>
      </c>
      <c r="D220" s="177" t="s">
        <v>86</v>
      </c>
      <c r="E220" s="175"/>
      <c r="F220" s="148"/>
      <c r="G220" s="147">
        <v>40</v>
      </c>
      <c r="H220" s="142">
        <v>40</v>
      </c>
      <c r="I220" s="142">
        <v>40</v>
      </c>
      <c r="J220" s="142">
        <v>40</v>
      </c>
      <c r="K220" s="143">
        <v>40</v>
      </c>
      <c r="L220" s="144"/>
    </row>
    <row r="221" spans="2:12" x14ac:dyDescent="0.25">
      <c r="B221" s="434"/>
      <c r="C221" s="176" t="s">
        <v>88</v>
      </c>
      <c r="D221" s="177" t="s">
        <v>86</v>
      </c>
      <c r="E221" s="175"/>
      <c r="F221" s="148"/>
      <c r="G221" s="147">
        <v>0</v>
      </c>
      <c r="H221" s="142">
        <v>0</v>
      </c>
      <c r="I221" s="142">
        <v>0</v>
      </c>
      <c r="J221" s="142">
        <v>0</v>
      </c>
      <c r="K221" s="143">
        <v>0</v>
      </c>
      <c r="L221" s="144"/>
    </row>
    <row r="222" spans="2:12" x14ac:dyDescent="0.25">
      <c r="B222" s="434"/>
      <c r="C222" s="176" t="s">
        <v>89</v>
      </c>
      <c r="D222" s="177" t="s">
        <v>86</v>
      </c>
      <c r="E222" s="175"/>
      <c r="F222" s="148"/>
      <c r="G222" s="147">
        <v>96</v>
      </c>
      <c r="H222" s="142">
        <v>96</v>
      </c>
      <c r="I222" s="142">
        <v>96</v>
      </c>
      <c r="J222" s="142">
        <v>96</v>
      </c>
      <c r="K222" s="143">
        <v>96</v>
      </c>
      <c r="L222" s="144"/>
    </row>
    <row r="223" spans="2:12" x14ac:dyDescent="0.25">
      <c r="B223" s="434"/>
      <c r="C223" s="176" t="s">
        <v>79</v>
      </c>
      <c r="D223" s="177" t="s">
        <v>86</v>
      </c>
      <c r="E223" s="175"/>
      <c r="F223" s="148"/>
      <c r="G223" s="147">
        <v>0</v>
      </c>
      <c r="H223" s="142">
        <v>45</v>
      </c>
      <c r="I223" s="142">
        <v>45</v>
      </c>
      <c r="J223" s="142">
        <v>0</v>
      </c>
      <c r="K223" s="143">
        <v>0</v>
      </c>
      <c r="L223" s="144"/>
    </row>
    <row r="224" spans="2:12" x14ac:dyDescent="0.25">
      <c r="B224" s="434"/>
      <c r="C224" s="176" t="s">
        <v>80</v>
      </c>
      <c r="D224" s="177" t="s">
        <v>86</v>
      </c>
      <c r="E224" s="175"/>
      <c r="F224" s="148"/>
      <c r="G224" s="147">
        <v>0</v>
      </c>
      <c r="H224" s="142">
        <v>0</v>
      </c>
      <c r="I224" s="142">
        <v>0</v>
      </c>
      <c r="J224" s="142">
        <v>0</v>
      </c>
      <c r="K224" s="143">
        <v>0</v>
      </c>
      <c r="L224" s="144"/>
    </row>
    <row r="225" spans="2:12" x14ac:dyDescent="0.25">
      <c r="B225" s="434"/>
      <c r="C225" s="176" t="s">
        <v>81</v>
      </c>
      <c r="D225" s="177" t="s">
        <v>86</v>
      </c>
      <c r="E225" s="175"/>
      <c r="F225" s="148"/>
      <c r="G225" s="147">
        <v>0</v>
      </c>
      <c r="H225" s="142">
        <v>0</v>
      </c>
      <c r="I225" s="142">
        <v>0</v>
      </c>
      <c r="J225" s="142">
        <v>0</v>
      </c>
      <c r="K225" s="143">
        <v>0</v>
      </c>
      <c r="L225" s="144"/>
    </row>
    <row r="226" spans="2:12" x14ac:dyDescent="0.25">
      <c r="B226" s="435"/>
      <c r="C226" s="178" t="s">
        <v>74</v>
      </c>
      <c r="D226" s="179" t="s">
        <v>86</v>
      </c>
      <c r="E226" s="180"/>
      <c r="F226" s="167"/>
      <c r="G226" s="166">
        <v>0</v>
      </c>
      <c r="H226" s="168">
        <v>0</v>
      </c>
      <c r="I226" s="168">
        <v>0</v>
      </c>
      <c r="J226" s="168">
        <v>0</v>
      </c>
      <c r="K226" s="169">
        <v>0</v>
      </c>
      <c r="L226" s="144"/>
    </row>
    <row r="227" spans="2:12" ht="30.75" customHeight="1" x14ac:dyDescent="0.25">
      <c r="B227" s="433" t="s">
        <v>90</v>
      </c>
      <c r="C227" s="181" t="s">
        <v>76</v>
      </c>
      <c r="D227" s="174" t="s">
        <v>86</v>
      </c>
      <c r="E227" s="175"/>
      <c r="F227" s="148"/>
      <c r="G227" s="147">
        <v>4</v>
      </c>
      <c r="H227" s="142">
        <v>4</v>
      </c>
      <c r="I227" s="142">
        <v>4</v>
      </c>
      <c r="J227" s="142">
        <v>4</v>
      </c>
      <c r="K227" s="143">
        <v>4</v>
      </c>
      <c r="L227" s="144"/>
    </row>
    <row r="228" spans="2:12" x14ac:dyDescent="0.25">
      <c r="B228" s="434"/>
      <c r="C228" s="176" t="s">
        <v>77</v>
      </c>
      <c r="D228" s="177" t="s">
        <v>86</v>
      </c>
      <c r="E228" s="175"/>
      <c r="F228" s="148"/>
      <c r="G228" s="147">
        <v>1</v>
      </c>
      <c r="H228" s="142">
        <v>1</v>
      </c>
      <c r="I228" s="142">
        <v>1</v>
      </c>
      <c r="J228" s="142">
        <v>1</v>
      </c>
      <c r="K228" s="143">
        <v>1</v>
      </c>
      <c r="L228" s="144"/>
    </row>
    <row r="229" spans="2:12" x14ac:dyDescent="0.25">
      <c r="B229" s="434"/>
      <c r="C229" s="176" t="s">
        <v>91</v>
      </c>
      <c r="D229" s="177" t="s">
        <v>86</v>
      </c>
      <c r="E229" s="175"/>
      <c r="F229" s="148"/>
      <c r="G229" s="147">
        <v>0</v>
      </c>
      <c r="H229" s="142">
        <v>0</v>
      </c>
      <c r="I229" s="142">
        <v>0</v>
      </c>
      <c r="J229" s="142">
        <v>0</v>
      </c>
      <c r="K229" s="143">
        <v>0</v>
      </c>
      <c r="L229" s="144"/>
    </row>
    <row r="230" spans="2:12" x14ac:dyDescent="0.25">
      <c r="B230" s="434"/>
      <c r="C230" s="176" t="s">
        <v>92</v>
      </c>
      <c r="D230" s="177" t="s">
        <v>86</v>
      </c>
      <c r="E230" s="175"/>
      <c r="F230" s="148"/>
      <c r="G230" s="147">
        <v>0</v>
      </c>
      <c r="H230" s="142">
        <v>0</v>
      </c>
      <c r="I230" s="142">
        <v>0</v>
      </c>
      <c r="J230" s="142">
        <v>0</v>
      </c>
      <c r="K230" s="143">
        <v>0</v>
      </c>
      <c r="L230" s="144"/>
    </row>
    <row r="231" spans="2:12" x14ac:dyDescent="0.25">
      <c r="B231" s="434"/>
      <c r="C231" s="176" t="s">
        <v>93</v>
      </c>
      <c r="D231" s="177" t="s">
        <v>86</v>
      </c>
      <c r="E231" s="175"/>
      <c r="F231" s="148"/>
      <c r="G231" s="147">
        <v>0</v>
      </c>
      <c r="H231" s="142">
        <v>0</v>
      </c>
      <c r="I231" s="142">
        <v>0</v>
      </c>
      <c r="J231" s="142">
        <v>0</v>
      </c>
      <c r="K231" s="143">
        <v>0</v>
      </c>
      <c r="L231" s="144"/>
    </row>
    <row r="232" spans="2:12" x14ac:dyDescent="0.25">
      <c r="B232" s="434"/>
      <c r="C232" s="176" t="s">
        <v>80</v>
      </c>
      <c r="D232" s="177" t="s">
        <v>86</v>
      </c>
      <c r="E232" s="175"/>
      <c r="F232" s="148"/>
      <c r="G232" s="147">
        <v>0</v>
      </c>
      <c r="H232" s="142">
        <v>0</v>
      </c>
      <c r="I232" s="142">
        <v>0</v>
      </c>
      <c r="J232" s="142">
        <v>0</v>
      </c>
      <c r="K232" s="143">
        <v>0</v>
      </c>
      <c r="L232" s="144"/>
    </row>
    <row r="233" spans="2:12" x14ac:dyDescent="0.25">
      <c r="B233" s="434"/>
      <c r="C233" s="176" t="s">
        <v>94</v>
      </c>
      <c r="D233" s="177" t="s">
        <v>86</v>
      </c>
      <c r="E233" s="175"/>
      <c r="F233" s="148"/>
      <c r="G233" s="147">
        <v>0</v>
      </c>
      <c r="H233" s="142">
        <v>0</v>
      </c>
      <c r="I233" s="142">
        <v>0</v>
      </c>
      <c r="J233" s="142">
        <v>0</v>
      </c>
      <c r="K233" s="143">
        <v>0</v>
      </c>
      <c r="L233" s="144"/>
    </row>
    <row r="234" spans="2:12" x14ac:dyDescent="0.25">
      <c r="B234" s="435"/>
      <c r="C234" s="178" t="s">
        <v>74</v>
      </c>
      <c r="D234" s="179" t="s">
        <v>86</v>
      </c>
      <c r="E234" s="180"/>
      <c r="F234" s="167"/>
      <c r="G234" s="166">
        <v>0</v>
      </c>
      <c r="H234" s="168">
        <v>0</v>
      </c>
      <c r="I234" s="168">
        <v>0</v>
      </c>
      <c r="J234" s="168">
        <v>0</v>
      </c>
      <c r="K234" s="169">
        <v>0</v>
      </c>
      <c r="L234" s="144"/>
    </row>
    <row r="235" spans="2:12" ht="45.75" customHeight="1" x14ac:dyDescent="0.25">
      <c r="B235" s="433" t="s">
        <v>95</v>
      </c>
      <c r="C235" s="173" t="s">
        <v>96</v>
      </c>
      <c r="D235" s="182" t="s">
        <v>97</v>
      </c>
      <c r="E235" s="175"/>
      <c r="F235" s="148"/>
      <c r="G235" s="147">
        <v>10292</v>
      </c>
      <c r="H235" s="142">
        <v>10292</v>
      </c>
      <c r="I235" s="142">
        <v>10292</v>
      </c>
      <c r="J235" s="142">
        <v>10292</v>
      </c>
      <c r="K235" s="143">
        <v>10292</v>
      </c>
      <c r="L235" s="144"/>
    </row>
    <row r="236" spans="2:12" x14ac:dyDescent="0.25">
      <c r="B236" s="434"/>
      <c r="C236" s="176" t="s">
        <v>98</v>
      </c>
      <c r="D236" s="177" t="s">
        <v>99</v>
      </c>
      <c r="E236" s="175"/>
      <c r="F236" s="148"/>
      <c r="G236" s="147">
        <v>3474</v>
      </c>
      <c r="H236" s="142">
        <v>3474</v>
      </c>
      <c r="I236" s="142">
        <v>3474</v>
      </c>
      <c r="J236" s="142">
        <v>3474</v>
      </c>
      <c r="K236" s="143">
        <v>3474</v>
      </c>
      <c r="L236" s="144"/>
    </row>
    <row r="237" spans="2:12" x14ac:dyDescent="0.25">
      <c r="B237" s="434"/>
      <c r="C237" s="176" t="s">
        <v>100</v>
      </c>
      <c r="D237" s="177" t="s">
        <v>99</v>
      </c>
      <c r="E237" s="175"/>
      <c r="F237" s="148"/>
      <c r="G237" s="147">
        <v>43</v>
      </c>
      <c r="H237" s="142">
        <v>43</v>
      </c>
      <c r="I237" s="142">
        <v>43</v>
      </c>
      <c r="J237" s="142">
        <v>43</v>
      </c>
      <c r="K237" s="143">
        <v>43</v>
      </c>
      <c r="L237" s="144"/>
    </row>
    <row r="238" spans="2:12" x14ac:dyDescent="0.25">
      <c r="B238" s="434"/>
      <c r="C238" s="176" t="s">
        <v>101</v>
      </c>
      <c r="D238" s="177" t="s">
        <v>99</v>
      </c>
      <c r="E238" s="175"/>
      <c r="F238" s="148"/>
      <c r="G238" s="147">
        <v>0</v>
      </c>
      <c r="H238" s="142">
        <v>0</v>
      </c>
      <c r="I238" s="142">
        <v>0</v>
      </c>
      <c r="J238" s="142">
        <v>0</v>
      </c>
      <c r="K238" s="143">
        <v>0</v>
      </c>
      <c r="L238" s="144"/>
    </row>
    <row r="239" spans="2:12" x14ac:dyDescent="0.25">
      <c r="B239" s="434"/>
      <c r="C239" s="176" t="s">
        <v>102</v>
      </c>
      <c r="D239" s="177" t="s">
        <v>99</v>
      </c>
      <c r="E239" s="175"/>
      <c r="F239" s="148"/>
      <c r="G239" s="147">
        <v>0</v>
      </c>
      <c r="H239" s="142">
        <v>0</v>
      </c>
      <c r="I239" s="142">
        <v>0</v>
      </c>
      <c r="J239" s="142">
        <v>0</v>
      </c>
      <c r="K239" s="143">
        <v>0</v>
      </c>
      <c r="L239" s="144"/>
    </row>
    <row r="240" spans="2:12" x14ac:dyDescent="0.25">
      <c r="B240" s="434"/>
      <c r="C240" s="176" t="s">
        <v>103</v>
      </c>
      <c r="D240" s="177" t="s">
        <v>99</v>
      </c>
      <c r="E240" s="175"/>
      <c r="F240" s="148"/>
      <c r="G240" s="147">
        <v>0</v>
      </c>
      <c r="H240" s="142">
        <v>0</v>
      </c>
      <c r="I240" s="142">
        <v>0</v>
      </c>
      <c r="J240" s="142">
        <v>0</v>
      </c>
      <c r="K240" s="143">
        <v>0</v>
      </c>
      <c r="L240" s="144"/>
    </row>
    <row r="241" spans="2:12" x14ac:dyDescent="0.25">
      <c r="B241" s="434"/>
      <c r="C241" s="176" t="s">
        <v>104</v>
      </c>
      <c r="D241" s="177" t="s">
        <v>99</v>
      </c>
      <c r="E241" s="175"/>
      <c r="F241" s="148"/>
      <c r="G241" s="147">
        <v>0</v>
      </c>
      <c r="H241" s="142">
        <v>0</v>
      </c>
      <c r="I241" s="142">
        <v>0</v>
      </c>
      <c r="J241" s="142">
        <v>0</v>
      </c>
      <c r="K241" s="143">
        <v>0</v>
      </c>
      <c r="L241" s="144"/>
    </row>
    <row r="242" spans="2:12" x14ac:dyDescent="0.25">
      <c r="B242" s="434"/>
      <c r="C242" s="176" t="s">
        <v>105</v>
      </c>
      <c r="D242" s="177" t="s">
        <v>99</v>
      </c>
      <c r="E242" s="175"/>
      <c r="F242" s="148"/>
      <c r="G242" s="147">
        <v>0</v>
      </c>
      <c r="H242" s="142">
        <v>0</v>
      </c>
      <c r="I242" s="142">
        <v>0</v>
      </c>
      <c r="J242" s="142">
        <v>0</v>
      </c>
      <c r="K242" s="143">
        <v>0</v>
      </c>
      <c r="L242" s="144"/>
    </row>
    <row r="243" spans="2:12" x14ac:dyDescent="0.25">
      <c r="B243" s="434"/>
      <c r="C243" s="176" t="s">
        <v>106</v>
      </c>
      <c r="D243" s="177" t="s">
        <v>99</v>
      </c>
      <c r="E243" s="175"/>
      <c r="F243" s="148"/>
      <c r="G243" s="147">
        <v>0</v>
      </c>
      <c r="H243" s="142">
        <v>0</v>
      </c>
      <c r="I243" s="142">
        <v>0</v>
      </c>
      <c r="J243" s="142">
        <v>0</v>
      </c>
      <c r="K243" s="143">
        <v>0</v>
      </c>
      <c r="L243" s="144"/>
    </row>
    <row r="244" spans="2:12" x14ac:dyDescent="0.25">
      <c r="B244" s="434"/>
      <c r="C244" s="176" t="s">
        <v>107</v>
      </c>
      <c r="D244" s="177" t="s">
        <v>99</v>
      </c>
      <c r="E244" s="175"/>
      <c r="F244" s="148"/>
      <c r="G244" s="147">
        <v>0</v>
      </c>
      <c r="H244" s="142">
        <v>0</v>
      </c>
      <c r="I244" s="142">
        <v>0</v>
      </c>
      <c r="J244" s="142">
        <v>0</v>
      </c>
      <c r="K244" s="143">
        <v>0</v>
      </c>
      <c r="L244" s="144"/>
    </row>
    <row r="245" spans="2:12" x14ac:dyDescent="0.25">
      <c r="B245" s="434"/>
      <c r="C245" s="176" t="s">
        <v>108</v>
      </c>
      <c r="D245" s="177" t="s">
        <v>99</v>
      </c>
      <c r="E245" s="175"/>
      <c r="F245" s="148"/>
      <c r="G245" s="147">
        <v>0</v>
      </c>
      <c r="H245" s="142">
        <v>0</v>
      </c>
      <c r="I245" s="142">
        <v>0</v>
      </c>
      <c r="J245" s="142">
        <v>0</v>
      </c>
      <c r="K245" s="143">
        <v>0</v>
      </c>
      <c r="L245" s="144"/>
    </row>
    <row r="246" spans="2:12" x14ac:dyDescent="0.25">
      <c r="B246" s="434"/>
      <c r="C246" s="176" t="s">
        <v>109</v>
      </c>
      <c r="D246" s="177" t="s">
        <v>99</v>
      </c>
      <c r="E246" s="175"/>
      <c r="F246" s="148"/>
      <c r="G246" s="147">
        <v>0</v>
      </c>
      <c r="H246" s="142">
        <v>0</v>
      </c>
      <c r="I246" s="142">
        <v>0</v>
      </c>
      <c r="J246" s="142">
        <v>0</v>
      </c>
      <c r="K246" s="143">
        <v>0</v>
      </c>
      <c r="L246" s="144"/>
    </row>
    <row r="247" spans="2:12" x14ac:dyDescent="0.25">
      <c r="B247" s="434"/>
      <c r="C247" s="176" t="s">
        <v>110</v>
      </c>
      <c r="D247" s="177" t="s">
        <v>99</v>
      </c>
      <c r="E247" s="175"/>
      <c r="F247" s="148"/>
      <c r="G247" s="147">
        <v>0</v>
      </c>
      <c r="H247" s="142">
        <v>0</v>
      </c>
      <c r="I247" s="142">
        <v>0</v>
      </c>
      <c r="J247" s="142">
        <v>0</v>
      </c>
      <c r="K247" s="143">
        <v>0</v>
      </c>
      <c r="L247" s="144"/>
    </row>
    <row r="248" spans="2:12" x14ac:dyDescent="0.25">
      <c r="B248" s="434"/>
      <c r="C248" s="176" t="s">
        <v>111</v>
      </c>
      <c r="D248" s="177" t="s">
        <v>99</v>
      </c>
      <c r="E248" s="175"/>
      <c r="F248" s="148"/>
      <c r="G248" s="147">
        <v>0</v>
      </c>
      <c r="H248" s="142">
        <v>0</v>
      </c>
      <c r="I248" s="142">
        <v>0</v>
      </c>
      <c r="J248" s="142">
        <v>0</v>
      </c>
      <c r="K248" s="143">
        <v>0</v>
      </c>
      <c r="L248" s="144"/>
    </row>
    <row r="249" spans="2:12" x14ac:dyDescent="0.25">
      <c r="B249" s="434"/>
      <c r="C249" s="176" t="s">
        <v>112</v>
      </c>
      <c r="D249" s="177" t="s">
        <v>99</v>
      </c>
      <c r="E249" s="175"/>
      <c r="F249" s="148"/>
      <c r="G249" s="147">
        <v>0</v>
      </c>
      <c r="H249" s="142">
        <v>0</v>
      </c>
      <c r="I249" s="142">
        <v>0</v>
      </c>
      <c r="J249" s="142">
        <v>0</v>
      </c>
      <c r="K249" s="143">
        <v>0</v>
      </c>
      <c r="L249" s="144"/>
    </row>
    <row r="250" spans="2:12" x14ac:dyDescent="0.25">
      <c r="B250" s="435"/>
      <c r="C250" s="178" t="s">
        <v>74</v>
      </c>
      <c r="D250" s="183" t="s">
        <v>99</v>
      </c>
      <c r="E250" s="180"/>
      <c r="F250" s="167"/>
      <c r="G250" s="166">
        <v>0</v>
      </c>
      <c r="H250" s="168">
        <v>0</v>
      </c>
      <c r="I250" s="168">
        <v>0</v>
      </c>
      <c r="J250" s="168">
        <v>0</v>
      </c>
      <c r="K250" s="169">
        <v>0</v>
      </c>
      <c r="L250" s="144"/>
    </row>
    <row r="251" spans="2:12" ht="45.75" customHeight="1" x14ac:dyDescent="0.25">
      <c r="B251" s="433" t="s">
        <v>113</v>
      </c>
      <c r="C251" s="173" t="s">
        <v>114</v>
      </c>
      <c r="D251" s="173"/>
      <c r="E251" s="175"/>
      <c r="F251" s="148"/>
      <c r="G251" s="147">
        <v>642</v>
      </c>
      <c r="H251" s="142">
        <v>642</v>
      </c>
      <c r="I251" s="142">
        <v>642</v>
      </c>
      <c r="J251" s="142">
        <v>642</v>
      </c>
      <c r="K251" s="143">
        <v>642</v>
      </c>
      <c r="L251" s="144"/>
    </row>
    <row r="252" spans="2:12" x14ac:dyDescent="0.25">
      <c r="B252" s="434"/>
      <c r="C252" s="176" t="s">
        <v>115</v>
      </c>
      <c r="D252" s="176"/>
      <c r="E252" s="175"/>
      <c r="F252" s="148"/>
      <c r="G252" s="147">
        <v>16</v>
      </c>
      <c r="H252" s="142">
        <v>16</v>
      </c>
      <c r="I252" s="142">
        <v>16</v>
      </c>
      <c r="J252" s="142">
        <v>16</v>
      </c>
      <c r="K252" s="143">
        <v>16</v>
      </c>
      <c r="L252" s="144"/>
    </row>
    <row r="253" spans="2:12" x14ac:dyDescent="0.25">
      <c r="B253" s="434"/>
      <c r="C253" s="176" t="s">
        <v>116</v>
      </c>
      <c r="D253" s="176"/>
      <c r="E253" s="175"/>
      <c r="F253" s="148"/>
      <c r="G253" s="147">
        <v>0</v>
      </c>
      <c r="H253" s="142">
        <v>0</v>
      </c>
      <c r="I253" s="142">
        <v>0</v>
      </c>
      <c r="J253" s="142">
        <v>0</v>
      </c>
      <c r="K253" s="143">
        <v>0</v>
      </c>
      <c r="L253" s="144"/>
    </row>
    <row r="254" spans="2:12" x14ac:dyDescent="0.25">
      <c r="B254" s="434"/>
      <c r="C254" s="176" t="s">
        <v>117</v>
      </c>
      <c r="D254" s="176"/>
      <c r="E254" s="175"/>
      <c r="F254" s="148"/>
      <c r="G254" s="147">
        <v>167</v>
      </c>
      <c r="H254" s="142">
        <v>167</v>
      </c>
      <c r="I254" s="142">
        <v>167</v>
      </c>
      <c r="J254" s="142">
        <v>167</v>
      </c>
      <c r="K254" s="143">
        <v>167</v>
      </c>
      <c r="L254" s="144"/>
    </row>
    <row r="255" spans="2:12" x14ac:dyDescent="0.25">
      <c r="B255" s="434"/>
      <c r="C255" s="176" t="s">
        <v>118</v>
      </c>
      <c r="D255" s="176"/>
      <c r="E255" s="175"/>
      <c r="F255" s="148"/>
      <c r="G255" s="147">
        <v>424</v>
      </c>
      <c r="H255" s="142">
        <v>424</v>
      </c>
      <c r="I255" s="142">
        <v>424</v>
      </c>
      <c r="J255" s="142">
        <v>424</v>
      </c>
      <c r="K255" s="143">
        <v>424</v>
      </c>
      <c r="L255" s="144"/>
    </row>
    <row r="256" spans="2:12" x14ac:dyDescent="0.25">
      <c r="B256" s="434"/>
      <c r="C256" s="176" t="s">
        <v>119</v>
      </c>
      <c r="D256" s="176"/>
      <c r="E256" s="175"/>
      <c r="F256" s="148"/>
      <c r="G256" s="147">
        <v>42</v>
      </c>
      <c r="H256" s="142">
        <v>42</v>
      </c>
      <c r="I256" s="142">
        <v>42</v>
      </c>
      <c r="J256" s="142">
        <v>42</v>
      </c>
      <c r="K256" s="143">
        <v>42</v>
      </c>
      <c r="L256" s="144"/>
    </row>
    <row r="257" spans="2:12" x14ac:dyDescent="0.25">
      <c r="B257" s="434"/>
      <c r="C257" s="176" t="s">
        <v>120</v>
      </c>
      <c r="D257" s="176"/>
      <c r="E257" s="175"/>
      <c r="F257" s="148"/>
      <c r="G257" s="147">
        <v>0</v>
      </c>
      <c r="H257" s="142">
        <v>0</v>
      </c>
      <c r="I257" s="142">
        <v>0</v>
      </c>
      <c r="J257" s="142">
        <v>0</v>
      </c>
      <c r="K257" s="143">
        <v>0</v>
      </c>
      <c r="L257" s="144"/>
    </row>
    <row r="258" spans="2:12" x14ac:dyDescent="0.25">
      <c r="B258" s="434"/>
      <c r="C258" s="176" t="s">
        <v>121</v>
      </c>
      <c r="D258" s="176"/>
      <c r="E258" s="175"/>
      <c r="F258" s="148"/>
      <c r="G258" s="147">
        <v>0</v>
      </c>
      <c r="H258" s="142">
        <v>0</v>
      </c>
      <c r="I258" s="142">
        <v>0</v>
      </c>
      <c r="J258" s="142">
        <v>0</v>
      </c>
      <c r="K258" s="143">
        <v>0</v>
      </c>
      <c r="L258" s="144"/>
    </row>
    <row r="259" spans="2:12" x14ac:dyDescent="0.25">
      <c r="B259" s="434"/>
      <c r="C259" s="176" t="s">
        <v>122</v>
      </c>
      <c r="D259" s="176"/>
      <c r="E259" s="175"/>
      <c r="F259" s="148"/>
      <c r="G259" s="147">
        <v>0</v>
      </c>
      <c r="H259" s="142">
        <v>0</v>
      </c>
      <c r="I259" s="142">
        <v>0</v>
      </c>
      <c r="J259" s="142">
        <v>0</v>
      </c>
      <c r="K259" s="143">
        <v>0</v>
      </c>
      <c r="L259" s="144"/>
    </row>
    <row r="260" spans="2:12" x14ac:dyDescent="0.25">
      <c r="B260" s="434"/>
      <c r="C260" s="176" t="s">
        <v>123</v>
      </c>
      <c r="D260" s="176"/>
      <c r="E260" s="175"/>
      <c r="F260" s="148"/>
      <c r="G260" s="147">
        <v>0</v>
      </c>
      <c r="H260" s="142">
        <v>0</v>
      </c>
      <c r="I260" s="142">
        <v>0</v>
      </c>
      <c r="J260" s="142">
        <v>0</v>
      </c>
      <c r="K260" s="143">
        <v>0</v>
      </c>
      <c r="L260" s="144"/>
    </row>
    <row r="261" spans="2:12" x14ac:dyDescent="0.25">
      <c r="B261" s="434"/>
      <c r="C261" s="176" t="s">
        <v>124</v>
      </c>
      <c r="D261" s="176"/>
      <c r="E261" s="175"/>
      <c r="F261" s="148"/>
      <c r="G261" s="147">
        <v>17</v>
      </c>
      <c r="H261" s="142">
        <v>17</v>
      </c>
      <c r="I261" s="142">
        <v>17</v>
      </c>
      <c r="J261" s="142">
        <v>18</v>
      </c>
      <c r="K261" s="143">
        <v>17</v>
      </c>
      <c r="L261" s="144"/>
    </row>
    <row r="262" spans="2:12" x14ac:dyDescent="0.25">
      <c r="B262" s="434"/>
      <c r="C262" s="176" t="s">
        <v>125</v>
      </c>
      <c r="D262" s="176"/>
      <c r="E262" s="175"/>
      <c r="F262" s="148"/>
      <c r="G262" s="147">
        <v>6</v>
      </c>
      <c r="H262" s="142">
        <v>6</v>
      </c>
      <c r="I262" s="142">
        <v>6</v>
      </c>
      <c r="J262" s="142">
        <v>6</v>
      </c>
      <c r="K262" s="143">
        <v>6</v>
      </c>
      <c r="L262" s="144"/>
    </row>
    <row r="263" spans="2:12" x14ac:dyDescent="0.25">
      <c r="B263" s="434"/>
      <c r="C263" s="176" t="s">
        <v>126</v>
      </c>
      <c r="D263" s="176"/>
      <c r="E263" s="175"/>
      <c r="F263" s="148"/>
      <c r="G263" s="147">
        <v>0</v>
      </c>
      <c r="H263" s="142">
        <v>0</v>
      </c>
      <c r="I263" s="142">
        <v>0</v>
      </c>
      <c r="J263" s="142">
        <v>0</v>
      </c>
      <c r="K263" s="143">
        <v>0</v>
      </c>
      <c r="L263" s="144"/>
    </row>
    <row r="264" spans="2:12" x14ac:dyDescent="0.25">
      <c r="B264" s="434"/>
      <c r="C264" s="176" t="s">
        <v>127</v>
      </c>
      <c r="D264" s="176"/>
      <c r="E264" s="175"/>
      <c r="F264" s="148"/>
      <c r="G264" s="147">
        <v>0</v>
      </c>
      <c r="H264" s="142">
        <v>0</v>
      </c>
      <c r="I264" s="142">
        <v>0</v>
      </c>
      <c r="J264" s="142">
        <v>0</v>
      </c>
      <c r="K264" s="143">
        <v>0</v>
      </c>
      <c r="L264" s="144"/>
    </row>
    <row r="265" spans="2:12" x14ac:dyDescent="0.25">
      <c r="B265" s="434"/>
      <c r="C265" s="176" t="s">
        <v>128</v>
      </c>
      <c r="D265" s="176"/>
      <c r="E265" s="175"/>
      <c r="F265" s="148"/>
      <c r="G265" s="147">
        <v>0</v>
      </c>
      <c r="H265" s="142">
        <v>0</v>
      </c>
      <c r="I265" s="142">
        <v>0</v>
      </c>
      <c r="J265" s="142">
        <v>0</v>
      </c>
      <c r="K265" s="143">
        <v>0</v>
      </c>
      <c r="L265" s="144"/>
    </row>
    <row r="266" spans="2:12" x14ac:dyDescent="0.25">
      <c r="B266" s="434"/>
      <c r="C266" s="176" t="s">
        <v>129</v>
      </c>
      <c r="D266" s="176"/>
      <c r="E266" s="175"/>
      <c r="F266" s="148"/>
      <c r="G266" s="147">
        <v>0</v>
      </c>
      <c r="H266" s="142">
        <v>0</v>
      </c>
      <c r="I266" s="142">
        <v>0</v>
      </c>
      <c r="J266" s="142">
        <v>0</v>
      </c>
      <c r="K266" s="143">
        <v>0</v>
      </c>
      <c r="L266" s="144"/>
    </row>
    <row r="267" spans="2:12" x14ac:dyDescent="0.25">
      <c r="B267" s="434"/>
      <c r="C267" s="176" t="s">
        <v>130</v>
      </c>
      <c r="D267" s="176"/>
      <c r="E267" s="175"/>
      <c r="F267" s="148"/>
      <c r="G267" s="147">
        <v>1</v>
      </c>
      <c r="H267" s="142">
        <v>1</v>
      </c>
      <c r="I267" s="142">
        <v>1</v>
      </c>
      <c r="J267" s="142">
        <v>1</v>
      </c>
      <c r="K267" s="143">
        <v>1</v>
      </c>
      <c r="L267" s="144"/>
    </row>
    <row r="268" spans="2:12" x14ac:dyDescent="0.25">
      <c r="B268" s="434"/>
      <c r="C268" s="176" t="s">
        <v>131</v>
      </c>
      <c r="D268" s="176"/>
      <c r="E268" s="175"/>
      <c r="F268" s="148"/>
      <c r="G268" s="147">
        <v>1</v>
      </c>
      <c r="H268" s="142">
        <v>1</v>
      </c>
      <c r="I268" s="142">
        <v>1</v>
      </c>
      <c r="J268" s="142">
        <v>1</v>
      </c>
      <c r="K268" s="143">
        <v>3</v>
      </c>
      <c r="L268" s="144"/>
    </row>
    <row r="269" spans="2:12" x14ac:dyDescent="0.25">
      <c r="B269" s="434"/>
      <c r="C269" s="176" t="s">
        <v>132</v>
      </c>
      <c r="D269" s="176"/>
      <c r="E269" s="175"/>
      <c r="F269" s="148"/>
      <c r="G269" s="147">
        <v>5</v>
      </c>
      <c r="H269" s="142">
        <v>1</v>
      </c>
      <c r="I269" s="142">
        <v>3</v>
      </c>
      <c r="J269" s="142">
        <v>0</v>
      </c>
      <c r="K269" s="143">
        <v>3</v>
      </c>
      <c r="L269" s="144"/>
    </row>
    <row r="270" spans="2:12" x14ac:dyDescent="0.25">
      <c r="B270" s="434"/>
      <c r="C270" s="176" t="s">
        <v>133</v>
      </c>
      <c r="D270" s="176"/>
      <c r="E270" s="175"/>
      <c r="F270" s="148"/>
      <c r="G270" s="147">
        <v>0</v>
      </c>
      <c r="H270" s="142">
        <v>0</v>
      </c>
      <c r="I270" s="142">
        <v>0</v>
      </c>
      <c r="J270" s="142">
        <v>0</v>
      </c>
      <c r="K270" s="143">
        <v>0</v>
      </c>
      <c r="L270" s="144"/>
    </row>
    <row r="271" spans="2:12" x14ac:dyDescent="0.25">
      <c r="B271" s="434"/>
      <c r="C271" s="176" t="s">
        <v>134</v>
      </c>
      <c r="D271" s="176"/>
      <c r="E271" s="175"/>
      <c r="F271" s="148"/>
      <c r="G271" s="147">
        <v>0</v>
      </c>
      <c r="H271" s="142">
        <v>0</v>
      </c>
      <c r="I271" s="142">
        <v>0</v>
      </c>
      <c r="J271" s="142">
        <v>0</v>
      </c>
      <c r="K271" s="143">
        <v>0</v>
      </c>
      <c r="L271" s="144"/>
    </row>
    <row r="272" spans="2:12" x14ac:dyDescent="0.25">
      <c r="B272" s="434"/>
      <c r="C272" s="176" t="s">
        <v>135</v>
      </c>
      <c r="D272" s="176"/>
      <c r="E272" s="175"/>
      <c r="F272" s="148"/>
      <c r="G272" s="147">
        <v>1</v>
      </c>
      <c r="H272" s="142">
        <v>0</v>
      </c>
      <c r="I272" s="142">
        <v>3</v>
      </c>
      <c r="J272" s="142">
        <v>6</v>
      </c>
      <c r="K272" s="143">
        <v>4</v>
      </c>
      <c r="L272" s="144"/>
    </row>
    <row r="273" spans="2:12" x14ac:dyDescent="0.25">
      <c r="B273" s="434"/>
      <c r="C273" s="176" t="s">
        <v>136</v>
      </c>
      <c r="D273" s="176"/>
      <c r="E273" s="175"/>
      <c r="F273" s="148"/>
      <c r="G273" s="147">
        <v>0</v>
      </c>
      <c r="H273" s="142">
        <v>1</v>
      </c>
      <c r="I273" s="142">
        <v>0</v>
      </c>
      <c r="J273" s="142">
        <v>2</v>
      </c>
      <c r="K273" s="143">
        <v>1</v>
      </c>
      <c r="L273" s="144"/>
    </row>
    <row r="274" spans="2:12" x14ac:dyDescent="0.25">
      <c r="B274" s="434"/>
      <c r="C274" s="176" t="s">
        <v>137</v>
      </c>
      <c r="D274" s="176"/>
      <c r="E274" s="175"/>
      <c r="F274" s="148"/>
      <c r="G274" s="147">
        <v>0</v>
      </c>
      <c r="H274" s="142">
        <v>0</v>
      </c>
      <c r="I274" s="142">
        <v>0</v>
      </c>
      <c r="J274" s="142">
        <v>0</v>
      </c>
      <c r="K274" s="143">
        <v>0</v>
      </c>
      <c r="L274" s="144"/>
    </row>
    <row r="275" spans="2:12" x14ac:dyDescent="0.25">
      <c r="B275" s="434"/>
      <c r="C275" s="176" t="s">
        <v>138</v>
      </c>
      <c r="D275" s="176"/>
      <c r="E275" s="175"/>
      <c r="F275" s="148"/>
      <c r="G275" s="147">
        <v>1</v>
      </c>
      <c r="H275" s="142">
        <v>0</v>
      </c>
      <c r="I275" s="142">
        <v>0</v>
      </c>
      <c r="J275" s="142">
        <v>0</v>
      </c>
      <c r="K275" s="143">
        <v>0</v>
      </c>
      <c r="L275" s="144"/>
    </row>
    <row r="276" spans="2:12" x14ac:dyDescent="0.25">
      <c r="B276" s="434"/>
      <c r="C276" s="176" t="s">
        <v>139</v>
      </c>
      <c r="D276" s="176"/>
      <c r="E276" s="175"/>
      <c r="F276" s="148"/>
      <c r="G276" s="147">
        <v>0</v>
      </c>
      <c r="H276" s="142">
        <v>0</v>
      </c>
      <c r="I276" s="142">
        <v>0</v>
      </c>
      <c r="J276" s="142">
        <v>0</v>
      </c>
      <c r="K276" s="143">
        <v>0</v>
      </c>
      <c r="L276" s="144"/>
    </row>
    <row r="277" spans="2:12" x14ac:dyDescent="0.25">
      <c r="B277" s="434"/>
      <c r="C277" s="176" t="s">
        <v>140</v>
      </c>
      <c r="D277" s="176"/>
      <c r="E277" s="175"/>
      <c r="F277" s="148"/>
      <c r="G277" s="147">
        <v>0</v>
      </c>
      <c r="H277" s="142">
        <v>0</v>
      </c>
      <c r="I277" s="142">
        <v>0</v>
      </c>
      <c r="J277" s="142">
        <v>0</v>
      </c>
      <c r="K277" s="143">
        <v>0</v>
      </c>
      <c r="L277" s="144"/>
    </row>
    <row r="278" spans="2:12" x14ac:dyDescent="0.25">
      <c r="B278" s="434"/>
      <c r="C278" s="176" t="s">
        <v>141</v>
      </c>
      <c r="D278" s="176"/>
      <c r="E278" s="175"/>
      <c r="F278" s="148"/>
      <c r="G278" s="147">
        <v>0</v>
      </c>
      <c r="H278" s="142">
        <v>0</v>
      </c>
      <c r="I278" s="142">
        <v>0</v>
      </c>
      <c r="J278" s="142">
        <v>0</v>
      </c>
      <c r="K278" s="143">
        <v>0</v>
      </c>
      <c r="L278" s="144"/>
    </row>
    <row r="279" spans="2:12" x14ac:dyDescent="0.25">
      <c r="B279" s="435"/>
      <c r="C279" s="178" t="s">
        <v>74</v>
      </c>
      <c r="D279" s="178"/>
      <c r="E279" s="180"/>
      <c r="F279" s="167"/>
      <c r="G279" s="166">
        <v>16</v>
      </c>
      <c r="H279" s="168">
        <v>16</v>
      </c>
      <c r="I279" s="168">
        <v>16</v>
      </c>
      <c r="J279" s="168">
        <v>16</v>
      </c>
      <c r="K279" s="169">
        <v>16</v>
      </c>
      <c r="L279" s="144"/>
    </row>
    <row r="280" spans="2:12" ht="30.75" customHeight="1" x14ac:dyDescent="0.25">
      <c r="B280" s="433" t="s">
        <v>142</v>
      </c>
      <c r="C280" s="173" t="s">
        <v>186</v>
      </c>
      <c r="D280" s="173"/>
      <c r="E280" s="175"/>
      <c r="F280" s="148"/>
      <c r="G280" s="147">
        <v>1580</v>
      </c>
      <c r="H280" s="142">
        <v>1580</v>
      </c>
      <c r="I280" s="142">
        <v>1580</v>
      </c>
      <c r="J280" s="142">
        <v>1580</v>
      </c>
      <c r="K280" s="143">
        <v>1580</v>
      </c>
      <c r="L280" s="144"/>
    </row>
    <row r="281" spans="2:12" x14ac:dyDescent="0.25">
      <c r="B281" s="434"/>
      <c r="C281" s="176" t="s">
        <v>144</v>
      </c>
      <c r="D281" s="176"/>
      <c r="E281" s="175"/>
      <c r="F281" s="148"/>
      <c r="G281" s="147">
        <v>216</v>
      </c>
      <c r="H281" s="142">
        <v>222</v>
      </c>
      <c r="I281" s="142">
        <v>217</v>
      </c>
      <c r="J281" s="142">
        <v>225</v>
      </c>
      <c r="K281" s="143">
        <v>243</v>
      </c>
      <c r="L281" s="144"/>
    </row>
    <row r="282" spans="2:12" x14ac:dyDescent="0.25">
      <c r="B282" s="434"/>
      <c r="C282" s="176" t="s">
        <v>145</v>
      </c>
      <c r="D282" s="176"/>
      <c r="E282" s="175"/>
      <c r="F282" s="148"/>
      <c r="G282" s="147">
        <v>14</v>
      </c>
      <c r="H282" s="142">
        <v>2</v>
      </c>
      <c r="I282" s="142">
        <v>0</v>
      </c>
      <c r="J282" s="142">
        <v>6</v>
      </c>
      <c r="K282" s="143">
        <v>23</v>
      </c>
      <c r="L282" s="144"/>
    </row>
    <row r="283" spans="2:12" x14ac:dyDescent="0.25">
      <c r="B283" s="434"/>
      <c r="C283" s="176" t="s">
        <v>146</v>
      </c>
      <c r="D283" s="176"/>
      <c r="E283" s="175"/>
      <c r="F283" s="148"/>
      <c r="G283" s="147">
        <v>606</v>
      </c>
      <c r="H283" s="142">
        <v>606</v>
      </c>
      <c r="I283" s="142">
        <v>606</v>
      </c>
      <c r="J283" s="142">
        <v>606</v>
      </c>
      <c r="K283" s="143">
        <v>615</v>
      </c>
      <c r="L283" s="144"/>
    </row>
    <row r="284" spans="2:12" x14ac:dyDescent="0.25">
      <c r="B284" s="434"/>
      <c r="C284" s="176" t="s">
        <v>147</v>
      </c>
      <c r="D284" s="176"/>
      <c r="E284" s="175"/>
      <c r="F284" s="148"/>
      <c r="G284" s="147">
        <v>38</v>
      </c>
      <c r="H284" s="142">
        <v>38</v>
      </c>
      <c r="I284" s="142">
        <v>38</v>
      </c>
      <c r="J284" s="142">
        <v>38</v>
      </c>
      <c r="K284" s="143">
        <v>38</v>
      </c>
      <c r="L284" s="144"/>
    </row>
    <row r="285" spans="2:12" x14ac:dyDescent="0.25">
      <c r="B285" s="434"/>
      <c r="C285" s="176" t="s">
        <v>148</v>
      </c>
      <c r="D285" s="176"/>
      <c r="E285" s="175"/>
      <c r="F285" s="148"/>
      <c r="G285" s="147">
        <v>41</v>
      </c>
      <c r="H285" s="142">
        <v>30</v>
      </c>
      <c r="I285" s="142">
        <v>30</v>
      </c>
      <c r="J285" s="142">
        <v>32</v>
      </c>
      <c r="K285" s="143">
        <v>44</v>
      </c>
      <c r="L285" s="144"/>
    </row>
    <row r="286" spans="2:12" x14ac:dyDescent="0.25">
      <c r="B286" s="434"/>
      <c r="C286" s="176" t="s">
        <v>149</v>
      </c>
      <c r="D286" s="176"/>
      <c r="E286" s="175"/>
      <c r="F286" s="148"/>
      <c r="G286" s="147">
        <v>6</v>
      </c>
      <c r="H286" s="142">
        <v>3</v>
      </c>
      <c r="I286" s="142">
        <v>0</v>
      </c>
      <c r="J286" s="142">
        <v>2</v>
      </c>
      <c r="K286" s="143">
        <v>7</v>
      </c>
      <c r="L286" s="144"/>
    </row>
    <row r="287" spans="2:12" x14ac:dyDescent="0.25">
      <c r="B287" s="434"/>
      <c r="C287" s="176" t="s">
        <v>150</v>
      </c>
      <c r="D287" s="176"/>
      <c r="E287" s="175"/>
      <c r="F287" s="148"/>
      <c r="G287" s="147">
        <v>0</v>
      </c>
      <c r="H287" s="142">
        <v>46</v>
      </c>
      <c r="I287" s="142">
        <v>30</v>
      </c>
      <c r="J287" s="142">
        <v>4</v>
      </c>
      <c r="K287" s="143">
        <v>30</v>
      </c>
      <c r="L287" s="144"/>
    </row>
    <row r="288" spans="2:12" x14ac:dyDescent="0.25">
      <c r="B288" s="434"/>
      <c r="C288" s="176" t="s">
        <v>151</v>
      </c>
      <c r="D288" s="176"/>
      <c r="E288" s="175"/>
      <c r="F288" s="148"/>
      <c r="G288" s="147">
        <v>4</v>
      </c>
      <c r="H288" s="142">
        <v>15</v>
      </c>
      <c r="I288" s="142">
        <v>11</v>
      </c>
      <c r="J288" s="142">
        <v>6</v>
      </c>
      <c r="K288" s="143">
        <v>6</v>
      </c>
      <c r="L288" s="144"/>
    </row>
    <row r="289" spans="2:12" x14ac:dyDescent="0.25">
      <c r="B289" s="434"/>
      <c r="C289" s="176" t="s">
        <v>152</v>
      </c>
      <c r="D289" s="176"/>
      <c r="E289" s="175"/>
      <c r="F289" s="148"/>
      <c r="G289" s="147">
        <v>0</v>
      </c>
      <c r="H289" s="142">
        <v>0</v>
      </c>
      <c r="I289" s="142">
        <v>0</v>
      </c>
      <c r="J289" s="142">
        <v>0</v>
      </c>
      <c r="K289" s="143">
        <v>0</v>
      </c>
      <c r="L289" s="144"/>
    </row>
    <row r="290" spans="2:12" x14ac:dyDescent="0.25">
      <c r="B290" s="434"/>
      <c r="C290" s="176" t="s">
        <v>153</v>
      </c>
      <c r="D290" s="176"/>
      <c r="E290" s="175"/>
      <c r="F290" s="148"/>
      <c r="G290" s="147">
        <v>0</v>
      </c>
      <c r="H290" s="142">
        <v>0</v>
      </c>
      <c r="I290" s="142">
        <v>0</v>
      </c>
      <c r="J290" s="142">
        <v>3</v>
      </c>
      <c r="K290" s="143">
        <v>0</v>
      </c>
      <c r="L290" s="144"/>
    </row>
    <row r="291" spans="2:12" x14ac:dyDescent="0.25">
      <c r="B291" s="434"/>
      <c r="C291" s="176" t="s">
        <v>154</v>
      </c>
      <c r="D291" s="176"/>
      <c r="E291" s="175"/>
      <c r="F291" s="148"/>
      <c r="G291" s="147">
        <v>0</v>
      </c>
      <c r="H291" s="142">
        <v>0</v>
      </c>
      <c r="I291" s="142">
        <v>0</v>
      </c>
      <c r="J291" s="142">
        <v>0</v>
      </c>
      <c r="K291" s="143">
        <v>0</v>
      </c>
      <c r="L291" s="144"/>
    </row>
    <row r="292" spans="2:12" x14ac:dyDescent="0.25">
      <c r="B292" s="434"/>
      <c r="C292" s="176" t="s">
        <v>155</v>
      </c>
      <c r="D292" s="176"/>
      <c r="E292" s="175"/>
      <c r="F292" s="148"/>
      <c r="G292" s="147">
        <v>0</v>
      </c>
      <c r="H292" s="142">
        <v>0</v>
      </c>
      <c r="I292" s="142">
        <v>0</v>
      </c>
      <c r="J292" s="142">
        <v>0</v>
      </c>
      <c r="K292" s="143">
        <v>0</v>
      </c>
      <c r="L292" s="144"/>
    </row>
    <row r="293" spans="2:12" x14ac:dyDescent="0.25">
      <c r="B293" s="435"/>
      <c r="C293" s="178" t="s">
        <v>74</v>
      </c>
      <c r="D293" s="178"/>
      <c r="E293" s="180"/>
      <c r="F293" s="167"/>
      <c r="G293" s="166">
        <v>0</v>
      </c>
      <c r="H293" s="168">
        <v>0</v>
      </c>
      <c r="I293" s="168">
        <v>0</v>
      </c>
      <c r="J293" s="168">
        <v>0</v>
      </c>
      <c r="K293" s="169">
        <v>0</v>
      </c>
      <c r="L293" s="144"/>
    </row>
    <row r="294" spans="2:12" ht="42.75" customHeight="1" x14ac:dyDescent="0.25">
      <c r="B294" s="433" t="s">
        <v>156</v>
      </c>
      <c r="C294" s="173" t="s">
        <v>157</v>
      </c>
      <c r="D294" s="173"/>
      <c r="E294" s="175"/>
      <c r="F294" s="148"/>
      <c r="G294" s="147"/>
      <c r="H294" s="142"/>
      <c r="I294" s="142"/>
      <c r="J294" s="142"/>
      <c r="K294" s="143"/>
      <c r="L294" s="144"/>
    </row>
    <row r="295" spans="2:12" ht="15.75" x14ac:dyDescent="0.25">
      <c r="B295" s="434"/>
      <c r="C295" s="173" t="s">
        <v>158</v>
      </c>
      <c r="D295" s="173"/>
      <c r="E295" s="175"/>
      <c r="F295" s="148"/>
      <c r="G295" s="147"/>
      <c r="H295" s="142"/>
      <c r="I295" s="142"/>
      <c r="J295" s="142"/>
      <c r="K295" s="143"/>
      <c r="L295" s="144"/>
    </row>
    <row r="296" spans="2:12" ht="15.75" x14ac:dyDescent="0.25">
      <c r="B296" s="434"/>
      <c r="C296" s="173" t="s">
        <v>159</v>
      </c>
      <c r="D296" s="173"/>
      <c r="E296" s="175"/>
      <c r="F296" s="148"/>
      <c r="G296" s="147"/>
      <c r="H296" s="142"/>
      <c r="I296" s="142"/>
      <c r="J296" s="142"/>
      <c r="K296" s="143"/>
      <c r="L296" s="144"/>
    </row>
    <row r="297" spans="2:12" ht="15.75" x14ac:dyDescent="0.25">
      <c r="B297" s="434"/>
      <c r="C297" s="173" t="s">
        <v>160</v>
      </c>
      <c r="D297" s="173"/>
      <c r="E297" s="175"/>
      <c r="F297" s="148"/>
      <c r="G297" s="147"/>
      <c r="H297" s="142"/>
      <c r="I297" s="142"/>
      <c r="J297" s="142"/>
      <c r="K297" s="143"/>
      <c r="L297" s="144"/>
    </row>
    <row r="298" spans="2:12" ht="15.75" x14ac:dyDescent="0.25">
      <c r="B298" s="434"/>
      <c r="C298" s="173" t="s">
        <v>161</v>
      </c>
      <c r="D298" s="173"/>
      <c r="E298" s="175"/>
      <c r="F298" s="148"/>
      <c r="G298" s="147"/>
      <c r="H298" s="142"/>
      <c r="I298" s="142"/>
      <c r="J298" s="142"/>
      <c r="K298" s="143"/>
      <c r="L298" s="144"/>
    </row>
    <row r="299" spans="2:12" ht="15.75" x14ac:dyDescent="0.25">
      <c r="B299" s="434"/>
      <c r="C299" s="173" t="s">
        <v>162</v>
      </c>
      <c r="D299" s="173"/>
      <c r="E299" s="175"/>
      <c r="F299" s="148"/>
      <c r="G299" s="147"/>
      <c r="H299" s="142"/>
      <c r="I299" s="142"/>
      <c r="J299" s="142"/>
      <c r="K299" s="143"/>
      <c r="L299" s="144"/>
    </row>
    <row r="300" spans="2:12" ht="15.75" x14ac:dyDescent="0.25">
      <c r="B300" s="434"/>
      <c r="C300" s="173" t="s">
        <v>163</v>
      </c>
      <c r="D300" s="173"/>
      <c r="E300" s="175"/>
      <c r="F300" s="148"/>
      <c r="G300" s="147"/>
      <c r="H300" s="142"/>
      <c r="I300" s="142"/>
      <c r="J300" s="142"/>
      <c r="K300" s="143"/>
      <c r="L300" s="144"/>
    </row>
    <row r="301" spans="2:12" ht="15.75" x14ac:dyDescent="0.25">
      <c r="B301" s="434"/>
      <c r="C301" s="173" t="s">
        <v>164</v>
      </c>
      <c r="D301" s="173"/>
      <c r="E301" s="175"/>
      <c r="F301" s="148"/>
      <c r="G301" s="147"/>
      <c r="H301" s="142"/>
      <c r="I301" s="142"/>
      <c r="J301" s="142"/>
      <c r="K301" s="143"/>
      <c r="L301" s="144"/>
    </row>
    <row r="302" spans="2:12" x14ac:dyDescent="0.25">
      <c r="B302" s="435"/>
      <c r="C302" s="178" t="s">
        <v>74</v>
      </c>
      <c r="D302" s="178"/>
      <c r="E302" s="180"/>
      <c r="F302" s="167"/>
      <c r="G302" s="166"/>
      <c r="H302" s="168"/>
      <c r="I302" s="168"/>
      <c r="J302" s="168"/>
      <c r="K302" s="169"/>
      <c r="L302" s="144"/>
    </row>
    <row r="303" spans="2:12" ht="46.5" customHeight="1" x14ac:dyDescent="0.25">
      <c r="B303" s="433" t="s">
        <v>165</v>
      </c>
      <c r="C303" s="173" t="s">
        <v>166</v>
      </c>
      <c r="D303" s="173"/>
      <c r="E303" s="175"/>
      <c r="F303" s="148"/>
      <c r="G303" s="147">
        <v>206</v>
      </c>
      <c r="H303" s="142">
        <v>125</v>
      </c>
      <c r="I303" s="142">
        <v>41</v>
      </c>
      <c r="J303" s="142">
        <v>56</v>
      </c>
      <c r="K303" s="143">
        <v>152</v>
      </c>
      <c r="L303" s="144"/>
    </row>
    <row r="304" spans="2:12" x14ac:dyDescent="0.25">
      <c r="B304" s="434"/>
      <c r="C304" s="176" t="s">
        <v>167</v>
      </c>
      <c r="D304" s="176"/>
      <c r="E304" s="175"/>
      <c r="F304" s="148"/>
      <c r="G304" s="147">
        <v>0</v>
      </c>
      <c r="H304" s="142">
        <v>0</v>
      </c>
      <c r="I304" s="142">
        <v>0</v>
      </c>
      <c r="J304" s="142">
        <v>0</v>
      </c>
      <c r="K304" s="143">
        <v>0</v>
      </c>
      <c r="L304" s="144"/>
    </row>
    <row r="305" spans="2:12" x14ac:dyDescent="0.25">
      <c r="B305" s="434"/>
      <c r="C305" s="176" t="s">
        <v>168</v>
      </c>
      <c r="D305" s="176"/>
      <c r="E305" s="175"/>
      <c r="F305" s="148"/>
      <c r="G305" s="147">
        <v>203</v>
      </c>
      <c r="H305" s="142">
        <v>203</v>
      </c>
      <c r="I305" s="142">
        <v>203</v>
      </c>
      <c r="J305" s="142">
        <v>203</v>
      </c>
      <c r="K305" s="143">
        <v>203</v>
      </c>
      <c r="L305" s="144"/>
    </row>
    <row r="306" spans="2:12" x14ac:dyDescent="0.25">
      <c r="B306" s="434"/>
      <c r="C306" s="176" t="s">
        <v>169</v>
      </c>
      <c r="D306" s="176"/>
      <c r="E306" s="175"/>
      <c r="F306" s="148"/>
      <c r="G306" s="147">
        <v>0</v>
      </c>
      <c r="H306" s="142">
        <v>0</v>
      </c>
      <c r="I306" s="142">
        <v>0</v>
      </c>
      <c r="J306" s="142">
        <v>0</v>
      </c>
      <c r="K306" s="143">
        <v>0</v>
      </c>
      <c r="L306" s="144"/>
    </row>
    <row r="307" spans="2:12" x14ac:dyDescent="0.25">
      <c r="B307" s="434"/>
      <c r="C307" s="176" t="s">
        <v>170</v>
      </c>
      <c r="D307" s="176"/>
      <c r="E307" s="175"/>
      <c r="F307" s="148"/>
      <c r="G307" s="147">
        <v>48</v>
      </c>
      <c r="H307" s="142">
        <v>48</v>
      </c>
      <c r="I307" s="142">
        <v>48</v>
      </c>
      <c r="J307" s="142">
        <v>48</v>
      </c>
      <c r="K307" s="143">
        <v>48</v>
      </c>
      <c r="L307" s="144"/>
    </row>
    <row r="308" spans="2:12" x14ac:dyDescent="0.25">
      <c r="B308" s="434"/>
      <c r="C308" s="176" t="s">
        <v>171</v>
      </c>
      <c r="D308" s="176"/>
      <c r="E308" s="175"/>
      <c r="F308" s="148"/>
      <c r="G308" s="147">
        <v>7</v>
      </c>
      <c r="H308" s="142">
        <v>7</v>
      </c>
      <c r="I308" s="142">
        <v>7</v>
      </c>
      <c r="J308" s="142">
        <v>7</v>
      </c>
      <c r="K308" s="143">
        <v>7</v>
      </c>
      <c r="L308" s="144"/>
    </row>
    <row r="309" spans="2:12" x14ac:dyDescent="0.25">
      <c r="B309" s="434"/>
      <c r="C309" s="176" t="s">
        <v>172</v>
      </c>
      <c r="D309" s="176"/>
      <c r="E309" s="175"/>
      <c r="F309" s="148"/>
      <c r="G309" s="147">
        <v>0</v>
      </c>
      <c r="H309" s="142">
        <v>0</v>
      </c>
      <c r="I309" s="142">
        <v>0</v>
      </c>
      <c r="J309" s="142">
        <v>0</v>
      </c>
      <c r="K309" s="143">
        <v>0</v>
      </c>
      <c r="L309" s="144"/>
    </row>
    <row r="310" spans="2:12" x14ac:dyDescent="0.25">
      <c r="B310" s="435"/>
      <c r="C310" s="164" t="s">
        <v>74</v>
      </c>
      <c r="D310" s="184"/>
      <c r="E310" s="180"/>
      <c r="F310" s="167"/>
      <c r="G310" s="166">
        <v>0</v>
      </c>
      <c r="H310" s="168">
        <v>0</v>
      </c>
      <c r="I310" s="168">
        <v>0</v>
      </c>
      <c r="J310" s="168">
        <v>0</v>
      </c>
      <c r="K310" s="169">
        <v>0</v>
      </c>
      <c r="L310" s="144"/>
    </row>
    <row r="311" spans="2:12" ht="35.25" customHeight="1" x14ac:dyDescent="0.25">
      <c r="B311" s="206" t="s">
        <v>173</v>
      </c>
      <c r="C311" s="207" t="s">
        <v>174</v>
      </c>
      <c r="D311" s="208"/>
      <c r="E311" s="175"/>
      <c r="F311" s="148"/>
      <c r="G311" s="147">
        <v>17</v>
      </c>
      <c r="H311" s="142">
        <v>46</v>
      </c>
      <c r="I311" s="142">
        <v>36</v>
      </c>
      <c r="J311" s="142">
        <v>12</v>
      </c>
      <c r="K311" s="143">
        <v>38</v>
      </c>
      <c r="L311" s="144"/>
    </row>
    <row r="312" spans="2:12" x14ac:dyDescent="0.25">
      <c r="B312" s="206" t="s">
        <v>187</v>
      </c>
      <c r="C312" s="209" t="s">
        <v>175</v>
      </c>
      <c r="D312" s="210"/>
      <c r="E312" s="175"/>
      <c r="F312" s="148"/>
      <c r="G312" s="147">
        <v>19</v>
      </c>
      <c r="H312" s="142">
        <v>28</v>
      </c>
      <c r="I312" s="142">
        <v>31</v>
      </c>
      <c r="J312" s="142">
        <v>16</v>
      </c>
      <c r="K312" s="143">
        <v>21</v>
      </c>
      <c r="L312" s="144"/>
    </row>
    <row r="313" spans="2:12" x14ac:dyDescent="0.25">
      <c r="B313" s="206" t="s">
        <v>187</v>
      </c>
      <c r="C313" s="209" t="s">
        <v>176</v>
      </c>
      <c r="D313" s="210"/>
      <c r="E313" s="175"/>
      <c r="F313" s="148"/>
      <c r="G313" s="147">
        <v>0</v>
      </c>
      <c r="H313" s="142">
        <v>0</v>
      </c>
      <c r="I313" s="142">
        <v>0</v>
      </c>
      <c r="J313" s="142">
        <v>0</v>
      </c>
      <c r="K313" s="143">
        <v>0</v>
      </c>
      <c r="L313" s="144"/>
    </row>
    <row r="314" spans="2:12" x14ac:dyDescent="0.25">
      <c r="B314" s="206" t="s">
        <v>187</v>
      </c>
      <c r="C314" s="209" t="s">
        <v>177</v>
      </c>
      <c r="D314" s="210"/>
      <c r="E314" s="175"/>
      <c r="F314" s="148"/>
      <c r="G314" s="147">
        <v>0</v>
      </c>
      <c r="H314" s="142">
        <v>1</v>
      </c>
      <c r="I314" s="142">
        <v>0</v>
      </c>
      <c r="J314" s="142">
        <v>1</v>
      </c>
      <c r="K314" s="143">
        <v>0</v>
      </c>
      <c r="L314" s="144"/>
    </row>
    <row r="315" spans="2:12" x14ac:dyDescent="0.25">
      <c r="B315" s="206" t="s">
        <v>187</v>
      </c>
      <c r="C315" s="209" t="s">
        <v>178</v>
      </c>
      <c r="D315" s="210"/>
      <c r="E315" s="175"/>
      <c r="F315" s="148"/>
      <c r="G315" s="147">
        <v>6</v>
      </c>
      <c r="H315" s="142">
        <v>6</v>
      </c>
      <c r="I315" s="142">
        <v>6</v>
      </c>
      <c r="J315" s="142">
        <v>6</v>
      </c>
      <c r="K315" s="143">
        <v>6</v>
      </c>
      <c r="L315" s="144"/>
    </row>
    <row r="316" spans="2:12" x14ac:dyDescent="0.25">
      <c r="B316" s="206" t="s">
        <v>187</v>
      </c>
      <c r="C316" s="209"/>
      <c r="D316" s="210"/>
      <c r="E316" s="175"/>
      <c r="F316" s="148"/>
      <c r="G316" s="147"/>
      <c r="H316" s="142"/>
      <c r="I316" s="142"/>
      <c r="J316" s="142"/>
      <c r="K316" s="143"/>
      <c r="L316" s="144"/>
    </row>
    <row r="317" spans="2:12" x14ac:dyDescent="0.25">
      <c r="B317" s="206" t="s">
        <v>187</v>
      </c>
      <c r="C317" s="209" t="s">
        <v>188</v>
      </c>
      <c r="D317" s="210"/>
      <c r="E317" s="175"/>
      <c r="F317" s="148"/>
      <c r="G317" s="147">
        <v>0</v>
      </c>
      <c r="H317" s="142">
        <v>0</v>
      </c>
      <c r="I317" s="142">
        <v>0</v>
      </c>
      <c r="J317" s="142">
        <v>0</v>
      </c>
      <c r="K317" s="143">
        <v>0</v>
      </c>
      <c r="L317" s="144"/>
    </row>
    <row r="318" spans="2:12" x14ac:dyDescent="0.25">
      <c r="B318" s="206" t="s">
        <v>187</v>
      </c>
      <c r="C318" s="209" t="s">
        <v>180</v>
      </c>
      <c r="D318" s="210"/>
      <c r="E318" s="175"/>
      <c r="F318" s="148"/>
      <c r="G318" s="147">
        <v>0</v>
      </c>
      <c r="H318" s="142">
        <v>11</v>
      </c>
      <c r="I318" s="142">
        <v>0</v>
      </c>
      <c r="J318" s="142">
        <v>0</v>
      </c>
      <c r="K318" s="143">
        <v>0</v>
      </c>
      <c r="L318" s="144"/>
    </row>
    <row r="319" spans="2:12" x14ac:dyDescent="0.25">
      <c r="B319" s="206" t="s">
        <v>187</v>
      </c>
      <c r="C319" s="209" t="s">
        <v>189</v>
      </c>
      <c r="D319" s="210"/>
      <c r="E319" s="175"/>
      <c r="F319" s="148"/>
      <c r="G319" s="147">
        <v>0</v>
      </c>
      <c r="H319" s="142">
        <v>30000</v>
      </c>
      <c r="I319" s="142">
        <v>45000</v>
      </c>
      <c r="J319" s="142">
        <v>60000</v>
      </c>
      <c r="K319" s="143">
        <v>65000</v>
      </c>
      <c r="L319" s="144"/>
    </row>
    <row r="320" spans="2:12" x14ac:dyDescent="0.25">
      <c r="B320" s="206" t="s">
        <v>187</v>
      </c>
      <c r="C320" s="209" t="s">
        <v>182</v>
      </c>
      <c r="D320" s="210"/>
      <c r="E320" s="175"/>
      <c r="F320" s="148"/>
      <c r="G320" s="147">
        <v>4497</v>
      </c>
      <c r="H320" s="142">
        <v>4497</v>
      </c>
      <c r="I320" s="142">
        <v>4497</v>
      </c>
      <c r="J320" s="142">
        <v>4497</v>
      </c>
      <c r="K320" s="143">
        <v>4497</v>
      </c>
      <c r="L320" s="144"/>
    </row>
    <row r="321" spans="2:12" x14ac:dyDescent="0.25">
      <c r="B321" s="206" t="s">
        <v>187</v>
      </c>
      <c r="C321" s="209" t="s">
        <v>183</v>
      </c>
      <c r="D321" s="210"/>
      <c r="E321" s="175"/>
      <c r="F321" s="148"/>
      <c r="G321" s="147"/>
      <c r="H321" s="142"/>
      <c r="I321" s="142"/>
      <c r="J321" s="142"/>
      <c r="K321" s="143"/>
      <c r="L321" s="144"/>
    </row>
    <row r="322" spans="2:12" x14ac:dyDescent="0.25">
      <c r="B322" s="206" t="s">
        <v>187</v>
      </c>
      <c r="C322" s="209" t="s">
        <v>187</v>
      </c>
      <c r="D322" s="210"/>
      <c r="E322" s="175"/>
      <c r="F322" s="148"/>
      <c r="G322" s="147"/>
      <c r="H322" s="142"/>
      <c r="I322" s="142"/>
      <c r="J322" s="142"/>
      <c r="K322" s="143"/>
      <c r="L322" s="144"/>
    </row>
    <row r="323" spans="2:12" x14ac:dyDescent="0.25">
      <c r="B323" s="206" t="s">
        <v>187</v>
      </c>
      <c r="C323" s="209" t="s">
        <v>187</v>
      </c>
      <c r="D323" s="210"/>
      <c r="E323" s="175"/>
      <c r="F323" s="148"/>
      <c r="G323" s="147"/>
      <c r="H323" s="142"/>
      <c r="I323" s="142"/>
      <c r="J323" s="142"/>
      <c r="K323" s="143"/>
      <c r="L323" s="144"/>
    </row>
    <row r="324" spans="2:12" x14ac:dyDescent="0.25">
      <c r="B324" s="206" t="s">
        <v>187</v>
      </c>
      <c r="C324" s="209" t="s">
        <v>187</v>
      </c>
      <c r="D324" s="210"/>
      <c r="E324" s="175"/>
      <c r="F324" s="148"/>
      <c r="G324" s="147"/>
      <c r="H324" s="142"/>
      <c r="I324" s="142"/>
      <c r="J324" s="142"/>
      <c r="K324" s="143"/>
      <c r="L324" s="144"/>
    </row>
    <row r="325" spans="2:12" x14ac:dyDescent="0.25">
      <c r="B325" s="206" t="s">
        <v>187</v>
      </c>
      <c r="C325" s="209" t="s">
        <v>187</v>
      </c>
      <c r="D325" s="210"/>
      <c r="E325" s="175"/>
      <c r="F325" s="148"/>
      <c r="G325" s="147"/>
      <c r="H325" s="142"/>
      <c r="I325" s="142"/>
      <c r="J325" s="142"/>
      <c r="K325" s="143"/>
      <c r="L325" s="144"/>
    </row>
    <row r="326" spans="2:12" x14ac:dyDescent="0.25">
      <c r="B326" s="206" t="s">
        <v>187</v>
      </c>
      <c r="C326" s="209" t="s">
        <v>187</v>
      </c>
      <c r="D326" s="210"/>
      <c r="E326" s="175"/>
      <c r="F326" s="148"/>
      <c r="G326" s="147"/>
      <c r="H326" s="142"/>
      <c r="I326" s="142"/>
      <c r="J326" s="142"/>
      <c r="K326" s="143"/>
      <c r="L326" s="144"/>
    </row>
    <row r="327" spans="2:12" x14ac:dyDescent="0.25">
      <c r="B327" s="206" t="s">
        <v>187</v>
      </c>
      <c r="C327" s="209" t="s">
        <v>187</v>
      </c>
      <c r="D327" s="210"/>
      <c r="E327" s="175"/>
      <c r="F327" s="148"/>
      <c r="G327" s="147"/>
      <c r="H327" s="142"/>
      <c r="I327" s="142"/>
      <c r="J327" s="142"/>
      <c r="K327" s="143"/>
      <c r="L327" s="144"/>
    </row>
    <row r="328" spans="2:12" x14ac:dyDescent="0.25">
      <c r="B328" s="206" t="s">
        <v>187</v>
      </c>
      <c r="C328" s="209" t="s">
        <v>187</v>
      </c>
      <c r="D328" s="210"/>
      <c r="E328" s="175"/>
      <c r="F328" s="148"/>
      <c r="G328" s="147"/>
      <c r="H328" s="142"/>
      <c r="I328" s="142"/>
      <c r="J328" s="142"/>
      <c r="K328" s="143"/>
      <c r="L328" s="144"/>
    </row>
    <row r="329" spans="2:12" x14ac:dyDescent="0.25">
      <c r="B329" s="206" t="s">
        <v>187</v>
      </c>
      <c r="C329" s="209" t="s">
        <v>187</v>
      </c>
      <c r="D329" s="210"/>
      <c r="E329" s="175"/>
      <c r="F329" s="148"/>
      <c r="G329" s="147"/>
      <c r="H329" s="142"/>
      <c r="I329" s="142"/>
      <c r="J329" s="142"/>
      <c r="K329" s="143"/>
      <c r="L329" s="144"/>
    </row>
    <row r="330" spans="2:12" x14ac:dyDescent="0.25">
      <c r="B330" s="206" t="s">
        <v>187</v>
      </c>
      <c r="C330" s="209" t="s">
        <v>187</v>
      </c>
      <c r="D330" s="210"/>
      <c r="E330" s="175"/>
      <c r="F330" s="148"/>
      <c r="G330" s="147"/>
      <c r="H330" s="142"/>
      <c r="I330" s="142"/>
      <c r="J330" s="142"/>
      <c r="K330" s="143"/>
      <c r="L330" s="144"/>
    </row>
    <row r="331" spans="2:12" x14ac:dyDescent="0.25">
      <c r="B331" s="206" t="s">
        <v>187</v>
      </c>
      <c r="C331" s="209" t="s">
        <v>187</v>
      </c>
      <c r="D331" s="210"/>
      <c r="E331" s="175"/>
      <c r="F331" s="148"/>
      <c r="G331" s="147"/>
      <c r="H331" s="142"/>
      <c r="I331" s="142"/>
      <c r="J331" s="142"/>
      <c r="K331" s="143"/>
      <c r="L331" s="144"/>
    </row>
    <row r="332" spans="2:12" x14ac:dyDescent="0.25">
      <c r="B332" s="206" t="s">
        <v>187</v>
      </c>
      <c r="C332" s="209" t="s">
        <v>187</v>
      </c>
      <c r="D332" s="210"/>
      <c r="E332" s="175"/>
      <c r="F332" s="148"/>
      <c r="G332" s="147"/>
      <c r="H332" s="142"/>
      <c r="I332" s="142"/>
      <c r="J332" s="142"/>
      <c r="K332" s="143"/>
      <c r="L332" s="144"/>
    </row>
    <row r="333" spans="2:12" x14ac:dyDescent="0.25">
      <c r="B333" s="206" t="s">
        <v>187</v>
      </c>
      <c r="C333" s="209" t="s">
        <v>187</v>
      </c>
      <c r="D333" s="210"/>
      <c r="E333" s="175"/>
      <c r="F333" s="148"/>
      <c r="G333" s="147"/>
      <c r="H333" s="142"/>
      <c r="I333" s="142"/>
      <c r="J333" s="142"/>
      <c r="K333" s="143"/>
      <c r="L333" s="144"/>
    </row>
    <row r="334" spans="2:12" x14ac:dyDescent="0.25">
      <c r="B334" s="206" t="s">
        <v>187</v>
      </c>
      <c r="C334" s="209" t="s">
        <v>187</v>
      </c>
      <c r="D334" s="210"/>
      <c r="E334" s="175"/>
      <c r="F334" s="148"/>
      <c r="G334" s="147"/>
      <c r="H334" s="142"/>
      <c r="I334" s="142"/>
      <c r="J334" s="142"/>
      <c r="K334" s="143"/>
      <c r="L334" s="144"/>
    </row>
    <row r="335" spans="2:12" x14ac:dyDescent="0.25">
      <c r="B335" s="206" t="s">
        <v>187</v>
      </c>
      <c r="C335" s="209" t="s">
        <v>187</v>
      </c>
      <c r="D335" s="210"/>
      <c r="E335" s="175"/>
      <c r="F335" s="148"/>
      <c r="G335" s="147"/>
      <c r="H335" s="142"/>
      <c r="I335" s="142"/>
      <c r="J335" s="142"/>
      <c r="K335" s="143"/>
      <c r="L335" s="144"/>
    </row>
    <row r="336" spans="2:12" x14ac:dyDescent="0.25">
      <c r="B336" s="206" t="s">
        <v>187</v>
      </c>
      <c r="C336" s="209" t="s">
        <v>187</v>
      </c>
      <c r="D336" s="210"/>
      <c r="E336" s="175"/>
      <c r="F336" s="148"/>
      <c r="G336" s="147"/>
      <c r="H336" s="142"/>
      <c r="I336" s="142"/>
      <c r="J336" s="142"/>
      <c r="K336" s="143"/>
      <c r="L336" s="144"/>
    </row>
    <row r="337" spans="2:12" x14ac:dyDescent="0.25">
      <c r="B337" s="206" t="s">
        <v>187</v>
      </c>
      <c r="C337" s="209" t="s">
        <v>187</v>
      </c>
      <c r="D337" s="210"/>
      <c r="E337" s="175"/>
      <c r="F337" s="148"/>
      <c r="G337" s="147"/>
      <c r="H337" s="142"/>
      <c r="I337" s="142"/>
      <c r="J337" s="142"/>
      <c r="K337" s="143"/>
      <c r="L337" s="144"/>
    </row>
    <row r="338" spans="2:12" x14ac:dyDescent="0.25">
      <c r="B338" s="206" t="s">
        <v>187</v>
      </c>
      <c r="C338" s="209" t="s">
        <v>187</v>
      </c>
      <c r="D338" s="210"/>
      <c r="E338" s="175"/>
      <c r="F338" s="148"/>
      <c r="G338" s="147"/>
      <c r="H338" s="142"/>
      <c r="I338" s="142"/>
      <c r="J338" s="142"/>
      <c r="K338" s="143"/>
      <c r="L338" s="144"/>
    </row>
    <row r="339" spans="2:12" x14ac:dyDescent="0.25">
      <c r="B339" s="206" t="s">
        <v>187</v>
      </c>
      <c r="C339" s="209" t="s">
        <v>187</v>
      </c>
      <c r="D339" s="210"/>
      <c r="E339" s="175"/>
      <c r="F339" s="148"/>
      <c r="G339" s="147"/>
      <c r="H339" s="142"/>
      <c r="I339" s="142"/>
      <c r="J339" s="142"/>
      <c r="K339" s="143"/>
      <c r="L339" s="144"/>
    </row>
    <row r="340" spans="2:12" x14ac:dyDescent="0.25">
      <c r="B340" s="206" t="s">
        <v>187</v>
      </c>
      <c r="C340" s="209" t="s">
        <v>187</v>
      </c>
      <c r="D340" s="210"/>
      <c r="E340" s="175"/>
      <c r="F340" s="148"/>
      <c r="G340" s="147"/>
      <c r="H340" s="142"/>
      <c r="I340" s="142"/>
      <c r="J340" s="142"/>
      <c r="K340" s="143"/>
      <c r="L340" s="144"/>
    </row>
    <row r="341" spans="2:12" x14ac:dyDescent="0.25">
      <c r="B341" s="206" t="s">
        <v>187</v>
      </c>
      <c r="C341" s="209" t="s">
        <v>187</v>
      </c>
      <c r="D341" s="210"/>
      <c r="E341" s="175"/>
      <c r="F341" s="148"/>
      <c r="G341" s="147"/>
      <c r="H341" s="142"/>
      <c r="I341" s="142"/>
      <c r="J341" s="142"/>
      <c r="K341" s="143"/>
      <c r="L341" s="144"/>
    </row>
    <row r="342" spans="2:12" x14ac:dyDescent="0.25">
      <c r="B342" s="206" t="s">
        <v>187</v>
      </c>
      <c r="C342" s="209" t="s">
        <v>187</v>
      </c>
      <c r="D342" s="210"/>
      <c r="E342" s="175"/>
      <c r="F342" s="148"/>
      <c r="G342" s="147"/>
      <c r="H342" s="142"/>
      <c r="I342" s="142"/>
      <c r="J342" s="142"/>
      <c r="K342" s="143"/>
      <c r="L342" s="144"/>
    </row>
    <row r="343" spans="2:12" x14ac:dyDescent="0.25">
      <c r="B343" s="206" t="s">
        <v>187</v>
      </c>
      <c r="C343" s="209" t="s">
        <v>187</v>
      </c>
      <c r="D343" s="210"/>
      <c r="E343" s="175"/>
      <c r="F343" s="148"/>
      <c r="G343" s="147"/>
      <c r="H343" s="142"/>
      <c r="I343" s="142"/>
      <c r="J343" s="142"/>
      <c r="K343" s="143"/>
      <c r="L343" s="144"/>
    </row>
    <row r="344" spans="2:12" x14ac:dyDescent="0.25">
      <c r="B344" s="206" t="s">
        <v>187</v>
      </c>
      <c r="C344" s="209" t="s">
        <v>187</v>
      </c>
      <c r="D344" s="210"/>
      <c r="E344" s="175"/>
      <c r="F344" s="148"/>
      <c r="G344" s="147"/>
      <c r="H344" s="142"/>
      <c r="I344" s="142"/>
      <c r="J344" s="142"/>
      <c r="K344" s="143"/>
      <c r="L344" s="144"/>
    </row>
    <row r="345" spans="2:12" x14ac:dyDescent="0.25">
      <c r="B345" s="206" t="s">
        <v>187</v>
      </c>
      <c r="C345" s="209" t="s">
        <v>187</v>
      </c>
      <c r="D345" s="210"/>
      <c r="E345" s="175"/>
      <c r="F345" s="148"/>
      <c r="G345" s="147"/>
      <c r="H345" s="142"/>
      <c r="I345" s="142"/>
      <c r="J345" s="142"/>
      <c r="K345" s="143"/>
      <c r="L345" s="144"/>
    </row>
    <row r="346" spans="2:12" x14ac:dyDescent="0.25">
      <c r="B346" s="206" t="s">
        <v>187</v>
      </c>
      <c r="C346" s="209" t="s">
        <v>187</v>
      </c>
      <c r="D346" s="210"/>
      <c r="E346" s="175"/>
      <c r="F346" s="148"/>
      <c r="G346" s="147"/>
      <c r="H346" s="142"/>
      <c r="I346" s="142"/>
      <c r="J346" s="142"/>
      <c r="K346" s="143"/>
      <c r="L346" s="144"/>
    </row>
    <row r="347" spans="2:12" x14ac:dyDescent="0.25">
      <c r="B347" s="206" t="s">
        <v>187</v>
      </c>
      <c r="C347" s="209" t="s">
        <v>187</v>
      </c>
      <c r="D347" s="210"/>
      <c r="E347" s="175"/>
      <c r="F347" s="148"/>
      <c r="G347" s="147"/>
      <c r="H347" s="142"/>
      <c r="I347" s="142"/>
      <c r="J347" s="142"/>
      <c r="K347" s="143"/>
      <c r="L347" s="144"/>
    </row>
    <row r="348" spans="2:12" x14ac:dyDescent="0.25">
      <c r="B348" s="206" t="s">
        <v>187</v>
      </c>
      <c r="C348" s="209" t="s">
        <v>187</v>
      </c>
      <c r="D348" s="210"/>
      <c r="E348" s="175"/>
      <c r="F348" s="148"/>
      <c r="G348" s="147"/>
      <c r="H348" s="142"/>
      <c r="I348" s="142"/>
      <c r="J348" s="142"/>
      <c r="K348" s="143"/>
      <c r="L348" s="144"/>
    </row>
    <row r="349" spans="2:12" x14ac:dyDescent="0.25">
      <c r="B349" s="206" t="s">
        <v>187</v>
      </c>
      <c r="C349" s="209" t="s">
        <v>187</v>
      </c>
      <c r="D349" s="210"/>
      <c r="E349" s="175"/>
      <c r="F349" s="148"/>
      <c r="G349" s="147"/>
      <c r="H349" s="142"/>
      <c r="I349" s="142"/>
      <c r="J349" s="142"/>
      <c r="K349" s="143"/>
      <c r="L349" s="144"/>
    </row>
    <row r="350" spans="2:12" x14ac:dyDescent="0.25">
      <c r="B350" s="206" t="s">
        <v>187</v>
      </c>
      <c r="C350" s="209" t="s">
        <v>187</v>
      </c>
      <c r="D350" s="210"/>
      <c r="E350" s="175"/>
      <c r="F350" s="148"/>
      <c r="G350" s="147"/>
      <c r="H350" s="142"/>
      <c r="I350" s="142"/>
      <c r="J350" s="142"/>
      <c r="K350" s="143"/>
      <c r="L350" s="144"/>
    </row>
    <row r="351" spans="2:12" ht="15.75" thickBot="1" x14ac:dyDescent="0.3">
      <c r="B351" s="211" t="s">
        <v>187</v>
      </c>
      <c r="C351" s="212" t="s">
        <v>187</v>
      </c>
      <c r="D351" s="213"/>
      <c r="E351" s="214"/>
      <c r="F351" s="195"/>
      <c r="G351" s="194"/>
      <c r="H351" s="196"/>
      <c r="I351" s="196"/>
      <c r="J351" s="196"/>
      <c r="K351" s="197"/>
      <c r="L351" s="144"/>
    </row>
    <row r="352" spans="2:12" x14ac:dyDescent="0.25">
      <c r="L352" s="144"/>
    </row>
    <row r="353" spans="2:12" x14ac:dyDescent="0.25">
      <c r="L353" s="144"/>
    </row>
    <row r="354" spans="2:12" ht="15.75" thickBot="1" x14ac:dyDescent="0.3">
      <c r="L354" s="144"/>
    </row>
    <row r="355" spans="2:12" ht="19.5" thickBot="1" x14ac:dyDescent="0.35">
      <c r="B355" s="126" t="s">
        <v>190</v>
      </c>
      <c r="C355" s="127"/>
      <c r="D355" s="127"/>
      <c r="E355" s="127"/>
      <c r="F355" s="127"/>
      <c r="G355" s="127"/>
      <c r="H355" s="127"/>
      <c r="I355" s="127"/>
      <c r="J355" s="127"/>
      <c r="K355" s="128"/>
      <c r="L355" s="144"/>
    </row>
    <row r="356" spans="2:12" ht="15.75" customHeight="1" thickBot="1" x14ac:dyDescent="0.3">
      <c r="B356" s="129"/>
      <c r="C356" s="130"/>
      <c r="D356" s="131"/>
      <c r="E356" s="420" t="s">
        <v>191</v>
      </c>
      <c r="F356" s="421"/>
      <c r="G356" s="421"/>
      <c r="H356" s="421"/>
      <c r="I356" s="421"/>
      <c r="J356" s="421"/>
      <c r="K356" s="422"/>
      <c r="L356" s="144"/>
    </row>
    <row r="357" spans="2:12" ht="15.75" thickBot="1" x14ac:dyDescent="0.3">
      <c r="B357" s="132" t="s">
        <v>52</v>
      </c>
      <c r="C357" s="132" t="s">
        <v>53</v>
      </c>
      <c r="D357" s="133"/>
      <c r="E357" s="201" t="s">
        <v>6</v>
      </c>
      <c r="F357" s="202" t="s">
        <v>7</v>
      </c>
      <c r="G357" s="203" t="s">
        <v>8</v>
      </c>
      <c r="H357" s="203" t="s">
        <v>9</v>
      </c>
      <c r="I357" s="203" t="s">
        <v>10</v>
      </c>
      <c r="J357" s="203" t="s">
        <v>11</v>
      </c>
      <c r="K357" s="204" t="s">
        <v>12</v>
      </c>
      <c r="L357" s="144"/>
    </row>
    <row r="358" spans="2:12" ht="40.5" customHeight="1" x14ac:dyDescent="0.25">
      <c r="B358" s="436" t="s">
        <v>54</v>
      </c>
      <c r="C358" s="138" t="s">
        <v>55</v>
      </c>
      <c r="D358" s="139"/>
      <c r="E358" s="215"/>
      <c r="F358" s="215"/>
      <c r="G358" s="216">
        <v>0</v>
      </c>
      <c r="H358" s="216">
        <v>0</v>
      </c>
      <c r="I358" s="216">
        <v>0</v>
      </c>
      <c r="J358" s="216">
        <v>0</v>
      </c>
      <c r="K358" s="217">
        <v>0</v>
      </c>
      <c r="L358" s="144"/>
    </row>
    <row r="359" spans="2:12" x14ac:dyDescent="0.25">
      <c r="B359" s="437"/>
      <c r="C359" s="145" t="s">
        <v>56</v>
      </c>
      <c r="D359" s="146"/>
      <c r="E359" s="218"/>
      <c r="F359" s="219"/>
      <c r="G359" s="219">
        <v>6</v>
      </c>
      <c r="H359" s="216">
        <v>6</v>
      </c>
      <c r="I359" s="216">
        <v>6</v>
      </c>
      <c r="J359" s="216">
        <v>6</v>
      </c>
      <c r="K359" s="217">
        <v>6</v>
      </c>
      <c r="L359" s="144"/>
    </row>
    <row r="360" spans="2:12" x14ac:dyDescent="0.25">
      <c r="B360" s="437"/>
      <c r="C360" s="145" t="s">
        <v>57</v>
      </c>
      <c r="D360" s="146"/>
      <c r="E360" s="218"/>
      <c r="F360" s="219"/>
      <c r="G360" s="219">
        <v>15</v>
      </c>
      <c r="H360" s="216">
        <v>15</v>
      </c>
      <c r="I360" s="216">
        <v>15</v>
      </c>
      <c r="J360" s="216">
        <v>15</v>
      </c>
      <c r="K360" s="217">
        <v>15</v>
      </c>
      <c r="L360" s="144"/>
    </row>
    <row r="361" spans="2:12" x14ac:dyDescent="0.25">
      <c r="B361" s="437"/>
      <c r="C361" s="145" t="s">
        <v>58</v>
      </c>
      <c r="D361" s="146"/>
      <c r="E361" s="218"/>
      <c r="F361" s="219"/>
      <c r="G361" s="219">
        <v>27</v>
      </c>
      <c r="H361" s="216">
        <v>27</v>
      </c>
      <c r="I361" s="216">
        <v>27</v>
      </c>
      <c r="J361" s="216">
        <v>27</v>
      </c>
      <c r="K361" s="217">
        <v>27</v>
      </c>
      <c r="L361" s="144"/>
    </row>
    <row r="362" spans="2:12" x14ac:dyDescent="0.25">
      <c r="B362" s="437"/>
      <c r="C362" s="145" t="s">
        <v>59</v>
      </c>
      <c r="D362" s="146"/>
      <c r="E362" s="218"/>
      <c r="F362" s="219"/>
      <c r="G362" s="219">
        <v>4</v>
      </c>
      <c r="H362" s="216">
        <v>4</v>
      </c>
      <c r="I362" s="216">
        <v>4</v>
      </c>
      <c r="J362" s="216">
        <v>4</v>
      </c>
      <c r="K362" s="217">
        <v>4</v>
      </c>
      <c r="L362" s="144"/>
    </row>
    <row r="363" spans="2:12" x14ac:dyDescent="0.25">
      <c r="B363" s="437"/>
      <c r="C363" s="145" t="s">
        <v>60</v>
      </c>
      <c r="D363" s="146"/>
      <c r="E363" s="218"/>
      <c r="F363" s="219"/>
      <c r="G363" s="219">
        <v>0</v>
      </c>
      <c r="H363" s="216">
        <v>1</v>
      </c>
      <c r="I363" s="216">
        <v>0</v>
      </c>
      <c r="J363" s="216">
        <v>1</v>
      </c>
      <c r="K363" s="217">
        <v>0</v>
      </c>
      <c r="L363" s="144"/>
    </row>
    <row r="364" spans="2:12" x14ac:dyDescent="0.25">
      <c r="B364" s="437"/>
      <c r="C364" s="145" t="s">
        <v>61</v>
      </c>
      <c r="D364" s="146"/>
      <c r="E364" s="218"/>
      <c r="F364" s="219"/>
      <c r="G364" s="219">
        <v>0</v>
      </c>
      <c r="H364" s="216">
        <v>0</v>
      </c>
      <c r="I364" s="216">
        <v>0</v>
      </c>
      <c r="J364" s="216">
        <v>0</v>
      </c>
      <c r="K364" s="217">
        <v>0</v>
      </c>
      <c r="L364" s="144"/>
    </row>
    <row r="365" spans="2:12" x14ac:dyDescent="0.25">
      <c r="B365" s="437"/>
      <c r="C365" s="145" t="s">
        <v>62</v>
      </c>
      <c r="D365" s="146"/>
      <c r="E365" s="218"/>
      <c r="F365" s="219"/>
      <c r="G365" s="219">
        <v>0</v>
      </c>
      <c r="H365" s="216">
        <v>0</v>
      </c>
      <c r="I365" s="216">
        <v>0</v>
      </c>
      <c r="J365" s="216">
        <v>0</v>
      </c>
      <c r="K365" s="217">
        <v>0</v>
      </c>
      <c r="L365" s="144"/>
    </row>
    <row r="366" spans="2:12" x14ac:dyDescent="0.25">
      <c r="B366" s="437"/>
      <c r="C366" s="145" t="s">
        <v>63</v>
      </c>
      <c r="D366" s="146"/>
      <c r="E366" s="218"/>
      <c r="F366" s="219"/>
      <c r="G366" s="219">
        <v>0</v>
      </c>
      <c r="H366" s="216">
        <v>0</v>
      </c>
      <c r="I366" s="216">
        <v>0</v>
      </c>
      <c r="J366" s="216">
        <v>0</v>
      </c>
      <c r="K366" s="217">
        <v>0</v>
      </c>
      <c r="L366" s="144"/>
    </row>
    <row r="367" spans="2:12" x14ac:dyDescent="0.25">
      <c r="B367" s="437"/>
      <c r="C367" s="145" t="s">
        <v>64</v>
      </c>
      <c r="D367" s="146"/>
      <c r="E367" s="218"/>
      <c r="F367" s="219"/>
      <c r="G367" s="219">
        <v>0</v>
      </c>
      <c r="H367" s="216">
        <v>0</v>
      </c>
      <c r="I367" s="216">
        <v>0</v>
      </c>
      <c r="J367" s="216">
        <v>0</v>
      </c>
      <c r="K367" s="217">
        <v>0</v>
      </c>
      <c r="L367" s="144"/>
    </row>
    <row r="368" spans="2:12" x14ac:dyDescent="0.25">
      <c r="B368" s="437"/>
      <c r="C368" s="145" t="s">
        <v>65</v>
      </c>
      <c r="D368" s="146"/>
      <c r="E368" s="218"/>
      <c r="F368" s="219"/>
      <c r="G368" s="219">
        <v>0</v>
      </c>
      <c r="H368" s="216">
        <v>0</v>
      </c>
      <c r="I368" s="216">
        <v>0</v>
      </c>
      <c r="J368" s="216">
        <v>0</v>
      </c>
      <c r="K368" s="217">
        <v>0</v>
      </c>
      <c r="L368" s="144"/>
    </row>
    <row r="369" spans="2:12" x14ac:dyDescent="0.25">
      <c r="B369" s="437"/>
      <c r="C369" s="145" t="s">
        <v>66</v>
      </c>
      <c r="D369" s="146"/>
      <c r="E369" s="218"/>
      <c r="F369" s="219"/>
      <c r="G369" s="219">
        <v>0</v>
      </c>
      <c r="H369" s="216">
        <v>0</v>
      </c>
      <c r="I369" s="216">
        <v>0</v>
      </c>
      <c r="J369" s="216">
        <v>0</v>
      </c>
      <c r="K369" s="217">
        <v>0</v>
      </c>
      <c r="L369" s="144"/>
    </row>
    <row r="370" spans="2:12" x14ac:dyDescent="0.25">
      <c r="B370" s="437"/>
      <c r="C370" s="145" t="s">
        <v>67</v>
      </c>
      <c r="D370" s="146"/>
      <c r="E370" s="218"/>
      <c r="F370" s="219"/>
      <c r="G370" s="219">
        <v>0</v>
      </c>
      <c r="H370" s="216">
        <v>0</v>
      </c>
      <c r="I370" s="216">
        <v>0</v>
      </c>
      <c r="J370" s="216">
        <v>0</v>
      </c>
      <c r="K370" s="217">
        <v>0</v>
      </c>
      <c r="L370" s="144"/>
    </row>
    <row r="371" spans="2:12" x14ac:dyDescent="0.25">
      <c r="B371" s="437"/>
      <c r="C371" s="145" t="s">
        <v>68</v>
      </c>
      <c r="D371" s="146"/>
      <c r="E371" s="218"/>
      <c r="F371" s="219"/>
      <c r="G371" s="219">
        <v>0</v>
      </c>
      <c r="H371" s="216">
        <v>1</v>
      </c>
      <c r="I371" s="216">
        <v>0</v>
      </c>
      <c r="J371" s="216">
        <v>0</v>
      </c>
      <c r="K371" s="217">
        <v>0</v>
      </c>
      <c r="L371" s="144"/>
    </row>
    <row r="372" spans="2:12" x14ac:dyDescent="0.25">
      <c r="B372" s="437"/>
      <c r="C372" s="145" t="s">
        <v>69</v>
      </c>
      <c r="D372" s="146"/>
      <c r="E372" s="218"/>
      <c r="F372" s="219"/>
      <c r="G372" s="219">
        <v>1</v>
      </c>
      <c r="H372" s="216">
        <v>0</v>
      </c>
      <c r="I372" s="216">
        <v>0</v>
      </c>
      <c r="J372" s="216">
        <v>0</v>
      </c>
      <c r="K372" s="217">
        <v>0</v>
      </c>
      <c r="L372" s="144"/>
    </row>
    <row r="373" spans="2:12" x14ac:dyDescent="0.25">
      <c r="B373" s="437"/>
      <c r="C373" s="145" t="s">
        <v>70</v>
      </c>
      <c r="D373" s="146"/>
      <c r="E373" s="218"/>
      <c r="F373" s="219"/>
      <c r="G373" s="219">
        <v>0</v>
      </c>
      <c r="H373" s="216">
        <v>0</v>
      </c>
      <c r="I373" s="216">
        <v>1</v>
      </c>
      <c r="J373" s="216">
        <v>0</v>
      </c>
      <c r="K373" s="217">
        <v>0</v>
      </c>
      <c r="L373" s="144"/>
    </row>
    <row r="374" spans="2:12" x14ac:dyDescent="0.25">
      <c r="B374" s="437"/>
      <c r="C374" s="145" t="s">
        <v>71</v>
      </c>
      <c r="D374" s="146"/>
      <c r="E374" s="218"/>
      <c r="F374" s="219"/>
      <c r="G374" s="219">
        <v>0</v>
      </c>
      <c r="H374" s="216">
        <v>0</v>
      </c>
      <c r="I374" s="216">
        <v>0</v>
      </c>
      <c r="J374" s="216">
        <v>1</v>
      </c>
      <c r="K374" s="217">
        <v>0</v>
      </c>
      <c r="L374" s="144"/>
    </row>
    <row r="375" spans="2:12" x14ac:dyDescent="0.25">
      <c r="B375" s="437"/>
      <c r="C375" s="145" t="s">
        <v>72</v>
      </c>
      <c r="D375" s="146"/>
      <c r="E375" s="218"/>
      <c r="F375" s="219"/>
      <c r="G375" s="219">
        <v>0</v>
      </c>
      <c r="H375" s="216">
        <v>0</v>
      </c>
      <c r="I375" s="216">
        <v>0</v>
      </c>
      <c r="J375" s="216">
        <v>0</v>
      </c>
      <c r="K375" s="217">
        <v>0</v>
      </c>
      <c r="L375" s="144"/>
    </row>
    <row r="376" spans="2:12" x14ac:dyDescent="0.25">
      <c r="B376" s="437"/>
      <c r="C376" s="145" t="s">
        <v>73</v>
      </c>
      <c r="D376" s="146"/>
      <c r="E376" s="218"/>
      <c r="F376" s="219"/>
      <c r="G376" s="219">
        <v>0</v>
      </c>
      <c r="H376" s="216">
        <v>0</v>
      </c>
      <c r="I376" s="216">
        <v>0</v>
      </c>
      <c r="J376" s="216">
        <v>0</v>
      </c>
      <c r="K376" s="217">
        <v>0</v>
      </c>
      <c r="L376" s="144"/>
    </row>
    <row r="377" spans="2:12" x14ac:dyDescent="0.25">
      <c r="B377" s="438"/>
      <c r="C377" s="149" t="s">
        <v>74</v>
      </c>
      <c r="D377" s="150"/>
      <c r="E377" s="220"/>
      <c r="F377" s="221"/>
      <c r="G377" s="221">
        <v>0</v>
      </c>
      <c r="H377" s="221">
        <v>0</v>
      </c>
      <c r="I377" s="221">
        <v>0</v>
      </c>
      <c r="J377" s="221">
        <v>0</v>
      </c>
      <c r="K377" s="222">
        <v>0</v>
      </c>
      <c r="L377" s="144"/>
    </row>
    <row r="378" spans="2:12" ht="33" customHeight="1" x14ac:dyDescent="0.25">
      <c r="B378" s="439" t="s">
        <v>75</v>
      </c>
      <c r="C378" s="155" t="s">
        <v>76</v>
      </c>
      <c r="D378" s="156"/>
      <c r="E378" s="218"/>
      <c r="F378" s="219"/>
      <c r="G378" s="219">
        <v>42</v>
      </c>
      <c r="H378" s="216">
        <v>42</v>
      </c>
      <c r="I378" s="216">
        <v>42</v>
      </c>
      <c r="J378" s="216">
        <v>42</v>
      </c>
      <c r="K378" s="217">
        <v>42</v>
      </c>
      <c r="L378" s="144"/>
    </row>
    <row r="379" spans="2:12" x14ac:dyDescent="0.25">
      <c r="B379" s="440"/>
      <c r="C379" s="145" t="s">
        <v>77</v>
      </c>
      <c r="D379" s="146"/>
      <c r="E379" s="218"/>
      <c r="F379" s="219"/>
      <c r="G379" s="219">
        <v>104</v>
      </c>
      <c r="H379" s="216">
        <v>104</v>
      </c>
      <c r="I379" s="216">
        <v>104</v>
      </c>
      <c r="J379" s="216">
        <v>104</v>
      </c>
      <c r="K379" s="217">
        <v>104</v>
      </c>
      <c r="L379" s="144"/>
    </row>
    <row r="380" spans="2:12" x14ac:dyDescent="0.25">
      <c r="B380" s="440"/>
      <c r="C380" s="145" t="s">
        <v>78</v>
      </c>
      <c r="D380" s="146"/>
      <c r="E380" s="218"/>
      <c r="F380" s="219"/>
      <c r="G380" s="219">
        <v>46</v>
      </c>
      <c r="H380" s="216">
        <v>46</v>
      </c>
      <c r="I380" s="216">
        <v>46</v>
      </c>
      <c r="J380" s="216">
        <v>46</v>
      </c>
      <c r="K380" s="217">
        <v>46</v>
      </c>
      <c r="L380" s="144"/>
    </row>
    <row r="381" spans="2:12" x14ac:dyDescent="0.25">
      <c r="B381" s="440"/>
      <c r="C381" s="145" t="s">
        <v>79</v>
      </c>
      <c r="D381" s="146"/>
      <c r="E381" s="218"/>
      <c r="F381" s="219"/>
      <c r="G381" s="219">
        <v>21</v>
      </c>
      <c r="H381" s="216">
        <v>21</v>
      </c>
      <c r="I381" s="216">
        <v>21</v>
      </c>
      <c r="J381" s="216">
        <v>21</v>
      </c>
      <c r="K381" s="217">
        <v>21</v>
      </c>
      <c r="L381" s="144"/>
    </row>
    <row r="382" spans="2:12" x14ac:dyDescent="0.25">
      <c r="B382" s="440"/>
      <c r="C382" s="145" t="s">
        <v>80</v>
      </c>
      <c r="D382" s="146"/>
      <c r="E382" s="218"/>
      <c r="F382" s="219"/>
      <c r="G382" s="219">
        <v>0</v>
      </c>
      <c r="H382" s="216">
        <v>0</v>
      </c>
      <c r="I382" s="216">
        <v>0</v>
      </c>
      <c r="J382" s="216">
        <v>0</v>
      </c>
      <c r="K382" s="217">
        <v>0</v>
      </c>
      <c r="L382" s="144"/>
    </row>
    <row r="383" spans="2:12" x14ac:dyDescent="0.25">
      <c r="B383" s="440"/>
      <c r="C383" s="162" t="s">
        <v>81</v>
      </c>
      <c r="D383" s="163"/>
      <c r="E383" s="218"/>
      <c r="F383" s="219"/>
      <c r="G383" s="219">
        <v>0</v>
      </c>
      <c r="H383" s="216">
        <v>0</v>
      </c>
      <c r="I383" s="216">
        <v>0</v>
      </c>
      <c r="J383" s="216">
        <v>0</v>
      </c>
      <c r="K383" s="217">
        <v>0</v>
      </c>
      <c r="L383" s="144"/>
    </row>
    <row r="384" spans="2:12" x14ac:dyDescent="0.25">
      <c r="B384" s="441"/>
      <c r="C384" s="164" t="s">
        <v>74</v>
      </c>
      <c r="D384" s="165"/>
      <c r="E384" s="220"/>
      <c r="F384" s="221"/>
      <c r="G384" s="221">
        <v>4</v>
      </c>
      <c r="H384" s="221">
        <v>5</v>
      </c>
      <c r="I384" s="221">
        <v>6</v>
      </c>
      <c r="J384" s="221">
        <v>7</v>
      </c>
      <c r="K384" s="222">
        <v>8</v>
      </c>
      <c r="L384" s="144"/>
    </row>
    <row r="385" spans="2:12" ht="35.25" customHeight="1" x14ac:dyDescent="0.25">
      <c r="B385" s="442" t="s">
        <v>82</v>
      </c>
      <c r="C385" s="155" t="s">
        <v>83</v>
      </c>
      <c r="D385" s="170" t="s">
        <v>84</v>
      </c>
      <c r="E385" s="218"/>
      <c r="F385" s="219"/>
      <c r="G385" s="219">
        <v>0</v>
      </c>
      <c r="H385" s="216">
        <v>0</v>
      </c>
      <c r="I385" s="216">
        <v>0</v>
      </c>
      <c r="J385" s="216">
        <v>0</v>
      </c>
      <c r="K385" s="217">
        <v>0</v>
      </c>
      <c r="L385" s="144"/>
    </row>
    <row r="386" spans="2:12" x14ac:dyDescent="0.25">
      <c r="B386" s="437"/>
      <c r="C386" s="145" t="s">
        <v>77</v>
      </c>
      <c r="D386" s="171" t="s">
        <v>84</v>
      </c>
      <c r="E386" s="218"/>
      <c r="F386" s="219"/>
      <c r="G386" s="219">
        <v>0</v>
      </c>
      <c r="H386" s="216">
        <v>0</v>
      </c>
      <c r="I386" s="216">
        <v>0</v>
      </c>
      <c r="J386" s="216">
        <v>0</v>
      </c>
      <c r="K386" s="217">
        <v>0</v>
      </c>
      <c r="L386" s="144"/>
    </row>
    <row r="387" spans="2:12" x14ac:dyDescent="0.25">
      <c r="B387" s="437"/>
      <c r="C387" s="145" t="s">
        <v>78</v>
      </c>
      <c r="D387" s="171" t="s">
        <v>84</v>
      </c>
      <c r="E387" s="218"/>
      <c r="F387" s="219"/>
      <c r="G387" s="219">
        <v>0</v>
      </c>
      <c r="H387" s="216">
        <v>0</v>
      </c>
      <c r="I387" s="216">
        <v>0</v>
      </c>
      <c r="J387" s="216">
        <v>0</v>
      </c>
      <c r="K387" s="217">
        <v>0</v>
      </c>
      <c r="L387" s="144"/>
    </row>
    <row r="388" spans="2:12" x14ac:dyDescent="0.25">
      <c r="B388" s="437"/>
      <c r="C388" s="145" t="s">
        <v>79</v>
      </c>
      <c r="D388" s="171" t="s">
        <v>84</v>
      </c>
      <c r="E388" s="218"/>
      <c r="F388" s="219"/>
      <c r="G388" s="219">
        <v>0</v>
      </c>
      <c r="H388" s="216">
        <v>0</v>
      </c>
      <c r="I388" s="216">
        <v>0</v>
      </c>
      <c r="J388" s="216">
        <v>0</v>
      </c>
      <c r="K388" s="217">
        <v>0</v>
      </c>
      <c r="L388" s="144"/>
    </row>
    <row r="389" spans="2:12" x14ac:dyDescent="0.25">
      <c r="B389" s="437"/>
      <c r="C389" s="145" t="s">
        <v>80</v>
      </c>
      <c r="D389" s="171" t="s">
        <v>84</v>
      </c>
      <c r="E389" s="218"/>
      <c r="F389" s="219"/>
      <c r="G389" s="219">
        <v>0</v>
      </c>
      <c r="H389" s="216">
        <v>0</v>
      </c>
      <c r="I389" s="216">
        <v>0</v>
      </c>
      <c r="J389" s="216">
        <v>0</v>
      </c>
      <c r="K389" s="217">
        <v>0</v>
      </c>
      <c r="L389" s="144"/>
    </row>
    <row r="390" spans="2:12" x14ac:dyDescent="0.25">
      <c r="B390" s="438"/>
      <c r="C390" s="149" t="s">
        <v>81</v>
      </c>
      <c r="D390" s="172" t="s">
        <v>84</v>
      </c>
      <c r="E390" s="220"/>
      <c r="F390" s="221"/>
      <c r="G390" s="221">
        <v>0</v>
      </c>
      <c r="H390" s="221">
        <v>0</v>
      </c>
      <c r="I390" s="221">
        <v>0</v>
      </c>
      <c r="J390" s="221">
        <v>0</v>
      </c>
      <c r="K390" s="222">
        <v>0</v>
      </c>
      <c r="L390" s="144"/>
    </row>
    <row r="391" spans="2:12" ht="30.75" customHeight="1" x14ac:dyDescent="0.25">
      <c r="B391" s="433" t="s">
        <v>85</v>
      </c>
      <c r="C391" s="173" t="s">
        <v>76</v>
      </c>
      <c r="D391" s="174" t="s">
        <v>86</v>
      </c>
      <c r="E391" s="218"/>
      <c r="F391" s="219"/>
      <c r="G391" s="219">
        <v>162</v>
      </c>
      <c r="H391" s="216">
        <v>162</v>
      </c>
      <c r="I391" s="216">
        <v>162</v>
      </c>
      <c r="J391" s="216">
        <v>162</v>
      </c>
      <c r="K391" s="217">
        <v>162</v>
      </c>
      <c r="L391" s="144"/>
    </row>
    <row r="392" spans="2:12" x14ac:dyDescent="0.25">
      <c r="B392" s="434"/>
      <c r="C392" s="176" t="s">
        <v>77</v>
      </c>
      <c r="D392" s="177" t="s">
        <v>86</v>
      </c>
      <c r="E392" s="218"/>
      <c r="F392" s="219"/>
      <c r="G392" s="219">
        <v>205</v>
      </c>
      <c r="H392" s="216">
        <v>205</v>
      </c>
      <c r="I392" s="216">
        <v>205</v>
      </c>
      <c r="J392" s="216">
        <v>205</v>
      </c>
      <c r="K392" s="217">
        <v>205</v>
      </c>
      <c r="L392" s="144"/>
    </row>
    <row r="393" spans="2:12" x14ac:dyDescent="0.25">
      <c r="B393" s="434"/>
      <c r="C393" s="176" t="s">
        <v>87</v>
      </c>
      <c r="D393" s="177" t="s">
        <v>86</v>
      </c>
      <c r="E393" s="218"/>
      <c r="F393" s="219"/>
      <c r="G393" s="219">
        <v>108</v>
      </c>
      <c r="H393" s="216">
        <v>108</v>
      </c>
      <c r="I393" s="216">
        <v>108</v>
      </c>
      <c r="J393" s="216">
        <v>108</v>
      </c>
      <c r="K393" s="217">
        <v>108</v>
      </c>
      <c r="L393" s="144"/>
    </row>
    <row r="394" spans="2:12" x14ac:dyDescent="0.25">
      <c r="B394" s="434"/>
      <c r="C394" s="176" t="s">
        <v>88</v>
      </c>
      <c r="D394" s="177" t="s">
        <v>86</v>
      </c>
      <c r="E394" s="218"/>
      <c r="F394" s="219"/>
      <c r="G394" s="219">
        <v>0</v>
      </c>
      <c r="H394" s="216">
        <v>0</v>
      </c>
      <c r="I394" s="216">
        <v>0</v>
      </c>
      <c r="J394" s="216">
        <v>0</v>
      </c>
      <c r="K394" s="217">
        <v>0</v>
      </c>
      <c r="L394" s="144"/>
    </row>
    <row r="395" spans="2:12" x14ac:dyDescent="0.25">
      <c r="B395" s="434"/>
      <c r="C395" s="176" t="s">
        <v>89</v>
      </c>
      <c r="D395" s="177" t="s">
        <v>86</v>
      </c>
      <c r="E395" s="218"/>
      <c r="F395" s="219"/>
      <c r="G395" s="219">
        <v>96</v>
      </c>
      <c r="H395" s="216">
        <v>96</v>
      </c>
      <c r="I395" s="216">
        <v>96</v>
      </c>
      <c r="J395" s="216">
        <v>96</v>
      </c>
      <c r="K395" s="217">
        <v>96</v>
      </c>
      <c r="L395" s="144"/>
    </row>
    <row r="396" spans="2:12" x14ac:dyDescent="0.25">
      <c r="B396" s="434"/>
      <c r="C396" s="176" t="s">
        <v>79</v>
      </c>
      <c r="D396" s="177" t="s">
        <v>86</v>
      </c>
      <c r="E396" s="218"/>
      <c r="F396" s="219"/>
      <c r="G396" s="219">
        <v>10</v>
      </c>
      <c r="H396" s="216">
        <v>10</v>
      </c>
      <c r="I396" s="216">
        <v>10</v>
      </c>
      <c r="J396" s="216">
        <v>10</v>
      </c>
      <c r="K396" s="217">
        <v>10</v>
      </c>
      <c r="L396" s="144"/>
    </row>
    <row r="397" spans="2:12" x14ac:dyDescent="0.25">
      <c r="B397" s="434"/>
      <c r="C397" s="176" t="s">
        <v>80</v>
      </c>
      <c r="D397" s="177" t="s">
        <v>86</v>
      </c>
      <c r="E397" s="218"/>
      <c r="F397" s="219"/>
      <c r="G397" s="219">
        <v>0</v>
      </c>
      <c r="H397" s="216">
        <v>0</v>
      </c>
      <c r="I397" s="216">
        <v>0</v>
      </c>
      <c r="J397" s="216">
        <v>1</v>
      </c>
      <c r="K397" s="217">
        <v>0</v>
      </c>
      <c r="L397" s="144"/>
    </row>
    <row r="398" spans="2:12" x14ac:dyDescent="0.25">
      <c r="B398" s="434"/>
      <c r="C398" s="176" t="s">
        <v>81</v>
      </c>
      <c r="D398" s="177" t="s">
        <v>86</v>
      </c>
      <c r="E398" s="218"/>
      <c r="F398" s="219"/>
      <c r="G398" s="219">
        <v>0</v>
      </c>
      <c r="H398" s="216">
        <v>0</v>
      </c>
      <c r="I398" s="216">
        <v>1</v>
      </c>
      <c r="J398" s="216">
        <v>0</v>
      </c>
      <c r="K398" s="217">
        <v>0</v>
      </c>
      <c r="L398" s="144"/>
    </row>
    <row r="399" spans="2:12" x14ac:dyDescent="0.25">
      <c r="B399" s="435"/>
      <c r="C399" s="178" t="s">
        <v>74</v>
      </c>
      <c r="D399" s="179" t="s">
        <v>86</v>
      </c>
      <c r="E399" s="220"/>
      <c r="F399" s="221"/>
      <c r="G399" s="221">
        <v>1</v>
      </c>
      <c r="H399" s="221">
        <v>1</v>
      </c>
      <c r="I399" s="221">
        <v>1</v>
      </c>
      <c r="J399" s="221">
        <v>1</v>
      </c>
      <c r="K399" s="222">
        <v>1</v>
      </c>
      <c r="L399" s="144"/>
    </row>
    <row r="400" spans="2:12" ht="30.75" customHeight="1" x14ac:dyDescent="0.25">
      <c r="B400" s="433" t="s">
        <v>90</v>
      </c>
      <c r="C400" s="181" t="s">
        <v>76</v>
      </c>
      <c r="D400" s="174" t="s">
        <v>86</v>
      </c>
      <c r="E400" s="218"/>
      <c r="F400" s="219"/>
      <c r="G400" s="219">
        <v>106</v>
      </c>
      <c r="H400" s="216">
        <v>106</v>
      </c>
      <c r="I400" s="216">
        <v>106</v>
      </c>
      <c r="J400" s="216">
        <v>106</v>
      </c>
      <c r="K400" s="217">
        <v>106</v>
      </c>
      <c r="L400" s="144"/>
    </row>
    <row r="401" spans="2:12" x14ac:dyDescent="0.25">
      <c r="B401" s="434"/>
      <c r="C401" s="176" t="s">
        <v>77</v>
      </c>
      <c r="D401" s="177" t="s">
        <v>86</v>
      </c>
      <c r="E401" s="218"/>
      <c r="F401" s="219"/>
      <c r="G401" s="219">
        <v>11</v>
      </c>
      <c r="H401" s="216">
        <v>11</v>
      </c>
      <c r="I401" s="216">
        <v>11</v>
      </c>
      <c r="J401" s="216">
        <v>11</v>
      </c>
      <c r="K401" s="217">
        <v>11</v>
      </c>
      <c r="L401" s="144"/>
    </row>
    <row r="402" spans="2:12" x14ac:dyDescent="0.25">
      <c r="B402" s="434"/>
      <c r="C402" s="176" t="s">
        <v>91</v>
      </c>
      <c r="D402" s="177" t="s">
        <v>86</v>
      </c>
      <c r="E402" s="218"/>
      <c r="F402" s="219"/>
      <c r="G402" s="219">
        <v>8</v>
      </c>
      <c r="H402" s="216">
        <v>8</v>
      </c>
      <c r="I402" s="216">
        <v>8</v>
      </c>
      <c r="J402" s="216">
        <v>8</v>
      </c>
      <c r="K402" s="217">
        <v>8</v>
      </c>
      <c r="L402" s="144"/>
    </row>
    <row r="403" spans="2:12" x14ac:dyDescent="0.25">
      <c r="B403" s="434"/>
      <c r="C403" s="176" t="s">
        <v>92</v>
      </c>
      <c r="D403" s="177" t="s">
        <v>86</v>
      </c>
      <c r="E403" s="218"/>
      <c r="F403" s="219"/>
      <c r="G403" s="219">
        <v>1</v>
      </c>
      <c r="H403" s="216">
        <v>1</v>
      </c>
      <c r="I403" s="216">
        <v>1</v>
      </c>
      <c r="J403" s="216">
        <v>1</v>
      </c>
      <c r="K403" s="217">
        <v>1</v>
      </c>
      <c r="L403" s="144"/>
    </row>
    <row r="404" spans="2:12" x14ac:dyDescent="0.25">
      <c r="B404" s="434"/>
      <c r="C404" s="176" t="s">
        <v>93</v>
      </c>
      <c r="D404" s="177" t="s">
        <v>86</v>
      </c>
      <c r="E404" s="218"/>
      <c r="F404" s="219"/>
      <c r="G404" s="219">
        <v>0</v>
      </c>
      <c r="H404" s="216">
        <v>0</v>
      </c>
      <c r="I404" s="216">
        <v>0</v>
      </c>
      <c r="J404" s="216">
        <v>0</v>
      </c>
      <c r="K404" s="217">
        <v>0</v>
      </c>
      <c r="L404" s="144"/>
    </row>
    <row r="405" spans="2:12" x14ac:dyDescent="0.25">
      <c r="B405" s="434"/>
      <c r="C405" s="176" t="s">
        <v>80</v>
      </c>
      <c r="D405" s="177" t="s">
        <v>86</v>
      </c>
      <c r="E405" s="218"/>
      <c r="F405" s="219"/>
      <c r="G405" s="219">
        <v>0</v>
      </c>
      <c r="H405" s="216">
        <v>0</v>
      </c>
      <c r="I405" s="216">
        <v>0</v>
      </c>
      <c r="J405" s="216">
        <v>0</v>
      </c>
      <c r="K405" s="217">
        <v>0</v>
      </c>
      <c r="L405" s="144"/>
    </row>
    <row r="406" spans="2:12" x14ac:dyDescent="0.25">
      <c r="B406" s="434"/>
      <c r="C406" s="176" t="s">
        <v>94</v>
      </c>
      <c r="D406" s="177" t="s">
        <v>86</v>
      </c>
      <c r="E406" s="218"/>
      <c r="F406" s="219"/>
      <c r="G406" s="219">
        <v>0</v>
      </c>
      <c r="H406" s="216">
        <v>0</v>
      </c>
      <c r="I406" s="216">
        <v>0</v>
      </c>
      <c r="J406" s="216">
        <v>0</v>
      </c>
      <c r="K406" s="217">
        <v>0</v>
      </c>
      <c r="L406" s="144"/>
    </row>
    <row r="407" spans="2:12" x14ac:dyDescent="0.25">
      <c r="B407" s="435"/>
      <c r="C407" s="178" t="s">
        <v>74</v>
      </c>
      <c r="D407" s="179" t="s">
        <v>86</v>
      </c>
      <c r="E407" s="220"/>
      <c r="F407" s="221"/>
      <c r="G407" s="221">
        <v>1</v>
      </c>
      <c r="H407" s="221">
        <v>1</v>
      </c>
      <c r="I407" s="221">
        <v>1</v>
      </c>
      <c r="J407" s="221">
        <v>1</v>
      </c>
      <c r="K407" s="222">
        <v>1</v>
      </c>
      <c r="L407" s="144"/>
    </row>
    <row r="408" spans="2:12" ht="45.75" customHeight="1" x14ac:dyDescent="0.25">
      <c r="B408" s="433" t="s">
        <v>95</v>
      </c>
      <c r="C408" s="173" t="s">
        <v>96</v>
      </c>
      <c r="D408" s="182" t="s">
        <v>97</v>
      </c>
      <c r="E408" s="218"/>
      <c r="F408" s="219"/>
      <c r="G408" s="219">
        <v>1657</v>
      </c>
      <c r="H408" s="216">
        <v>1657</v>
      </c>
      <c r="I408" s="216">
        <v>1657</v>
      </c>
      <c r="J408" s="216">
        <v>1657</v>
      </c>
      <c r="K408" s="217">
        <v>1657</v>
      </c>
      <c r="L408" s="144"/>
    </row>
    <row r="409" spans="2:12" x14ac:dyDescent="0.25">
      <c r="B409" s="434"/>
      <c r="C409" s="176" t="s">
        <v>98</v>
      </c>
      <c r="D409" s="177" t="s">
        <v>99</v>
      </c>
      <c r="E409" s="218"/>
      <c r="F409" s="219"/>
      <c r="G409" s="219">
        <v>0</v>
      </c>
      <c r="H409" s="216">
        <v>0</v>
      </c>
      <c r="I409" s="216">
        <v>0</v>
      </c>
      <c r="J409" s="216">
        <v>0</v>
      </c>
      <c r="K409" s="217">
        <v>0</v>
      </c>
      <c r="L409" s="144"/>
    </row>
    <row r="410" spans="2:12" x14ac:dyDescent="0.25">
      <c r="B410" s="434"/>
      <c r="C410" s="176" t="s">
        <v>100</v>
      </c>
      <c r="D410" s="177" t="s">
        <v>99</v>
      </c>
      <c r="E410" s="218"/>
      <c r="F410" s="219"/>
      <c r="G410" s="219">
        <v>0</v>
      </c>
      <c r="H410" s="216">
        <v>0</v>
      </c>
      <c r="I410" s="216">
        <v>0</v>
      </c>
      <c r="J410" s="216">
        <v>0</v>
      </c>
      <c r="K410" s="217">
        <v>0</v>
      </c>
      <c r="L410" s="144"/>
    </row>
    <row r="411" spans="2:12" x14ac:dyDescent="0.25">
      <c r="B411" s="434"/>
      <c r="C411" s="176" t="s">
        <v>101</v>
      </c>
      <c r="D411" s="177" t="s">
        <v>99</v>
      </c>
      <c r="E411" s="218"/>
      <c r="F411" s="219"/>
      <c r="G411" s="219">
        <v>0</v>
      </c>
      <c r="H411" s="216">
        <v>0</v>
      </c>
      <c r="I411" s="216">
        <v>0</v>
      </c>
      <c r="J411" s="216">
        <v>0</v>
      </c>
      <c r="K411" s="217">
        <v>0</v>
      </c>
      <c r="L411" s="144"/>
    </row>
    <row r="412" spans="2:12" x14ac:dyDescent="0.25">
      <c r="B412" s="434"/>
      <c r="C412" s="176" t="s">
        <v>102</v>
      </c>
      <c r="D412" s="177" t="s">
        <v>99</v>
      </c>
      <c r="E412" s="218"/>
      <c r="F412" s="219"/>
      <c r="G412" s="219">
        <v>0</v>
      </c>
      <c r="H412" s="216">
        <v>0</v>
      </c>
      <c r="I412" s="216">
        <v>0</v>
      </c>
      <c r="J412" s="216">
        <v>0</v>
      </c>
      <c r="K412" s="217">
        <v>0</v>
      </c>
      <c r="L412" s="144"/>
    </row>
    <row r="413" spans="2:12" x14ac:dyDescent="0.25">
      <c r="B413" s="434"/>
      <c r="C413" s="176" t="s">
        <v>103</v>
      </c>
      <c r="D413" s="177" t="s">
        <v>99</v>
      </c>
      <c r="E413" s="218"/>
      <c r="F413" s="219"/>
      <c r="G413" s="219">
        <v>0</v>
      </c>
      <c r="H413" s="216">
        <v>0</v>
      </c>
      <c r="I413" s="216">
        <v>0</v>
      </c>
      <c r="J413" s="216">
        <v>0</v>
      </c>
      <c r="K413" s="217">
        <v>0</v>
      </c>
      <c r="L413" s="144"/>
    </row>
    <row r="414" spans="2:12" x14ac:dyDescent="0.25">
      <c r="B414" s="434"/>
      <c r="C414" s="176" t="s">
        <v>104</v>
      </c>
      <c r="D414" s="177" t="s">
        <v>99</v>
      </c>
      <c r="E414" s="218"/>
      <c r="F414" s="219"/>
      <c r="G414" s="219">
        <v>0</v>
      </c>
      <c r="H414" s="216">
        <v>0</v>
      </c>
      <c r="I414" s="216">
        <v>0</v>
      </c>
      <c r="J414" s="216">
        <v>0</v>
      </c>
      <c r="K414" s="217">
        <v>0</v>
      </c>
      <c r="L414" s="144"/>
    </row>
    <row r="415" spans="2:12" x14ac:dyDescent="0.25">
      <c r="B415" s="434"/>
      <c r="C415" s="176" t="s">
        <v>105</v>
      </c>
      <c r="D415" s="177" t="s">
        <v>99</v>
      </c>
      <c r="E415" s="218"/>
      <c r="F415" s="219"/>
      <c r="G415" s="219">
        <v>0</v>
      </c>
      <c r="H415" s="216">
        <v>0</v>
      </c>
      <c r="I415" s="216">
        <v>0</v>
      </c>
      <c r="J415" s="216">
        <v>0</v>
      </c>
      <c r="K415" s="217">
        <v>0</v>
      </c>
      <c r="L415" s="144"/>
    </row>
    <row r="416" spans="2:12" x14ac:dyDescent="0.25">
      <c r="B416" s="434"/>
      <c r="C416" s="176" t="s">
        <v>106</v>
      </c>
      <c r="D416" s="177" t="s">
        <v>99</v>
      </c>
      <c r="E416" s="218"/>
      <c r="F416" s="219"/>
      <c r="G416" s="219">
        <v>0</v>
      </c>
      <c r="H416" s="216">
        <v>0</v>
      </c>
      <c r="I416" s="216">
        <v>0</v>
      </c>
      <c r="J416" s="216">
        <v>0</v>
      </c>
      <c r="K416" s="217">
        <v>0</v>
      </c>
      <c r="L416" s="144"/>
    </row>
    <row r="417" spans="2:12" x14ac:dyDescent="0.25">
      <c r="B417" s="434"/>
      <c r="C417" s="176" t="s">
        <v>107</v>
      </c>
      <c r="D417" s="177" t="s">
        <v>99</v>
      </c>
      <c r="E417" s="218"/>
      <c r="F417" s="219"/>
      <c r="G417" s="219">
        <v>0</v>
      </c>
      <c r="H417" s="216">
        <v>0</v>
      </c>
      <c r="I417" s="216">
        <v>0</v>
      </c>
      <c r="J417" s="216">
        <v>0</v>
      </c>
      <c r="K417" s="217">
        <v>0</v>
      </c>
      <c r="L417" s="144"/>
    </row>
    <row r="418" spans="2:12" x14ac:dyDescent="0.25">
      <c r="B418" s="434"/>
      <c r="C418" s="176" t="s">
        <v>108</v>
      </c>
      <c r="D418" s="177" t="s">
        <v>99</v>
      </c>
      <c r="E418" s="218"/>
      <c r="F418" s="219"/>
      <c r="G418" s="219">
        <v>0</v>
      </c>
      <c r="H418" s="216">
        <v>0</v>
      </c>
      <c r="I418" s="216">
        <v>0</v>
      </c>
      <c r="J418" s="216">
        <v>0</v>
      </c>
      <c r="K418" s="217">
        <v>0</v>
      </c>
      <c r="L418" s="144"/>
    </row>
    <row r="419" spans="2:12" x14ac:dyDescent="0.25">
      <c r="B419" s="434"/>
      <c r="C419" s="176" t="s">
        <v>109</v>
      </c>
      <c r="D419" s="177" t="s">
        <v>99</v>
      </c>
      <c r="E419" s="218"/>
      <c r="F419" s="219"/>
      <c r="G419" s="219">
        <v>0</v>
      </c>
      <c r="H419" s="216">
        <v>0</v>
      </c>
      <c r="I419" s="216">
        <v>0</v>
      </c>
      <c r="J419" s="216">
        <v>0</v>
      </c>
      <c r="K419" s="217">
        <v>0</v>
      </c>
      <c r="L419" s="144"/>
    </row>
    <row r="420" spans="2:12" x14ac:dyDescent="0.25">
      <c r="B420" s="434"/>
      <c r="C420" s="176" t="s">
        <v>110</v>
      </c>
      <c r="D420" s="177" t="s">
        <v>99</v>
      </c>
      <c r="E420" s="218"/>
      <c r="F420" s="219"/>
      <c r="G420" s="219">
        <v>0</v>
      </c>
      <c r="H420" s="216">
        <v>0</v>
      </c>
      <c r="I420" s="216">
        <v>0</v>
      </c>
      <c r="J420" s="216">
        <v>0</v>
      </c>
      <c r="K420" s="217">
        <v>0</v>
      </c>
      <c r="L420" s="144"/>
    </row>
    <row r="421" spans="2:12" x14ac:dyDescent="0.25">
      <c r="B421" s="434"/>
      <c r="C421" s="176" t="s">
        <v>111</v>
      </c>
      <c r="D421" s="177" t="s">
        <v>99</v>
      </c>
      <c r="E421" s="218"/>
      <c r="F421" s="219"/>
      <c r="G421" s="219">
        <v>0</v>
      </c>
      <c r="H421" s="216">
        <v>0</v>
      </c>
      <c r="I421" s="216">
        <v>0</v>
      </c>
      <c r="J421" s="216">
        <v>0</v>
      </c>
      <c r="K421" s="217">
        <v>0</v>
      </c>
      <c r="L421" s="144"/>
    </row>
    <row r="422" spans="2:12" x14ac:dyDescent="0.25">
      <c r="B422" s="434"/>
      <c r="C422" s="176" t="s">
        <v>112</v>
      </c>
      <c r="D422" s="177" t="s">
        <v>99</v>
      </c>
      <c r="E422" s="218"/>
      <c r="F422" s="219"/>
      <c r="G422" s="219">
        <v>0</v>
      </c>
      <c r="H422" s="216">
        <v>0</v>
      </c>
      <c r="I422" s="216">
        <v>0</v>
      </c>
      <c r="J422" s="216">
        <v>0</v>
      </c>
      <c r="K422" s="217">
        <v>0</v>
      </c>
      <c r="L422" s="144"/>
    </row>
    <row r="423" spans="2:12" x14ac:dyDescent="0.25">
      <c r="B423" s="435"/>
      <c r="C423" s="178" t="s">
        <v>74</v>
      </c>
      <c r="D423" s="183" t="s">
        <v>99</v>
      </c>
      <c r="E423" s="220"/>
      <c r="F423" s="221"/>
      <c r="G423" s="221">
        <v>2</v>
      </c>
      <c r="H423" s="221">
        <v>2</v>
      </c>
      <c r="I423" s="221">
        <v>2</v>
      </c>
      <c r="J423" s="221">
        <v>2</v>
      </c>
      <c r="K423" s="222">
        <v>2</v>
      </c>
      <c r="L423" s="144"/>
    </row>
    <row r="424" spans="2:12" ht="45.75" customHeight="1" x14ac:dyDescent="0.25">
      <c r="B424" s="433" t="s">
        <v>113</v>
      </c>
      <c r="C424" s="173" t="s">
        <v>114</v>
      </c>
      <c r="D424" s="173"/>
      <c r="E424" s="218"/>
      <c r="F424" s="219"/>
      <c r="G424" s="219">
        <v>349</v>
      </c>
      <c r="H424" s="216">
        <v>349</v>
      </c>
      <c r="I424" s="216">
        <v>349</v>
      </c>
      <c r="J424" s="216">
        <v>349</v>
      </c>
      <c r="K424" s="217">
        <v>349</v>
      </c>
      <c r="L424" s="144"/>
    </row>
    <row r="425" spans="2:12" x14ac:dyDescent="0.25">
      <c r="B425" s="434"/>
      <c r="C425" s="176" t="s">
        <v>115</v>
      </c>
      <c r="D425" s="176"/>
      <c r="E425" s="218"/>
      <c r="F425" s="219"/>
      <c r="G425" s="219">
        <v>4</v>
      </c>
      <c r="H425" s="216">
        <v>4</v>
      </c>
      <c r="I425" s="216">
        <v>4</v>
      </c>
      <c r="J425" s="216">
        <v>4</v>
      </c>
      <c r="K425" s="217">
        <v>4</v>
      </c>
      <c r="L425" s="144"/>
    </row>
    <row r="426" spans="2:12" x14ac:dyDescent="0.25">
      <c r="B426" s="434"/>
      <c r="C426" s="176" t="s">
        <v>116</v>
      </c>
      <c r="D426" s="176"/>
      <c r="E426" s="218"/>
      <c r="F426" s="219"/>
      <c r="G426" s="219">
        <v>0</v>
      </c>
      <c r="H426" s="216">
        <v>0</v>
      </c>
      <c r="I426" s="216">
        <v>0</v>
      </c>
      <c r="J426" s="216">
        <v>0</v>
      </c>
      <c r="K426" s="217">
        <v>0</v>
      </c>
      <c r="L426" s="144"/>
    </row>
    <row r="427" spans="2:12" x14ac:dyDescent="0.25">
      <c r="B427" s="434"/>
      <c r="C427" s="176" t="s">
        <v>117</v>
      </c>
      <c r="D427" s="176"/>
      <c r="E427" s="218"/>
      <c r="F427" s="219"/>
      <c r="G427" s="219">
        <v>153</v>
      </c>
      <c r="H427" s="216">
        <v>153</v>
      </c>
      <c r="I427" s="216">
        <v>153</v>
      </c>
      <c r="J427" s="216">
        <v>153</v>
      </c>
      <c r="K427" s="217">
        <v>153</v>
      </c>
      <c r="L427" s="144"/>
    </row>
    <row r="428" spans="2:12" x14ac:dyDescent="0.25">
      <c r="B428" s="434"/>
      <c r="C428" s="176" t="s">
        <v>118</v>
      </c>
      <c r="D428" s="176"/>
      <c r="E428" s="218"/>
      <c r="F428" s="219"/>
      <c r="G428" s="219">
        <v>103</v>
      </c>
      <c r="H428" s="216">
        <v>103</v>
      </c>
      <c r="I428" s="216">
        <v>103</v>
      </c>
      <c r="J428" s="216">
        <v>103</v>
      </c>
      <c r="K428" s="217">
        <v>103</v>
      </c>
      <c r="L428" s="144"/>
    </row>
    <row r="429" spans="2:12" x14ac:dyDescent="0.25">
      <c r="B429" s="434"/>
      <c r="C429" s="176" t="s">
        <v>119</v>
      </c>
      <c r="D429" s="176"/>
      <c r="E429" s="218"/>
      <c r="F429" s="219"/>
      <c r="G429" s="219">
        <v>0</v>
      </c>
      <c r="H429" s="216">
        <v>0</v>
      </c>
      <c r="I429" s="216">
        <v>0</v>
      </c>
      <c r="J429" s="216">
        <v>0</v>
      </c>
      <c r="K429" s="217">
        <v>0</v>
      </c>
      <c r="L429" s="144"/>
    </row>
    <row r="430" spans="2:12" x14ac:dyDescent="0.25">
      <c r="B430" s="434"/>
      <c r="C430" s="176" t="s">
        <v>120</v>
      </c>
      <c r="D430" s="176"/>
      <c r="E430" s="218"/>
      <c r="F430" s="219"/>
      <c r="G430" s="219">
        <v>0</v>
      </c>
      <c r="H430" s="216">
        <v>0</v>
      </c>
      <c r="I430" s="216">
        <v>0</v>
      </c>
      <c r="J430" s="216">
        <v>0</v>
      </c>
      <c r="K430" s="217">
        <v>0</v>
      </c>
      <c r="L430" s="144"/>
    </row>
    <row r="431" spans="2:12" x14ac:dyDescent="0.25">
      <c r="B431" s="434"/>
      <c r="C431" s="176" t="s">
        <v>121</v>
      </c>
      <c r="D431" s="176"/>
      <c r="E431" s="218"/>
      <c r="F431" s="219"/>
      <c r="G431" s="219">
        <v>0</v>
      </c>
      <c r="H431" s="216">
        <v>0</v>
      </c>
      <c r="I431" s="216">
        <v>0</v>
      </c>
      <c r="J431" s="216">
        <v>0</v>
      </c>
      <c r="K431" s="217">
        <v>0</v>
      </c>
      <c r="L431" s="144"/>
    </row>
    <row r="432" spans="2:12" x14ac:dyDescent="0.25">
      <c r="B432" s="434"/>
      <c r="C432" s="176" t="s">
        <v>122</v>
      </c>
      <c r="D432" s="176"/>
      <c r="E432" s="218"/>
      <c r="F432" s="219"/>
      <c r="G432" s="219">
        <v>0</v>
      </c>
      <c r="H432" s="216">
        <v>0</v>
      </c>
      <c r="I432" s="216">
        <v>0</v>
      </c>
      <c r="J432" s="216">
        <v>0</v>
      </c>
      <c r="K432" s="217">
        <v>0</v>
      </c>
      <c r="L432" s="144"/>
    </row>
    <row r="433" spans="2:12" x14ac:dyDescent="0.25">
      <c r="B433" s="434"/>
      <c r="C433" s="176" t="s">
        <v>123</v>
      </c>
      <c r="D433" s="176"/>
      <c r="E433" s="218"/>
      <c r="F433" s="219"/>
      <c r="G433" s="219">
        <v>0</v>
      </c>
      <c r="H433" s="216">
        <v>0</v>
      </c>
      <c r="I433" s="216">
        <v>0</v>
      </c>
      <c r="J433" s="216">
        <v>0</v>
      </c>
      <c r="K433" s="217">
        <v>0</v>
      </c>
      <c r="L433" s="144"/>
    </row>
    <row r="434" spans="2:12" x14ac:dyDescent="0.25">
      <c r="B434" s="434"/>
      <c r="C434" s="176" t="s">
        <v>124</v>
      </c>
      <c r="D434" s="176"/>
      <c r="E434" s="218"/>
      <c r="F434" s="219"/>
      <c r="G434" s="219">
        <v>10</v>
      </c>
      <c r="H434" s="216">
        <v>10</v>
      </c>
      <c r="I434" s="216">
        <v>10</v>
      </c>
      <c r="J434" s="216">
        <v>10</v>
      </c>
      <c r="K434" s="217">
        <v>10</v>
      </c>
      <c r="L434" s="144"/>
    </row>
    <row r="435" spans="2:12" x14ac:dyDescent="0.25">
      <c r="B435" s="434"/>
      <c r="C435" s="176" t="s">
        <v>125</v>
      </c>
      <c r="D435" s="176"/>
      <c r="E435" s="218"/>
      <c r="F435" s="219"/>
      <c r="G435" s="219">
        <v>7</v>
      </c>
      <c r="H435" s="216">
        <v>7</v>
      </c>
      <c r="I435" s="216">
        <v>7</v>
      </c>
      <c r="J435" s="216">
        <v>7</v>
      </c>
      <c r="K435" s="217">
        <v>7</v>
      </c>
      <c r="L435" s="144"/>
    </row>
    <row r="436" spans="2:12" x14ac:dyDescent="0.25">
      <c r="B436" s="434"/>
      <c r="C436" s="176" t="s">
        <v>126</v>
      </c>
      <c r="D436" s="176"/>
      <c r="E436" s="218"/>
      <c r="F436" s="219"/>
      <c r="G436" s="219">
        <v>0</v>
      </c>
      <c r="H436" s="216">
        <v>0</v>
      </c>
      <c r="I436" s="216">
        <v>0</v>
      </c>
      <c r="J436" s="216">
        <v>0</v>
      </c>
      <c r="K436" s="217">
        <v>0</v>
      </c>
      <c r="L436" s="144"/>
    </row>
    <row r="437" spans="2:12" x14ac:dyDescent="0.25">
      <c r="B437" s="434"/>
      <c r="C437" s="176" t="s">
        <v>127</v>
      </c>
      <c r="D437" s="176"/>
      <c r="E437" s="218"/>
      <c r="F437" s="219"/>
      <c r="G437" s="219">
        <v>0</v>
      </c>
      <c r="H437" s="216">
        <v>0</v>
      </c>
      <c r="I437" s="216">
        <v>0</v>
      </c>
      <c r="J437" s="216">
        <v>0</v>
      </c>
      <c r="K437" s="217">
        <v>0</v>
      </c>
      <c r="L437" s="144"/>
    </row>
    <row r="438" spans="2:12" x14ac:dyDescent="0.25">
      <c r="B438" s="434"/>
      <c r="C438" s="176" t="s">
        <v>128</v>
      </c>
      <c r="D438" s="176"/>
      <c r="E438" s="218"/>
      <c r="F438" s="219"/>
      <c r="G438" s="219">
        <v>0</v>
      </c>
      <c r="H438" s="216">
        <v>0</v>
      </c>
      <c r="I438" s="216">
        <v>0</v>
      </c>
      <c r="J438" s="216">
        <v>0</v>
      </c>
      <c r="K438" s="217">
        <v>0</v>
      </c>
      <c r="L438" s="144"/>
    </row>
    <row r="439" spans="2:12" x14ac:dyDescent="0.25">
      <c r="B439" s="434"/>
      <c r="C439" s="176" t="s">
        <v>129</v>
      </c>
      <c r="D439" s="176"/>
      <c r="E439" s="218"/>
      <c r="F439" s="219"/>
      <c r="G439" s="219">
        <v>0</v>
      </c>
      <c r="H439" s="216">
        <v>0</v>
      </c>
      <c r="I439" s="216">
        <v>0</v>
      </c>
      <c r="J439" s="216">
        <v>0</v>
      </c>
      <c r="K439" s="217">
        <v>0</v>
      </c>
      <c r="L439" s="144"/>
    </row>
    <row r="440" spans="2:12" x14ac:dyDescent="0.25">
      <c r="B440" s="434"/>
      <c r="C440" s="176" t="s">
        <v>130</v>
      </c>
      <c r="D440" s="176"/>
      <c r="E440" s="218"/>
      <c r="F440" s="219"/>
      <c r="G440" s="219">
        <v>0</v>
      </c>
      <c r="H440" s="216">
        <v>0</v>
      </c>
      <c r="I440" s="216">
        <v>0</v>
      </c>
      <c r="J440" s="216">
        <v>0</v>
      </c>
      <c r="K440" s="217">
        <v>0</v>
      </c>
      <c r="L440" s="144"/>
    </row>
    <row r="441" spans="2:12" x14ac:dyDescent="0.25">
      <c r="B441" s="434"/>
      <c r="C441" s="176" t="s">
        <v>131</v>
      </c>
      <c r="D441" s="176"/>
      <c r="E441" s="218"/>
      <c r="F441" s="219"/>
      <c r="G441" s="219">
        <v>2</v>
      </c>
      <c r="H441" s="216">
        <v>2</v>
      </c>
      <c r="I441" s="216">
        <v>2</v>
      </c>
      <c r="J441" s="216">
        <v>2</v>
      </c>
      <c r="K441" s="217">
        <v>2</v>
      </c>
      <c r="L441" s="144"/>
    </row>
    <row r="442" spans="2:12" x14ac:dyDescent="0.25">
      <c r="B442" s="434"/>
      <c r="C442" s="176" t="s">
        <v>132</v>
      </c>
      <c r="D442" s="176"/>
      <c r="E442" s="218"/>
      <c r="F442" s="219"/>
      <c r="G442" s="219">
        <v>0</v>
      </c>
      <c r="H442" s="216">
        <v>0</v>
      </c>
      <c r="I442" s="216">
        <v>0</v>
      </c>
      <c r="J442" s="216">
        <v>0</v>
      </c>
      <c r="K442" s="217">
        <v>0</v>
      </c>
      <c r="L442" s="144"/>
    </row>
    <row r="443" spans="2:12" x14ac:dyDescent="0.25">
      <c r="B443" s="434"/>
      <c r="C443" s="176" t="s">
        <v>133</v>
      </c>
      <c r="D443" s="176"/>
      <c r="E443" s="218"/>
      <c r="F443" s="219"/>
      <c r="G443" s="219">
        <v>0</v>
      </c>
      <c r="H443" s="216">
        <v>0</v>
      </c>
      <c r="I443" s="216">
        <v>1</v>
      </c>
      <c r="J443" s="216">
        <v>0</v>
      </c>
      <c r="K443" s="217">
        <v>0</v>
      </c>
      <c r="L443" s="144"/>
    </row>
    <row r="444" spans="2:12" x14ac:dyDescent="0.25">
      <c r="B444" s="434"/>
      <c r="C444" s="176" t="s">
        <v>134</v>
      </c>
      <c r="D444" s="176"/>
      <c r="E444" s="218"/>
      <c r="F444" s="219"/>
      <c r="G444" s="219">
        <v>0</v>
      </c>
      <c r="H444" s="216">
        <v>0</v>
      </c>
      <c r="I444" s="216">
        <v>0</v>
      </c>
      <c r="J444" s="216">
        <v>0</v>
      </c>
      <c r="K444" s="217">
        <v>0</v>
      </c>
      <c r="L444" s="144"/>
    </row>
    <row r="445" spans="2:12" x14ac:dyDescent="0.25">
      <c r="B445" s="434"/>
      <c r="C445" s="176" t="s">
        <v>135</v>
      </c>
      <c r="D445" s="176"/>
      <c r="E445" s="218"/>
      <c r="F445" s="219"/>
      <c r="G445" s="219">
        <v>0</v>
      </c>
      <c r="H445" s="216">
        <v>0</v>
      </c>
      <c r="I445" s="216">
        <v>0</v>
      </c>
      <c r="J445" s="216">
        <v>1</v>
      </c>
      <c r="K445" s="217">
        <v>0</v>
      </c>
      <c r="L445" s="144"/>
    </row>
    <row r="446" spans="2:12" x14ac:dyDescent="0.25">
      <c r="B446" s="434"/>
      <c r="C446" s="176" t="s">
        <v>136</v>
      </c>
      <c r="D446" s="176"/>
      <c r="E446" s="218"/>
      <c r="F446" s="219"/>
      <c r="G446" s="219">
        <v>0</v>
      </c>
      <c r="H446" s="216">
        <v>1</v>
      </c>
      <c r="I446" s="216">
        <v>0</v>
      </c>
      <c r="J446" s="216">
        <v>0</v>
      </c>
      <c r="K446" s="217">
        <v>0</v>
      </c>
      <c r="L446" s="144"/>
    </row>
    <row r="447" spans="2:12" x14ac:dyDescent="0.25">
      <c r="B447" s="434"/>
      <c r="C447" s="176" t="s">
        <v>137</v>
      </c>
      <c r="D447" s="176"/>
      <c r="E447" s="218"/>
      <c r="F447" s="219"/>
      <c r="G447" s="219">
        <v>1</v>
      </c>
      <c r="H447" s="216">
        <v>0</v>
      </c>
      <c r="I447" s="216">
        <v>0</v>
      </c>
      <c r="J447" s="216">
        <v>0</v>
      </c>
      <c r="K447" s="217">
        <v>0</v>
      </c>
      <c r="L447" s="144"/>
    </row>
    <row r="448" spans="2:12" x14ac:dyDescent="0.25">
      <c r="B448" s="434"/>
      <c r="C448" s="176" t="s">
        <v>138</v>
      </c>
      <c r="D448" s="176"/>
      <c r="E448" s="218"/>
      <c r="F448" s="219"/>
      <c r="G448" s="219">
        <v>0</v>
      </c>
      <c r="H448" s="216">
        <v>0</v>
      </c>
      <c r="I448" s="216">
        <v>0</v>
      </c>
      <c r="J448" s="216">
        <v>0</v>
      </c>
      <c r="K448" s="217">
        <v>1</v>
      </c>
      <c r="L448" s="144"/>
    </row>
    <row r="449" spans="2:12" x14ac:dyDescent="0.25">
      <c r="B449" s="434"/>
      <c r="C449" s="176" t="s">
        <v>139</v>
      </c>
      <c r="D449" s="176"/>
      <c r="E449" s="218"/>
      <c r="F449" s="219"/>
      <c r="G449" s="219">
        <v>0</v>
      </c>
      <c r="H449" s="216">
        <v>0</v>
      </c>
      <c r="I449" s="216">
        <v>0</v>
      </c>
      <c r="J449" s="216">
        <v>0</v>
      </c>
      <c r="K449" s="217">
        <v>0</v>
      </c>
      <c r="L449" s="144"/>
    </row>
    <row r="450" spans="2:12" x14ac:dyDescent="0.25">
      <c r="B450" s="434"/>
      <c r="C450" s="176" t="s">
        <v>140</v>
      </c>
      <c r="D450" s="176"/>
      <c r="E450" s="218"/>
      <c r="F450" s="219"/>
      <c r="G450" s="219">
        <v>0</v>
      </c>
      <c r="H450" s="216">
        <v>0</v>
      </c>
      <c r="I450" s="216">
        <v>0</v>
      </c>
      <c r="J450" s="216">
        <v>0</v>
      </c>
      <c r="K450" s="217">
        <v>0</v>
      </c>
      <c r="L450" s="144"/>
    </row>
    <row r="451" spans="2:12" x14ac:dyDescent="0.25">
      <c r="B451" s="434"/>
      <c r="C451" s="176" t="s">
        <v>141</v>
      </c>
      <c r="D451" s="176"/>
      <c r="E451" s="218"/>
      <c r="F451" s="219"/>
      <c r="G451" s="219">
        <v>0</v>
      </c>
      <c r="H451" s="216">
        <v>0</v>
      </c>
      <c r="I451" s="216">
        <v>0</v>
      </c>
      <c r="J451" s="216">
        <v>0</v>
      </c>
      <c r="K451" s="217">
        <v>0</v>
      </c>
      <c r="L451" s="144"/>
    </row>
    <row r="452" spans="2:12" x14ac:dyDescent="0.25">
      <c r="B452" s="435"/>
      <c r="C452" s="178" t="s">
        <v>74</v>
      </c>
      <c r="D452" s="178"/>
      <c r="E452" s="220"/>
      <c r="F452" s="221"/>
      <c r="G452" s="221">
        <v>0</v>
      </c>
      <c r="H452" s="221">
        <v>0</v>
      </c>
      <c r="I452" s="221">
        <v>0</v>
      </c>
      <c r="J452" s="221">
        <v>0</v>
      </c>
      <c r="K452" s="222">
        <v>0</v>
      </c>
      <c r="L452" s="144"/>
    </row>
    <row r="453" spans="2:12" ht="30.75" customHeight="1" x14ac:dyDescent="0.25">
      <c r="B453" s="433" t="s">
        <v>142</v>
      </c>
      <c r="C453" s="173" t="s">
        <v>186</v>
      </c>
      <c r="D453" s="173"/>
      <c r="E453" s="218"/>
      <c r="F453" s="219"/>
      <c r="G453" s="219">
        <v>80</v>
      </c>
      <c r="H453" s="216">
        <v>80</v>
      </c>
      <c r="I453" s="216">
        <v>80</v>
      </c>
      <c r="J453" s="216">
        <v>80</v>
      </c>
      <c r="K453" s="217">
        <v>80</v>
      </c>
      <c r="L453" s="144"/>
    </row>
    <row r="454" spans="2:12" x14ac:dyDescent="0.25">
      <c r="B454" s="434"/>
      <c r="C454" s="176" t="s">
        <v>144</v>
      </c>
      <c r="D454" s="176"/>
      <c r="E454" s="218"/>
      <c r="F454" s="219"/>
      <c r="G454" s="219">
        <v>212</v>
      </c>
      <c r="H454" s="216">
        <v>212</v>
      </c>
      <c r="I454" s="216">
        <v>212</v>
      </c>
      <c r="J454" s="216">
        <v>212</v>
      </c>
      <c r="K454" s="217">
        <v>212</v>
      </c>
      <c r="L454" s="144"/>
    </row>
    <row r="455" spans="2:12" x14ac:dyDescent="0.25">
      <c r="B455" s="434"/>
      <c r="C455" s="176" t="s">
        <v>145</v>
      </c>
      <c r="D455" s="176"/>
      <c r="E455" s="218"/>
      <c r="F455" s="219"/>
      <c r="G455" s="219">
        <v>7</v>
      </c>
      <c r="H455" s="216">
        <v>7</v>
      </c>
      <c r="I455" s="216">
        <v>7</v>
      </c>
      <c r="J455" s="216">
        <v>7</v>
      </c>
      <c r="K455" s="217">
        <v>7</v>
      </c>
      <c r="L455" s="144"/>
    </row>
    <row r="456" spans="2:12" x14ac:dyDescent="0.25">
      <c r="B456" s="434"/>
      <c r="C456" s="176" t="s">
        <v>146</v>
      </c>
      <c r="D456" s="176"/>
      <c r="E456" s="218"/>
      <c r="F456" s="219"/>
      <c r="G456" s="219">
        <v>133</v>
      </c>
      <c r="H456" s="216">
        <v>133</v>
      </c>
      <c r="I456" s="216">
        <v>133</v>
      </c>
      <c r="J456" s="216">
        <v>133</v>
      </c>
      <c r="K456" s="217">
        <v>133</v>
      </c>
      <c r="L456" s="144"/>
    </row>
    <row r="457" spans="2:12" x14ac:dyDescent="0.25">
      <c r="B457" s="434"/>
      <c r="C457" s="176" t="s">
        <v>147</v>
      </c>
      <c r="D457" s="176"/>
      <c r="E457" s="218"/>
      <c r="F457" s="219"/>
      <c r="G457" s="219">
        <v>1</v>
      </c>
      <c r="H457" s="216">
        <v>1</v>
      </c>
      <c r="I457" s="216">
        <v>1</v>
      </c>
      <c r="J457" s="216">
        <v>1</v>
      </c>
      <c r="K457" s="217">
        <v>1</v>
      </c>
      <c r="L457" s="144"/>
    </row>
    <row r="458" spans="2:12" x14ac:dyDescent="0.25">
      <c r="B458" s="434"/>
      <c r="C458" s="176" t="s">
        <v>148</v>
      </c>
      <c r="D458" s="176"/>
      <c r="E458" s="218"/>
      <c r="F458" s="219"/>
      <c r="G458" s="219">
        <v>46</v>
      </c>
      <c r="H458" s="216">
        <v>46</v>
      </c>
      <c r="I458" s="216">
        <v>46</v>
      </c>
      <c r="J458" s="216">
        <v>46</v>
      </c>
      <c r="K458" s="217">
        <v>46</v>
      </c>
      <c r="L458" s="144"/>
    </row>
    <row r="459" spans="2:12" x14ac:dyDescent="0.25">
      <c r="B459" s="434"/>
      <c r="C459" s="176" t="s">
        <v>149</v>
      </c>
      <c r="D459" s="176"/>
      <c r="E459" s="218"/>
      <c r="F459" s="219"/>
      <c r="G459" s="219">
        <v>1</v>
      </c>
      <c r="H459" s="216">
        <v>0</v>
      </c>
      <c r="I459" s="216">
        <v>1</v>
      </c>
      <c r="J459" s="216">
        <v>0</v>
      </c>
      <c r="K459" s="217">
        <v>1</v>
      </c>
      <c r="L459" s="144"/>
    </row>
    <row r="460" spans="2:12" x14ac:dyDescent="0.25">
      <c r="B460" s="434"/>
      <c r="C460" s="176" t="s">
        <v>150</v>
      </c>
      <c r="D460" s="176"/>
      <c r="E460" s="218"/>
      <c r="F460" s="219"/>
      <c r="G460" s="219">
        <v>0</v>
      </c>
      <c r="H460" s="216">
        <v>0</v>
      </c>
      <c r="I460" s="216">
        <v>0</v>
      </c>
      <c r="J460" s="216">
        <v>0</v>
      </c>
      <c r="K460" s="217">
        <v>0</v>
      </c>
      <c r="L460" s="144"/>
    </row>
    <row r="461" spans="2:12" x14ac:dyDescent="0.25">
      <c r="B461" s="434"/>
      <c r="C461" s="176" t="s">
        <v>151</v>
      </c>
      <c r="D461" s="176"/>
      <c r="E461" s="218"/>
      <c r="F461" s="219"/>
      <c r="G461" s="219">
        <v>1</v>
      </c>
      <c r="H461" s="216">
        <v>0</v>
      </c>
      <c r="I461" s="216">
        <v>1</v>
      </c>
      <c r="J461" s="216">
        <v>0</v>
      </c>
      <c r="K461" s="217">
        <v>1</v>
      </c>
      <c r="L461" s="144"/>
    </row>
    <row r="462" spans="2:12" x14ac:dyDescent="0.25">
      <c r="B462" s="434"/>
      <c r="C462" s="176" t="s">
        <v>152</v>
      </c>
      <c r="D462" s="176"/>
      <c r="E462" s="218"/>
      <c r="F462" s="219"/>
      <c r="G462" s="219">
        <v>0</v>
      </c>
      <c r="H462" s="216">
        <v>0</v>
      </c>
      <c r="I462" s="216">
        <v>0</v>
      </c>
      <c r="J462" s="216">
        <v>0</v>
      </c>
      <c r="K462" s="217">
        <v>0</v>
      </c>
      <c r="L462" s="144"/>
    </row>
    <row r="463" spans="2:12" x14ac:dyDescent="0.25">
      <c r="B463" s="434"/>
      <c r="C463" s="176" t="s">
        <v>153</v>
      </c>
      <c r="D463" s="176"/>
      <c r="E463" s="218"/>
      <c r="F463" s="219"/>
      <c r="G463" s="219">
        <v>0</v>
      </c>
      <c r="H463" s="216">
        <v>0</v>
      </c>
      <c r="I463" s="216">
        <v>0</v>
      </c>
      <c r="J463" s="216">
        <v>0</v>
      </c>
      <c r="K463" s="217">
        <v>1</v>
      </c>
      <c r="L463" s="144"/>
    </row>
    <row r="464" spans="2:12" x14ac:dyDescent="0.25">
      <c r="B464" s="434"/>
      <c r="C464" s="176" t="s">
        <v>154</v>
      </c>
      <c r="D464" s="176"/>
      <c r="E464" s="218"/>
      <c r="F464" s="219"/>
      <c r="G464" s="219">
        <v>0</v>
      </c>
      <c r="H464" s="216">
        <v>0</v>
      </c>
      <c r="I464" s="216">
        <v>0</v>
      </c>
      <c r="J464" s="216">
        <v>0</v>
      </c>
      <c r="K464" s="217">
        <v>0</v>
      </c>
      <c r="L464" s="144"/>
    </row>
    <row r="465" spans="2:12" x14ac:dyDescent="0.25">
      <c r="B465" s="434"/>
      <c r="C465" s="176" t="s">
        <v>155</v>
      </c>
      <c r="D465" s="176"/>
      <c r="E465" s="218"/>
      <c r="F465" s="219"/>
      <c r="G465" s="219">
        <v>0</v>
      </c>
      <c r="H465" s="216">
        <v>0</v>
      </c>
      <c r="I465" s="216">
        <v>0</v>
      </c>
      <c r="J465" s="216">
        <v>0</v>
      </c>
      <c r="K465" s="217">
        <v>1</v>
      </c>
      <c r="L465" s="144"/>
    </row>
    <row r="466" spans="2:12" x14ac:dyDescent="0.25">
      <c r="B466" s="435"/>
      <c r="C466" s="178" t="s">
        <v>74</v>
      </c>
      <c r="D466" s="178"/>
      <c r="E466" s="220"/>
      <c r="F466" s="221"/>
      <c r="G466" s="221">
        <v>0</v>
      </c>
      <c r="H466" s="221">
        <v>0</v>
      </c>
      <c r="I466" s="221">
        <v>0</v>
      </c>
      <c r="J466" s="221">
        <v>0</v>
      </c>
      <c r="K466" s="222">
        <v>0</v>
      </c>
      <c r="L466" s="144"/>
    </row>
    <row r="467" spans="2:12" ht="30.75" customHeight="1" x14ac:dyDescent="0.25">
      <c r="B467" s="433" t="s">
        <v>156</v>
      </c>
      <c r="C467" s="173" t="s">
        <v>157</v>
      </c>
      <c r="D467" s="173"/>
      <c r="E467" s="218"/>
      <c r="F467" s="219"/>
      <c r="G467" s="219">
        <v>8</v>
      </c>
      <c r="H467" s="216">
        <v>8</v>
      </c>
      <c r="I467" s="216">
        <v>8</v>
      </c>
      <c r="J467" s="216">
        <v>8</v>
      </c>
      <c r="K467" s="217">
        <v>8</v>
      </c>
      <c r="L467" s="144"/>
    </row>
    <row r="468" spans="2:12" ht="15.75" x14ac:dyDescent="0.25">
      <c r="B468" s="434"/>
      <c r="C468" s="173" t="s">
        <v>158</v>
      </c>
      <c r="D468" s="173"/>
      <c r="E468" s="218"/>
      <c r="F468" s="219"/>
      <c r="G468" s="219">
        <v>30</v>
      </c>
      <c r="H468" s="216">
        <v>30</v>
      </c>
      <c r="I468" s="216">
        <v>30</v>
      </c>
      <c r="J468" s="216">
        <v>30</v>
      </c>
      <c r="K468" s="217">
        <v>30</v>
      </c>
      <c r="L468" s="144"/>
    </row>
    <row r="469" spans="2:12" ht="15.75" x14ac:dyDescent="0.25">
      <c r="B469" s="434"/>
      <c r="C469" s="173" t="s">
        <v>159</v>
      </c>
      <c r="D469" s="173"/>
      <c r="E469" s="218"/>
      <c r="F469" s="219"/>
      <c r="G469" s="219">
        <v>2</v>
      </c>
      <c r="H469" s="216">
        <v>2</v>
      </c>
      <c r="I469" s="216">
        <v>2</v>
      </c>
      <c r="J469" s="216">
        <v>2</v>
      </c>
      <c r="K469" s="217">
        <v>2</v>
      </c>
      <c r="L469" s="144"/>
    </row>
    <row r="470" spans="2:12" ht="15.75" x14ac:dyDescent="0.25">
      <c r="B470" s="434"/>
      <c r="C470" s="173" t="s">
        <v>160</v>
      </c>
      <c r="D470" s="173"/>
      <c r="E470" s="218"/>
      <c r="F470" s="219"/>
      <c r="G470" s="219">
        <v>5</v>
      </c>
      <c r="H470" s="216">
        <v>5</v>
      </c>
      <c r="I470" s="216">
        <v>5</v>
      </c>
      <c r="J470" s="216">
        <v>5</v>
      </c>
      <c r="K470" s="217">
        <v>5</v>
      </c>
      <c r="L470" s="144"/>
    </row>
    <row r="471" spans="2:12" ht="15.75" x14ac:dyDescent="0.25">
      <c r="B471" s="434"/>
      <c r="C471" s="173" t="s">
        <v>161</v>
      </c>
      <c r="D471" s="173"/>
      <c r="E471" s="218"/>
      <c r="F471" s="219"/>
      <c r="G471" s="219">
        <v>46</v>
      </c>
      <c r="H471" s="216">
        <v>46</v>
      </c>
      <c r="I471" s="216">
        <v>46</v>
      </c>
      <c r="J471" s="216">
        <v>46</v>
      </c>
      <c r="K471" s="217">
        <v>46</v>
      </c>
      <c r="L471" s="144"/>
    </row>
    <row r="472" spans="2:12" ht="15.75" x14ac:dyDescent="0.25">
      <c r="B472" s="434"/>
      <c r="C472" s="173" t="s">
        <v>162</v>
      </c>
      <c r="D472" s="173"/>
      <c r="E472" s="218"/>
      <c r="F472" s="219"/>
      <c r="G472" s="219">
        <v>24</v>
      </c>
      <c r="H472" s="216">
        <v>24</v>
      </c>
      <c r="I472" s="216">
        <v>24</v>
      </c>
      <c r="J472" s="216">
        <v>24</v>
      </c>
      <c r="K472" s="217">
        <v>24</v>
      </c>
      <c r="L472" s="144"/>
    </row>
    <row r="473" spans="2:12" ht="15.75" x14ac:dyDescent="0.25">
      <c r="B473" s="434"/>
      <c r="C473" s="173" t="s">
        <v>163</v>
      </c>
      <c r="D473" s="173"/>
      <c r="E473" s="218"/>
      <c r="F473" s="219"/>
      <c r="G473" s="219">
        <v>0</v>
      </c>
      <c r="H473" s="216">
        <v>0</v>
      </c>
      <c r="I473" s="216">
        <v>0</v>
      </c>
      <c r="J473" s="216">
        <v>0</v>
      </c>
      <c r="K473" s="217">
        <v>0</v>
      </c>
      <c r="L473" s="144"/>
    </row>
    <row r="474" spans="2:12" ht="15.75" x14ac:dyDescent="0.25">
      <c r="B474" s="434"/>
      <c r="C474" s="173" t="s">
        <v>164</v>
      </c>
      <c r="D474" s="173"/>
      <c r="E474" s="218"/>
      <c r="F474" s="219"/>
      <c r="G474" s="219">
        <v>3</v>
      </c>
      <c r="H474" s="216">
        <v>3</v>
      </c>
      <c r="I474" s="216">
        <v>3</v>
      </c>
      <c r="J474" s="216">
        <v>3</v>
      </c>
      <c r="K474" s="217">
        <v>3</v>
      </c>
      <c r="L474" s="144"/>
    </row>
    <row r="475" spans="2:12" x14ac:dyDescent="0.25">
      <c r="B475" s="435"/>
      <c r="C475" s="178" t="s">
        <v>74</v>
      </c>
      <c r="D475" s="178"/>
      <c r="E475" s="220"/>
      <c r="F475" s="221"/>
      <c r="G475" s="221">
        <v>0</v>
      </c>
      <c r="H475" s="221">
        <v>0</v>
      </c>
      <c r="I475" s="221">
        <v>0</v>
      </c>
      <c r="J475" s="221">
        <v>0</v>
      </c>
      <c r="K475" s="222">
        <v>0</v>
      </c>
      <c r="L475" s="144"/>
    </row>
    <row r="476" spans="2:12" ht="46.5" customHeight="1" x14ac:dyDescent="0.25">
      <c r="B476" s="433" t="s">
        <v>165</v>
      </c>
      <c r="C476" s="173" t="s">
        <v>166</v>
      </c>
      <c r="D476" s="173"/>
      <c r="E476" s="218"/>
      <c r="F476" s="219"/>
      <c r="G476" s="219">
        <v>116</v>
      </c>
      <c r="H476" s="216">
        <v>116</v>
      </c>
      <c r="I476" s="216">
        <v>116</v>
      </c>
      <c r="J476" s="216">
        <v>116</v>
      </c>
      <c r="K476" s="217">
        <v>116</v>
      </c>
      <c r="L476" s="144"/>
    </row>
    <row r="477" spans="2:12" x14ac:dyDescent="0.25">
      <c r="B477" s="434"/>
      <c r="C477" s="176" t="s">
        <v>167</v>
      </c>
      <c r="D477" s="176"/>
      <c r="E477" s="218"/>
      <c r="F477" s="219"/>
      <c r="G477" s="219">
        <v>0</v>
      </c>
      <c r="H477" s="216">
        <v>0</v>
      </c>
      <c r="I477" s="216">
        <v>0</v>
      </c>
      <c r="J477" s="216">
        <v>0</v>
      </c>
      <c r="K477" s="217">
        <v>0</v>
      </c>
      <c r="L477" s="144"/>
    </row>
    <row r="478" spans="2:12" x14ac:dyDescent="0.25">
      <c r="B478" s="434"/>
      <c r="C478" s="176" t="s">
        <v>168</v>
      </c>
      <c r="D478" s="176"/>
      <c r="E478" s="218"/>
      <c r="F478" s="219"/>
      <c r="G478" s="219">
        <v>35</v>
      </c>
      <c r="H478" s="216">
        <v>35</v>
      </c>
      <c r="I478" s="216">
        <v>35</v>
      </c>
      <c r="J478" s="216">
        <v>35</v>
      </c>
      <c r="K478" s="217">
        <v>35</v>
      </c>
      <c r="L478" s="144"/>
    </row>
    <row r="479" spans="2:12" x14ac:dyDescent="0.25">
      <c r="B479" s="434"/>
      <c r="C479" s="176" t="s">
        <v>169</v>
      </c>
      <c r="D479" s="176"/>
      <c r="E479" s="218"/>
      <c r="F479" s="219"/>
      <c r="G479" s="219">
        <v>1</v>
      </c>
      <c r="H479" s="216">
        <v>0</v>
      </c>
      <c r="I479" s="216">
        <v>0</v>
      </c>
      <c r="J479" s="216">
        <v>0</v>
      </c>
      <c r="K479" s="217">
        <v>0</v>
      </c>
      <c r="L479" s="144"/>
    </row>
    <row r="480" spans="2:12" x14ac:dyDescent="0.25">
      <c r="B480" s="434"/>
      <c r="C480" s="176" t="s">
        <v>170</v>
      </c>
      <c r="D480" s="176"/>
      <c r="E480" s="218"/>
      <c r="F480" s="219"/>
      <c r="G480" s="219">
        <v>41</v>
      </c>
      <c r="H480" s="216">
        <v>41</v>
      </c>
      <c r="I480" s="216">
        <v>41</v>
      </c>
      <c r="J480" s="216">
        <v>41</v>
      </c>
      <c r="K480" s="217">
        <v>41</v>
      </c>
      <c r="L480" s="144"/>
    </row>
    <row r="481" spans="2:12" x14ac:dyDescent="0.25">
      <c r="B481" s="434"/>
      <c r="C481" s="176" t="s">
        <v>171</v>
      </c>
      <c r="D481" s="176"/>
      <c r="E481" s="218"/>
      <c r="F481" s="219"/>
      <c r="G481" s="219">
        <v>4</v>
      </c>
      <c r="H481" s="216">
        <v>4</v>
      </c>
      <c r="I481" s="216">
        <v>4</v>
      </c>
      <c r="J481" s="216">
        <v>4</v>
      </c>
      <c r="K481" s="217">
        <v>4</v>
      </c>
      <c r="L481" s="144"/>
    </row>
    <row r="482" spans="2:12" x14ac:dyDescent="0.25">
      <c r="B482" s="434"/>
      <c r="C482" s="176" t="s">
        <v>172</v>
      </c>
      <c r="D482" s="176"/>
      <c r="E482" s="218"/>
      <c r="F482" s="219"/>
      <c r="G482" s="219">
        <v>1</v>
      </c>
      <c r="H482" s="216">
        <v>0</v>
      </c>
      <c r="I482" s="216">
        <v>0</v>
      </c>
      <c r="J482" s="216">
        <v>0</v>
      </c>
      <c r="K482" s="217">
        <v>0</v>
      </c>
      <c r="L482" s="144"/>
    </row>
    <row r="483" spans="2:12" x14ac:dyDescent="0.25">
      <c r="B483" s="435"/>
      <c r="C483" s="164" t="s">
        <v>74</v>
      </c>
      <c r="D483" s="184"/>
      <c r="E483" s="220"/>
      <c r="F483" s="221"/>
      <c r="G483" s="221">
        <v>0</v>
      </c>
      <c r="H483" s="221">
        <v>0</v>
      </c>
      <c r="I483" s="221">
        <v>0</v>
      </c>
      <c r="J483" s="221">
        <v>0</v>
      </c>
      <c r="K483" s="222">
        <v>0</v>
      </c>
      <c r="L483" s="144"/>
    </row>
    <row r="484" spans="2:12" ht="28.5" x14ac:dyDescent="0.25">
      <c r="B484" s="206" t="s">
        <v>173</v>
      </c>
      <c r="C484" s="207" t="s">
        <v>174</v>
      </c>
      <c r="D484" s="208"/>
      <c r="E484" s="218"/>
      <c r="F484" s="219"/>
      <c r="G484" s="219">
        <v>3</v>
      </c>
      <c r="H484" s="216">
        <v>3</v>
      </c>
      <c r="I484" s="216">
        <v>3</v>
      </c>
      <c r="J484" s="216">
        <v>3</v>
      </c>
      <c r="K484" s="217">
        <v>3</v>
      </c>
      <c r="L484" s="144"/>
    </row>
    <row r="485" spans="2:12" x14ac:dyDescent="0.25">
      <c r="B485" s="206" t="s">
        <v>187</v>
      </c>
      <c r="C485" s="209" t="s">
        <v>175</v>
      </c>
      <c r="D485" s="210"/>
      <c r="E485" s="218"/>
      <c r="F485" s="219"/>
      <c r="G485" s="219">
        <v>5</v>
      </c>
      <c r="H485" s="216">
        <v>5</v>
      </c>
      <c r="I485" s="216">
        <v>5</v>
      </c>
      <c r="J485" s="216">
        <v>5</v>
      </c>
      <c r="K485" s="217">
        <v>5</v>
      </c>
      <c r="L485" s="144"/>
    </row>
    <row r="486" spans="2:12" x14ac:dyDescent="0.25">
      <c r="B486" s="206" t="s">
        <v>187</v>
      </c>
      <c r="C486" s="209" t="s">
        <v>176</v>
      </c>
      <c r="D486" s="210"/>
      <c r="E486" s="218"/>
      <c r="F486" s="219"/>
      <c r="G486" s="219">
        <v>10</v>
      </c>
      <c r="H486" s="216">
        <v>10</v>
      </c>
      <c r="I486" s="216">
        <v>10</v>
      </c>
      <c r="J486" s="216">
        <v>10</v>
      </c>
      <c r="K486" s="217">
        <v>10</v>
      </c>
      <c r="L486" s="144"/>
    </row>
    <row r="487" spans="2:12" x14ac:dyDescent="0.25">
      <c r="B487" s="206" t="s">
        <v>187</v>
      </c>
      <c r="C487" s="209" t="s">
        <v>177</v>
      </c>
      <c r="D487" s="210"/>
      <c r="E487" s="218"/>
      <c r="F487" s="219"/>
      <c r="G487" s="219">
        <v>6</v>
      </c>
      <c r="H487" s="216">
        <v>6</v>
      </c>
      <c r="I487" s="216">
        <v>6</v>
      </c>
      <c r="J487" s="216">
        <v>6</v>
      </c>
      <c r="K487" s="217">
        <v>6</v>
      </c>
      <c r="L487" s="144"/>
    </row>
    <row r="488" spans="2:12" x14ac:dyDescent="0.25">
      <c r="B488" s="206" t="s">
        <v>187</v>
      </c>
      <c r="C488" s="209" t="s">
        <v>178</v>
      </c>
      <c r="D488" s="210"/>
      <c r="E488" s="218"/>
      <c r="F488" s="219"/>
      <c r="G488" s="219">
        <v>0</v>
      </c>
      <c r="H488" s="216">
        <v>0</v>
      </c>
      <c r="I488" s="216">
        <v>0</v>
      </c>
      <c r="J488" s="216">
        <v>0</v>
      </c>
      <c r="K488" s="217">
        <v>0</v>
      </c>
      <c r="L488" s="144"/>
    </row>
    <row r="489" spans="2:12" x14ac:dyDescent="0.25">
      <c r="B489" s="206" t="s">
        <v>187</v>
      </c>
      <c r="C489" s="209"/>
      <c r="D489" s="210"/>
      <c r="E489" s="218"/>
      <c r="F489" s="219"/>
      <c r="G489" s="219">
        <v>0</v>
      </c>
      <c r="H489" s="216">
        <v>0</v>
      </c>
      <c r="I489" s="216">
        <v>0</v>
      </c>
      <c r="J489" s="216">
        <v>0</v>
      </c>
      <c r="K489" s="217">
        <v>0</v>
      </c>
      <c r="L489" s="144"/>
    </row>
    <row r="490" spans="2:12" x14ac:dyDescent="0.25">
      <c r="B490" s="206" t="s">
        <v>187</v>
      </c>
      <c r="C490" s="209" t="s">
        <v>188</v>
      </c>
      <c r="D490" s="210"/>
      <c r="E490" s="218"/>
      <c r="F490" s="219"/>
      <c r="G490" s="219">
        <v>0</v>
      </c>
      <c r="H490" s="216">
        <v>0</v>
      </c>
      <c r="I490" s="216">
        <v>0</v>
      </c>
      <c r="J490" s="216">
        <v>0</v>
      </c>
      <c r="K490" s="217">
        <v>0</v>
      </c>
      <c r="L490" s="144"/>
    </row>
    <row r="491" spans="2:12" x14ac:dyDescent="0.25">
      <c r="B491" s="206" t="s">
        <v>187</v>
      </c>
      <c r="C491" s="209" t="s">
        <v>180</v>
      </c>
      <c r="D491" s="210"/>
      <c r="E491" s="218"/>
      <c r="F491" s="219"/>
      <c r="G491" s="219">
        <v>0</v>
      </c>
      <c r="H491" s="216">
        <v>0</v>
      </c>
      <c r="I491" s="216">
        <v>0</v>
      </c>
      <c r="J491" s="216">
        <v>0</v>
      </c>
      <c r="K491" s="217">
        <v>0</v>
      </c>
      <c r="L491" s="144"/>
    </row>
    <row r="492" spans="2:12" x14ac:dyDescent="0.25">
      <c r="B492" s="206" t="s">
        <v>187</v>
      </c>
      <c r="C492" s="209" t="s">
        <v>189</v>
      </c>
      <c r="D492" s="210"/>
      <c r="E492" s="218"/>
      <c r="F492" s="219"/>
      <c r="G492" s="219">
        <v>0</v>
      </c>
      <c r="H492" s="216">
        <v>0</v>
      </c>
      <c r="I492" s="216">
        <v>0</v>
      </c>
      <c r="J492" s="216">
        <v>0</v>
      </c>
      <c r="K492" s="217">
        <v>0</v>
      </c>
      <c r="L492" s="144"/>
    </row>
    <row r="493" spans="2:12" x14ac:dyDescent="0.25">
      <c r="B493" s="206" t="s">
        <v>187</v>
      </c>
      <c r="C493" s="209" t="s">
        <v>182</v>
      </c>
      <c r="D493" s="210"/>
      <c r="E493" s="218"/>
      <c r="F493" s="219"/>
      <c r="G493" s="219">
        <v>0</v>
      </c>
      <c r="H493" s="216">
        <v>0</v>
      </c>
      <c r="I493" s="216">
        <v>0</v>
      </c>
      <c r="J493" s="216">
        <v>0</v>
      </c>
      <c r="K493" s="217">
        <v>0</v>
      </c>
      <c r="L493" s="144"/>
    </row>
    <row r="494" spans="2:12" x14ac:dyDescent="0.25">
      <c r="B494" s="206" t="s">
        <v>187</v>
      </c>
      <c r="C494" s="209" t="s">
        <v>183</v>
      </c>
      <c r="D494" s="210"/>
      <c r="E494" s="218"/>
      <c r="F494" s="219"/>
      <c r="G494" s="219">
        <v>0</v>
      </c>
      <c r="H494" s="216">
        <v>0</v>
      </c>
      <c r="I494" s="216">
        <v>0</v>
      </c>
      <c r="J494" s="216">
        <v>0</v>
      </c>
      <c r="K494" s="217">
        <v>0</v>
      </c>
      <c r="L494" s="144"/>
    </row>
    <row r="495" spans="2:12" x14ac:dyDescent="0.25">
      <c r="B495" s="206" t="s">
        <v>187</v>
      </c>
      <c r="C495" s="209" t="s">
        <v>187</v>
      </c>
      <c r="D495" s="210"/>
      <c r="E495" s="218"/>
      <c r="F495" s="219"/>
      <c r="G495" s="219">
        <v>0</v>
      </c>
      <c r="H495" s="216">
        <v>0</v>
      </c>
      <c r="I495" s="216">
        <v>0</v>
      </c>
      <c r="J495" s="216">
        <v>0</v>
      </c>
      <c r="K495" s="217">
        <v>0</v>
      </c>
      <c r="L495" s="144"/>
    </row>
    <row r="496" spans="2:12" x14ac:dyDescent="0.25">
      <c r="B496" s="206" t="s">
        <v>187</v>
      </c>
      <c r="C496" s="209" t="s">
        <v>187</v>
      </c>
      <c r="D496" s="210"/>
      <c r="E496" s="218"/>
      <c r="F496" s="219"/>
      <c r="G496" s="219">
        <v>0</v>
      </c>
      <c r="H496" s="216">
        <v>0</v>
      </c>
      <c r="I496" s="216">
        <v>0</v>
      </c>
      <c r="J496" s="216">
        <v>0</v>
      </c>
      <c r="K496" s="217">
        <v>0</v>
      </c>
      <c r="L496" s="144"/>
    </row>
    <row r="497" spans="2:12" x14ac:dyDescent="0.25">
      <c r="B497" s="206" t="s">
        <v>187</v>
      </c>
      <c r="C497" s="209" t="s">
        <v>187</v>
      </c>
      <c r="D497" s="210"/>
      <c r="E497" s="218"/>
      <c r="F497" s="219"/>
      <c r="G497" s="219">
        <v>0</v>
      </c>
      <c r="H497" s="216">
        <v>0</v>
      </c>
      <c r="I497" s="216">
        <v>0</v>
      </c>
      <c r="J497" s="216">
        <v>0</v>
      </c>
      <c r="K497" s="217">
        <v>0</v>
      </c>
      <c r="L497" s="144"/>
    </row>
    <row r="498" spans="2:12" x14ac:dyDescent="0.25">
      <c r="B498" s="206" t="s">
        <v>187</v>
      </c>
      <c r="C498" s="209" t="s">
        <v>187</v>
      </c>
      <c r="D498" s="210"/>
      <c r="E498" s="218"/>
      <c r="F498" s="219"/>
      <c r="G498" s="219">
        <v>0</v>
      </c>
      <c r="H498" s="216">
        <v>0</v>
      </c>
      <c r="I498" s="216">
        <v>0</v>
      </c>
      <c r="J498" s="216">
        <v>0</v>
      </c>
      <c r="K498" s="217">
        <v>0</v>
      </c>
      <c r="L498" s="144"/>
    </row>
    <row r="499" spans="2:12" x14ac:dyDescent="0.25">
      <c r="B499" s="206" t="s">
        <v>187</v>
      </c>
      <c r="C499" s="209" t="s">
        <v>187</v>
      </c>
      <c r="D499" s="210"/>
      <c r="E499" s="218"/>
      <c r="F499" s="219"/>
      <c r="G499" s="219">
        <v>0</v>
      </c>
      <c r="H499" s="216">
        <v>0</v>
      </c>
      <c r="I499" s="216">
        <v>0</v>
      </c>
      <c r="J499" s="216">
        <v>0</v>
      </c>
      <c r="K499" s="217">
        <v>0</v>
      </c>
      <c r="L499" s="144"/>
    </row>
    <row r="500" spans="2:12" x14ac:dyDescent="0.25">
      <c r="B500" s="206" t="s">
        <v>187</v>
      </c>
      <c r="C500" s="209" t="s">
        <v>187</v>
      </c>
      <c r="D500" s="210"/>
      <c r="E500" s="218"/>
      <c r="F500" s="219"/>
      <c r="G500" s="219">
        <v>0</v>
      </c>
      <c r="H500" s="216">
        <v>0</v>
      </c>
      <c r="I500" s="216">
        <v>0</v>
      </c>
      <c r="J500" s="216">
        <v>0</v>
      </c>
      <c r="K500" s="217">
        <v>0</v>
      </c>
      <c r="L500" s="144"/>
    </row>
    <row r="501" spans="2:12" x14ac:dyDescent="0.25">
      <c r="B501" s="206" t="s">
        <v>187</v>
      </c>
      <c r="C501" s="209" t="s">
        <v>187</v>
      </c>
      <c r="D501" s="210"/>
      <c r="E501" s="218"/>
      <c r="F501" s="219"/>
      <c r="G501" s="219">
        <v>0</v>
      </c>
      <c r="H501" s="216">
        <v>0</v>
      </c>
      <c r="I501" s="216">
        <v>0</v>
      </c>
      <c r="J501" s="216">
        <v>0</v>
      </c>
      <c r="K501" s="217">
        <v>0</v>
      </c>
      <c r="L501" s="144"/>
    </row>
    <row r="502" spans="2:12" x14ac:dyDescent="0.25">
      <c r="B502" s="206" t="s">
        <v>187</v>
      </c>
      <c r="C502" s="209" t="s">
        <v>187</v>
      </c>
      <c r="D502" s="210"/>
      <c r="E502" s="218"/>
      <c r="F502" s="219"/>
      <c r="G502" s="219">
        <v>0</v>
      </c>
      <c r="H502" s="216">
        <v>0</v>
      </c>
      <c r="I502" s="216">
        <v>0</v>
      </c>
      <c r="J502" s="216">
        <v>0</v>
      </c>
      <c r="K502" s="217">
        <v>0</v>
      </c>
      <c r="L502" s="144"/>
    </row>
    <row r="503" spans="2:12" x14ac:dyDescent="0.25">
      <c r="B503" s="206" t="s">
        <v>187</v>
      </c>
      <c r="C503" s="209" t="s">
        <v>187</v>
      </c>
      <c r="D503" s="210"/>
      <c r="E503" s="218"/>
      <c r="F503" s="219"/>
      <c r="G503" s="219">
        <v>0</v>
      </c>
      <c r="H503" s="216">
        <v>0</v>
      </c>
      <c r="I503" s="216">
        <v>0</v>
      </c>
      <c r="J503" s="216">
        <v>0</v>
      </c>
      <c r="K503" s="217">
        <v>0</v>
      </c>
      <c r="L503" s="144"/>
    </row>
    <row r="504" spans="2:12" x14ac:dyDescent="0.25">
      <c r="B504" s="206" t="s">
        <v>187</v>
      </c>
      <c r="C504" s="209" t="s">
        <v>187</v>
      </c>
      <c r="D504" s="210"/>
      <c r="E504" s="218"/>
      <c r="F504" s="219"/>
      <c r="G504" s="219">
        <v>0</v>
      </c>
      <c r="H504" s="216">
        <v>0</v>
      </c>
      <c r="I504" s="216">
        <v>0</v>
      </c>
      <c r="J504" s="216">
        <v>0</v>
      </c>
      <c r="K504" s="217">
        <v>0</v>
      </c>
      <c r="L504" s="144"/>
    </row>
    <row r="505" spans="2:12" x14ac:dyDescent="0.25">
      <c r="B505" s="206" t="s">
        <v>187</v>
      </c>
      <c r="C505" s="209" t="s">
        <v>187</v>
      </c>
      <c r="D505" s="210"/>
      <c r="E505" s="218"/>
      <c r="F505" s="219"/>
      <c r="G505" s="219">
        <v>0</v>
      </c>
      <c r="H505" s="216">
        <v>0</v>
      </c>
      <c r="I505" s="216">
        <v>0</v>
      </c>
      <c r="J505" s="216">
        <v>0</v>
      </c>
      <c r="K505" s="217">
        <v>0</v>
      </c>
      <c r="L505" s="144"/>
    </row>
    <row r="506" spans="2:12" x14ac:dyDescent="0.25">
      <c r="B506" s="206" t="s">
        <v>187</v>
      </c>
      <c r="C506" s="209" t="s">
        <v>187</v>
      </c>
      <c r="D506" s="210"/>
      <c r="E506" s="218"/>
      <c r="F506" s="219"/>
      <c r="G506" s="219">
        <v>0</v>
      </c>
      <c r="H506" s="216">
        <v>0</v>
      </c>
      <c r="I506" s="216">
        <v>0</v>
      </c>
      <c r="J506" s="216">
        <v>0</v>
      </c>
      <c r="K506" s="217">
        <v>0</v>
      </c>
      <c r="L506" s="144"/>
    </row>
    <row r="507" spans="2:12" x14ac:dyDescent="0.25">
      <c r="B507" s="206" t="s">
        <v>187</v>
      </c>
      <c r="C507" s="209" t="s">
        <v>187</v>
      </c>
      <c r="D507" s="210"/>
      <c r="E507" s="218"/>
      <c r="F507" s="219"/>
      <c r="G507" s="219">
        <v>0</v>
      </c>
      <c r="H507" s="216">
        <v>0</v>
      </c>
      <c r="I507" s="216">
        <v>0</v>
      </c>
      <c r="J507" s="216">
        <v>0</v>
      </c>
      <c r="K507" s="217">
        <v>0</v>
      </c>
      <c r="L507" s="144"/>
    </row>
    <row r="508" spans="2:12" x14ac:dyDescent="0.25">
      <c r="B508" s="206" t="s">
        <v>187</v>
      </c>
      <c r="C508" s="209" t="s">
        <v>187</v>
      </c>
      <c r="D508" s="210"/>
      <c r="E508" s="218"/>
      <c r="F508" s="219"/>
      <c r="G508" s="219">
        <v>0</v>
      </c>
      <c r="H508" s="216">
        <v>0</v>
      </c>
      <c r="I508" s="216">
        <v>0</v>
      </c>
      <c r="J508" s="216">
        <v>0</v>
      </c>
      <c r="K508" s="217">
        <v>0</v>
      </c>
      <c r="L508" s="144"/>
    </row>
    <row r="509" spans="2:12" x14ac:dyDescent="0.25">
      <c r="B509" s="206" t="s">
        <v>187</v>
      </c>
      <c r="C509" s="209" t="s">
        <v>187</v>
      </c>
      <c r="D509" s="210"/>
      <c r="E509" s="218"/>
      <c r="F509" s="219"/>
      <c r="G509" s="219">
        <v>0</v>
      </c>
      <c r="H509" s="216">
        <v>0</v>
      </c>
      <c r="I509" s="216">
        <v>0</v>
      </c>
      <c r="J509" s="216">
        <v>0</v>
      </c>
      <c r="K509" s="217">
        <v>0</v>
      </c>
      <c r="L509" s="144"/>
    </row>
    <row r="510" spans="2:12" x14ac:dyDescent="0.25">
      <c r="B510" s="206" t="s">
        <v>187</v>
      </c>
      <c r="C510" s="209" t="s">
        <v>187</v>
      </c>
      <c r="D510" s="210"/>
      <c r="E510" s="218"/>
      <c r="F510" s="219"/>
      <c r="G510" s="219">
        <v>0</v>
      </c>
      <c r="H510" s="216">
        <v>0</v>
      </c>
      <c r="I510" s="216">
        <v>0</v>
      </c>
      <c r="J510" s="216">
        <v>0</v>
      </c>
      <c r="K510" s="217">
        <v>0</v>
      </c>
      <c r="L510" s="144"/>
    </row>
    <row r="511" spans="2:12" x14ac:dyDescent="0.25">
      <c r="B511" s="206" t="s">
        <v>187</v>
      </c>
      <c r="C511" s="209" t="s">
        <v>187</v>
      </c>
      <c r="D511" s="210"/>
      <c r="E511" s="218"/>
      <c r="F511" s="219"/>
      <c r="G511" s="219">
        <v>0</v>
      </c>
      <c r="H511" s="216">
        <v>0</v>
      </c>
      <c r="I511" s="216">
        <v>0</v>
      </c>
      <c r="J511" s="216">
        <v>0</v>
      </c>
      <c r="K511" s="217">
        <v>0</v>
      </c>
      <c r="L511" s="144"/>
    </row>
    <row r="512" spans="2:12" x14ac:dyDescent="0.25">
      <c r="B512" s="206" t="s">
        <v>187</v>
      </c>
      <c r="C512" s="209" t="s">
        <v>187</v>
      </c>
      <c r="D512" s="210"/>
      <c r="E512" s="218"/>
      <c r="F512" s="219"/>
      <c r="G512" s="219">
        <v>0</v>
      </c>
      <c r="H512" s="216">
        <v>0</v>
      </c>
      <c r="I512" s="216">
        <v>0</v>
      </c>
      <c r="J512" s="216">
        <v>0</v>
      </c>
      <c r="K512" s="217">
        <v>0</v>
      </c>
      <c r="L512" s="144"/>
    </row>
    <row r="513" spans="2:12" x14ac:dyDescent="0.25">
      <c r="B513" s="206" t="s">
        <v>187</v>
      </c>
      <c r="C513" s="209" t="s">
        <v>187</v>
      </c>
      <c r="D513" s="210"/>
      <c r="E513" s="218"/>
      <c r="F513" s="219"/>
      <c r="G513" s="219">
        <v>0</v>
      </c>
      <c r="H513" s="216">
        <v>0</v>
      </c>
      <c r="I513" s="216">
        <v>0</v>
      </c>
      <c r="J513" s="216">
        <v>0</v>
      </c>
      <c r="K513" s="217">
        <v>0</v>
      </c>
      <c r="L513" s="144"/>
    </row>
    <row r="514" spans="2:12" x14ac:dyDescent="0.25">
      <c r="B514" s="206" t="s">
        <v>187</v>
      </c>
      <c r="C514" s="209" t="s">
        <v>187</v>
      </c>
      <c r="D514" s="210"/>
      <c r="E514" s="218"/>
      <c r="F514" s="219"/>
      <c r="G514" s="219">
        <v>0</v>
      </c>
      <c r="H514" s="216">
        <v>0</v>
      </c>
      <c r="I514" s="216">
        <v>0</v>
      </c>
      <c r="J514" s="216">
        <v>0</v>
      </c>
      <c r="K514" s="217">
        <v>0</v>
      </c>
      <c r="L514" s="144"/>
    </row>
    <row r="515" spans="2:12" x14ac:dyDescent="0.25">
      <c r="B515" s="206" t="s">
        <v>187</v>
      </c>
      <c r="C515" s="209" t="s">
        <v>187</v>
      </c>
      <c r="D515" s="210"/>
      <c r="E515" s="218"/>
      <c r="F515" s="219"/>
      <c r="G515" s="219">
        <v>0</v>
      </c>
      <c r="H515" s="216">
        <v>0</v>
      </c>
      <c r="I515" s="216">
        <v>0</v>
      </c>
      <c r="J515" s="216">
        <v>0</v>
      </c>
      <c r="K515" s="217">
        <v>0</v>
      </c>
      <c r="L515" s="144"/>
    </row>
    <row r="516" spans="2:12" x14ac:dyDescent="0.25">
      <c r="B516" s="206" t="s">
        <v>187</v>
      </c>
      <c r="C516" s="209" t="s">
        <v>187</v>
      </c>
      <c r="D516" s="210"/>
      <c r="E516" s="218"/>
      <c r="F516" s="219"/>
      <c r="G516" s="219">
        <v>0</v>
      </c>
      <c r="H516" s="216">
        <v>0</v>
      </c>
      <c r="I516" s="216">
        <v>0</v>
      </c>
      <c r="J516" s="216">
        <v>0</v>
      </c>
      <c r="K516" s="217">
        <v>0</v>
      </c>
      <c r="L516" s="144"/>
    </row>
    <row r="517" spans="2:12" x14ac:dyDescent="0.25">
      <c r="B517" s="206" t="s">
        <v>187</v>
      </c>
      <c r="C517" s="209" t="s">
        <v>187</v>
      </c>
      <c r="D517" s="210"/>
      <c r="E517" s="218"/>
      <c r="F517" s="219"/>
      <c r="G517" s="219">
        <v>0</v>
      </c>
      <c r="H517" s="216">
        <v>0</v>
      </c>
      <c r="I517" s="216">
        <v>0</v>
      </c>
      <c r="J517" s="216">
        <v>0</v>
      </c>
      <c r="K517" s="217">
        <v>0</v>
      </c>
      <c r="L517" s="144"/>
    </row>
    <row r="518" spans="2:12" x14ac:dyDescent="0.25">
      <c r="B518" s="206" t="s">
        <v>187</v>
      </c>
      <c r="C518" s="209" t="s">
        <v>187</v>
      </c>
      <c r="D518" s="210"/>
      <c r="E518" s="218"/>
      <c r="F518" s="219"/>
      <c r="G518" s="219">
        <v>0</v>
      </c>
      <c r="H518" s="216">
        <v>0</v>
      </c>
      <c r="I518" s="216">
        <v>0</v>
      </c>
      <c r="J518" s="216">
        <v>0</v>
      </c>
      <c r="K518" s="217">
        <v>0</v>
      </c>
      <c r="L518" s="144"/>
    </row>
    <row r="519" spans="2:12" x14ac:dyDescent="0.25">
      <c r="B519" s="206" t="s">
        <v>187</v>
      </c>
      <c r="C519" s="209" t="s">
        <v>187</v>
      </c>
      <c r="D519" s="210"/>
      <c r="E519" s="218"/>
      <c r="F519" s="219"/>
      <c r="G519" s="219">
        <v>0</v>
      </c>
      <c r="H519" s="216">
        <v>0</v>
      </c>
      <c r="I519" s="216">
        <v>0</v>
      </c>
      <c r="J519" s="216">
        <v>0</v>
      </c>
      <c r="K519" s="217">
        <v>0</v>
      </c>
      <c r="L519" s="144"/>
    </row>
    <row r="520" spans="2:12" x14ac:dyDescent="0.25">
      <c r="B520" s="206" t="s">
        <v>187</v>
      </c>
      <c r="C520" s="209" t="s">
        <v>187</v>
      </c>
      <c r="D520" s="210"/>
      <c r="E520" s="218"/>
      <c r="F520" s="219"/>
      <c r="G520" s="219">
        <v>0</v>
      </c>
      <c r="H520" s="216">
        <v>0</v>
      </c>
      <c r="I520" s="216">
        <v>0</v>
      </c>
      <c r="J520" s="216">
        <v>0</v>
      </c>
      <c r="K520" s="217">
        <v>0</v>
      </c>
      <c r="L520" s="144"/>
    </row>
    <row r="521" spans="2:12" x14ac:dyDescent="0.25">
      <c r="B521" s="206" t="s">
        <v>187</v>
      </c>
      <c r="C521" s="209" t="s">
        <v>187</v>
      </c>
      <c r="D521" s="210"/>
      <c r="E521" s="218"/>
      <c r="F521" s="219"/>
      <c r="G521" s="219">
        <v>0</v>
      </c>
      <c r="H521" s="216">
        <v>0</v>
      </c>
      <c r="I521" s="216">
        <v>0</v>
      </c>
      <c r="J521" s="216">
        <v>0</v>
      </c>
      <c r="K521" s="217">
        <v>0</v>
      </c>
      <c r="L521" s="144"/>
    </row>
    <row r="522" spans="2:12" x14ac:dyDescent="0.25">
      <c r="B522" s="206" t="s">
        <v>187</v>
      </c>
      <c r="C522" s="209" t="s">
        <v>187</v>
      </c>
      <c r="D522" s="210"/>
      <c r="E522" s="218"/>
      <c r="F522" s="219"/>
      <c r="G522" s="219">
        <v>0</v>
      </c>
      <c r="H522" s="216">
        <v>0</v>
      </c>
      <c r="I522" s="216">
        <v>0</v>
      </c>
      <c r="J522" s="216">
        <v>0</v>
      </c>
      <c r="K522" s="217">
        <v>0</v>
      </c>
      <c r="L522" s="144"/>
    </row>
    <row r="523" spans="2:12" x14ac:dyDescent="0.25">
      <c r="B523" s="206" t="s">
        <v>187</v>
      </c>
      <c r="C523" s="209" t="s">
        <v>187</v>
      </c>
      <c r="D523" s="210"/>
      <c r="E523" s="218"/>
      <c r="F523" s="219"/>
      <c r="G523" s="219">
        <v>0</v>
      </c>
      <c r="H523" s="216">
        <v>0</v>
      </c>
      <c r="I523" s="216">
        <v>0</v>
      </c>
      <c r="J523" s="216">
        <v>0</v>
      </c>
      <c r="K523" s="217">
        <v>0</v>
      </c>
      <c r="L523" s="144"/>
    </row>
    <row r="524" spans="2:12" ht="15.75" thickBot="1" x14ac:dyDescent="0.3">
      <c r="B524" s="211" t="s">
        <v>187</v>
      </c>
      <c r="C524" s="212" t="s">
        <v>187</v>
      </c>
      <c r="D524" s="213"/>
      <c r="E524" s="223"/>
      <c r="F524" s="224"/>
      <c r="G524" s="224">
        <v>0</v>
      </c>
      <c r="H524" s="224">
        <v>0</v>
      </c>
      <c r="I524" s="224">
        <v>0</v>
      </c>
      <c r="J524" s="224">
        <v>0</v>
      </c>
      <c r="K524" s="225">
        <v>0</v>
      </c>
      <c r="L524" s="144"/>
    </row>
  </sheetData>
  <mergeCells count="33">
    <mergeCell ref="E356:K356"/>
    <mergeCell ref="B453:B466"/>
    <mergeCell ref="B467:B475"/>
    <mergeCell ref="B476:B483"/>
    <mergeCell ref="B378:B384"/>
    <mergeCell ref="B385:B390"/>
    <mergeCell ref="B391:B399"/>
    <mergeCell ref="B400:B407"/>
    <mergeCell ref="B408:B423"/>
    <mergeCell ref="B424:B452"/>
    <mergeCell ref="B358:B377"/>
    <mergeCell ref="B185:B204"/>
    <mergeCell ref="B205:B211"/>
    <mergeCell ref="B212:B217"/>
    <mergeCell ref="B218:B226"/>
    <mergeCell ref="B227:B234"/>
    <mergeCell ref="B235:B250"/>
    <mergeCell ref="B251:B279"/>
    <mergeCell ref="B280:B293"/>
    <mergeCell ref="B294:B302"/>
    <mergeCell ref="B303:B310"/>
    <mergeCell ref="E183:K183"/>
    <mergeCell ref="E10:K10"/>
    <mergeCell ref="B12:B31"/>
    <mergeCell ref="B32:B38"/>
    <mergeCell ref="B39:B44"/>
    <mergeCell ref="B45:B53"/>
    <mergeCell ref="B54:B61"/>
    <mergeCell ref="B62:B77"/>
    <mergeCell ref="B78:B106"/>
    <mergeCell ref="B107:B120"/>
    <mergeCell ref="B121:B129"/>
    <mergeCell ref="B130:B137"/>
  </mergeCells>
  <conditionalFormatting sqref="I219:I225 I392:I398 I40:I43 I13:I36 I46:I52 I55:I60 I63:I76 I79:I105 I108:I119 I126:I128 I131:I136 I139:I178 I228:I233 I236:I249 I252:I278 I281:I292 I304:I309 I312:I351 I401:I406 I409:I422 I425:I451 I454:I465 I477:I482 I485:I524">
    <cfRule type="expression" dxfId="220" priority="194">
      <formula>(dms_FRCPlength_Num)&lt;3</formula>
    </cfRule>
  </conditionalFormatting>
  <conditionalFormatting sqref="J219:J225 J392:J398 J40:J43 J13:J36 J46:J52 J55:J60 J63:J76 J79:J105 J108:J119 J126:J128 J131:J136 J139:J178 J228:J233 J236:J249 J252:J278 J281:J292 J304:J309 J312:J351 J401:J406 J409:J422 J425:J451 J454:J465 J477:J482 J485:J524">
    <cfRule type="expression" dxfId="219" priority="193">
      <formula>(dms_FRCPlength_Num)&lt;4</formula>
    </cfRule>
  </conditionalFormatting>
  <conditionalFormatting sqref="K219:K225 K392:K398 K40:K43 K13:K36 K46:K52 K55:K60 K63:K76 K79:K105 K108:K119 K126:K128 K131:K136 K139:K178 K228:K233 K236:K249 K252:K278 K281:K292 K304:K309 K312:K351 K401:K406 K409:K422 K425:K451 K454:K465 K477:K482 K485:K524">
    <cfRule type="expression" dxfId="218" priority="192">
      <formula>(dms_FRCPlength_Num)&lt;5</formula>
    </cfRule>
  </conditionalFormatting>
  <conditionalFormatting sqref="I185:I203 I213:I216 I206:I209">
    <cfRule type="expression" dxfId="217" priority="191">
      <formula>(dms_FRCPlength_Num)&lt;3</formula>
    </cfRule>
  </conditionalFormatting>
  <conditionalFormatting sqref="J185:J203 J213:J216 J206:J209">
    <cfRule type="expression" dxfId="216" priority="190">
      <formula>(dms_FRCPlength_Num)&lt;4</formula>
    </cfRule>
  </conditionalFormatting>
  <conditionalFormatting sqref="K185:K203 K213:K216 K206:K209">
    <cfRule type="expression" dxfId="215" priority="189">
      <formula>(dms_FRCPlength_Num)&lt;5</formula>
    </cfRule>
  </conditionalFormatting>
  <conditionalFormatting sqref="I358:I376 I386:I389 I379:I383">
    <cfRule type="expression" dxfId="214" priority="188">
      <formula>(dms_FRCPlength_Num)&lt;3</formula>
    </cfRule>
  </conditionalFormatting>
  <conditionalFormatting sqref="J358:J376 J386:J389 J379:J383">
    <cfRule type="expression" dxfId="213" priority="187">
      <formula>(dms_FRCPlength_Num)&lt;4</formula>
    </cfRule>
  </conditionalFormatting>
  <conditionalFormatting sqref="K358:K376 K386:K389 K379:K383">
    <cfRule type="expression" dxfId="212" priority="186">
      <formula>(dms_FRCPlength_Num)&lt;5</formula>
    </cfRule>
  </conditionalFormatting>
  <conditionalFormatting sqref="I61">
    <cfRule type="expression" dxfId="211" priority="179">
      <formula>(dms_FRCPlength_Num)&lt;3</formula>
    </cfRule>
  </conditionalFormatting>
  <conditionalFormatting sqref="J61">
    <cfRule type="expression" dxfId="210" priority="178">
      <formula>(dms_FRCPlength_Num)&lt;4</formula>
    </cfRule>
  </conditionalFormatting>
  <conditionalFormatting sqref="K61">
    <cfRule type="expression" dxfId="209" priority="177">
      <formula>(dms_FRCPlength_Num)&lt;5</formula>
    </cfRule>
  </conditionalFormatting>
  <conditionalFormatting sqref="I44">
    <cfRule type="expression" dxfId="208" priority="185">
      <formula>(dms_FRCPlength_Num)&lt;3</formula>
    </cfRule>
  </conditionalFormatting>
  <conditionalFormatting sqref="J44">
    <cfRule type="expression" dxfId="207" priority="184">
      <formula>(dms_FRCPlength_Num)&lt;4</formula>
    </cfRule>
  </conditionalFormatting>
  <conditionalFormatting sqref="K44">
    <cfRule type="expression" dxfId="206" priority="183">
      <formula>(dms_FRCPlength_Num)&lt;5</formula>
    </cfRule>
  </conditionalFormatting>
  <conditionalFormatting sqref="I53">
    <cfRule type="expression" dxfId="205" priority="182">
      <formula>(dms_FRCPlength_Num)&lt;3</formula>
    </cfRule>
  </conditionalFormatting>
  <conditionalFormatting sqref="J53">
    <cfRule type="expression" dxfId="204" priority="181">
      <formula>(dms_FRCPlength_Num)&lt;4</formula>
    </cfRule>
  </conditionalFormatting>
  <conditionalFormatting sqref="K53">
    <cfRule type="expression" dxfId="203" priority="180">
      <formula>(dms_FRCPlength_Num)&lt;5</formula>
    </cfRule>
  </conditionalFormatting>
  <conditionalFormatting sqref="I77">
    <cfRule type="expression" dxfId="202" priority="176">
      <formula>(dms_FRCPlength_Num)&lt;3</formula>
    </cfRule>
  </conditionalFormatting>
  <conditionalFormatting sqref="J77">
    <cfRule type="expression" dxfId="201" priority="175">
      <formula>(dms_FRCPlength_Num)&lt;4</formula>
    </cfRule>
  </conditionalFormatting>
  <conditionalFormatting sqref="K77">
    <cfRule type="expression" dxfId="200" priority="174">
      <formula>(dms_FRCPlength_Num)&lt;5</formula>
    </cfRule>
  </conditionalFormatting>
  <conditionalFormatting sqref="I106">
    <cfRule type="expression" dxfId="199" priority="173">
      <formula>(dms_FRCPlength_Num)&lt;3</formula>
    </cfRule>
  </conditionalFormatting>
  <conditionalFormatting sqref="J106">
    <cfRule type="expression" dxfId="198" priority="172">
      <formula>(dms_FRCPlength_Num)&lt;4</formula>
    </cfRule>
  </conditionalFormatting>
  <conditionalFormatting sqref="K106">
    <cfRule type="expression" dxfId="197" priority="171">
      <formula>(dms_FRCPlength_Num)&lt;5</formula>
    </cfRule>
  </conditionalFormatting>
  <conditionalFormatting sqref="I120">
    <cfRule type="expression" dxfId="196" priority="170">
      <formula>(dms_FRCPlength_Num)&lt;3</formula>
    </cfRule>
  </conditionalFormatting>
  <conditionalFormatting sqref="J120">
    <cfRule type="expression" dxfId="195" priority="169">
      <formula>(dms_FRCPlength_Num)&lt;4</formula>
    </cfRule>
  </conditionalFormatting>
  <conditionalFormatting sqref="K120">
    <cfRule type="expression" dxfId="194" priority="168">
      <formula>(dms_FRCPlength_Num)&lt;5</formula>
    </cfRule>
  </conditionalFormatting>
  <conditionalFormatting sqref="I129">
    <cfRule type="expression" dxfId="193" priority="167">
      <formula>(dms_FRCPlength_Num)&lt;3</formula>
    </cfRule>
  </conditionalFormatting>
  <conditionalFormatting sqref="J129">
    <cfRule type="expression" dxfId="192" priority="166">
      <formula>(dms_FRCPlength_Num)&lt;4</formula>
    </cfRule>
  </conditionalFormatting>
  <conditionalFormatting sqref="K129">
    <cfRule type="expression" dxfId="191" priority="165">
      <formula>(dms_FRCPlength_Num)&lt;5</formula>
    </cfRule>
  </conditionalFormatting>
  <conditionalFormatting sqref="I137">
    <cfRule type="expression" dxfId="190" priority="164">
      <formula>(dms_FRCPlength_Num)&lt;3</formula>
    </cfRule>
  </conditionalFormatting>
  <conditionalFormatting sqref="J137">
    <cfRule type="expression" dxfId="189" priority="163">
      <formula>(dms_FRCPlength_Num)&lt;4</formula>
    </cfRule>
  </conditionalFormatting>
  <conditionalFormatting sqref="K137">
    <cfRule type="expression" dxfId="188" priority="162">
      <formula>(dms_FRCPlength_Num)&lt;5</formula>
    </cfRule>
  </conditionalFormatting>
  <conditionalFormatting sqref="I204">
    <cfRule type="expression" dxfId="187" priority="161">
      <formula>(dms_FRCPlength_Num)&lt;3</formula>
    </cfRule>
  </conditionalFormatting>
  <conditionalFormatting sqref="J204">
    <cfRule type="expression" dxfId="186" priority="160">
      <formula>(dms_FRCPlength_Num)&lt;4</formula>
    </cfRule>
  </conditionalFormatting>
  <conditionalFormatting sqref="K204">
    <cfRule type="expression" dxfId="185" priority="159">
      <formula>(dms_FRCPlength_Num)&lt;5</formula>
    </cfRule>
  </conditionalFormatting>
  <conditionalFormatting sqref="I211">
    <cfRule type="expression" dxfId="184" priority="158">
      <formula>(dms_FRCPlength_Num)&lt;3</formula>
    </cfRule>
  </conditionalFormatting>
  <conditionalFormatting sqref="J211">
    <cfRule type="expression" dxfId="183" priority="157">
      <formula>(dms_FRCPlength_Num)&lt;4</formula>
    </cfRule>
  </conditionalFormatting>
  <conditionalFormatting sqref="K211">
    <cfRule type="expression" dxfId="182" priority="156">
      <formula>(dms_FRCPlength_Num)&lt;5</formula>
    </cfRule>
  </conditionalFormatting>
  <conditionalFormatting sqref="I217">
    <cfRule type="expression" dxfId="181" priority="155">
      <formula>(dms_FRCPlength_Num)&lt;3</formula>
    </cfRule>
  </conditionalFormatting>
  <conditionalFormatting sqref="J217">
    <cfRule type="expression" dxfId="180" priority="154">
      <formula>(dms_FRCPlength_Num)&lt;4</formula>
    </cfRule>
  </conditionalFormatting>
  <conditionalFormatting sqref="K217">
    <cfRule type="expression" dxfId="179" priority="153">
      <formula>(dms_FRCPlength_Num)&lt;5</formula>
    </cfRule>
  </conditionalFormatting>
  <conditionalFormatting sqref="I226">
    <cfRule type="expression" dxfId="178" priority="152">
      <formula>(dms_FRCPlength_Num)&lt;3</formula>
    </cfRule>
  </conditionalFormatting>
  <conditionalFormatting sqref="J226">
    <cfRule type="expression" dxfId="177" priority="151">
      <formula>(dms_FRCPlength_Num)&lt;4</formula>
    </cfRule>
  </conditionalFormatting>
  <conditionalFormatting sqref="K226">
    <cfRule type="expression" dxfId="176" priority="150">
      <formula>(dms_FRCPlength_Num)&lt;5</formula>
    </cfRule>
  </conditionalFormatting>
  <conditionalFormatting sqref="I234">
    <cfRule type="expression" dxfId="175" priority="149">
      <formula>(dms_FRCPlength_Num)&lt;3</formula>
    </cfRule>
  </conditionalFormatting>
  <conditionalFormatting sqref="J234">
    <cfRule type="expression" dxfId="174" priority="148">
      <formula>(dms_FRCPlength_Num)&lt;4</formula>
    </cfRule>
  </conditionalFormatting>
  <conditionalFormatting sqref="K234">
    <cfRule type="expression" dxfId="173" priority="147">
      <formula>(dms_FRCPlength_Num)&lt;5</formula>
    </cfRule>
  </conditionalFormatting>
  <conditionalFormatting sqref="I250">
    <cfRule type="expression" dxfId="172" priority="146">
      <formula>(dms_FRCPlength_Num)&lt;3</formula>
    </cfRule>
  </conditionalFormatting>
  <conditionalFormatting sqref="J250">
    <cfRule type="expression" dxfId="171" priority="145">
      <formula>(dms_FRCPlength_Num)&lt;4</formula>
    </cfRule>
  </conditionalFormatting>
  <conditionalFormatting sqref="K250">
    <cfRule type="expression" dxfId="170" priority="144">
      <formula>(dms_FRCPlength_Num)&lt;5</formula>
    </cfRule>
  </conditionalFormatting>
  <conditionalFormatting sqref="I279">
    <cfRule type="expression" dxfId="169" priority="143">
      <formula>(dms_FRCPlength_Num)&lt;3</formula>
    </cfRule>
  </conditionalFormatting>
  <conditionalFormatting sqref="J279">
    <cfRule type="expression" dxfId="168" priority="142">
      <formula>(dms_FRCPlength_Num)&lt;4</formula>
    </cfRule>
  </conditionalFormatting>
  <conditionalFormatting sqref="K279">
    <cfRule type="expression" dxfId="167" priority="141">
      <formula>(dms_FRCPlength_Num)&lt;5</formula>
    </cfRule>
  </conditionalFormatting>
  <conditionalFormatting sqref="I293">
    <cfRule type="expression" dxfId="166" priority="140">
      <formula>(dms_FRCPlength_Num)&lt;3</formula>
    </cfRule>
  </conditionalFormatting>
  <conditionalFormatting sqref="J293">
    <cfRule type="expression" dxfId="165" priority="139">
      <formula>(dms_FRCPlength_Num)&lt;4</formula>
    </cfRule>
  </conditionalFormatting>
  <conditionalFormatting sqref="K293">
    <cfRule type="expression" dxfId="164" priority="138">
      <formula>(dms_FRCPlength_Num)&lt;5</formula>
    </cfRule>
  </conditionalFormatting>
  <conditionalFormatting sqref="I302">
    <cfRule type="expression" dxfId="163" priority="137">
      <formula>(dms_FRCPlength_Num)&lt;3</formula>
    </cfRule>
  </conditionalFormatting>
  <conditionalFormatting sqref="J302">
    <cfRule type="expression" dxfId="162" priority="136">
      <formula>(dms_FRCPlength_Num)&lt;4</formula>
    </cfRule>
  </conditionalFormatting>
  <conditionalFormatting sqref="K302">
    <cfRule type="expression" dxfId="161" priority="135">
      <formula>(dms_FRCPlength_Num)&lt;5</formula>
    </cfRule>
  </conditionalFormatting>
  <conditionalFormatting sqref="I310">
    <cfRule type="expression" dxfId="160" priority="134">
      <formula>(dms_FRCPlength_Num)&lt;3</formula>
    </cfRule>
  </conditionalFormatting>
  <conditionalFormatting sqref="J310">
    <cfRule type="expression" dxfId="159" priority="133">
      <formula>(dms_FRCPlength_Num)&lt;4</formula>
    </cfRule>
  </conditionalFormatting>
  <conditionalFormatting sqref="K310">
    <cfRule type="expression" dxfId="158" priority="132">
      <formula>(dms_FRCPlength_Num)&lt;5</formula>
    </cfRule>
  </conditionalFormatting>
  <conditionalFormatting sqref="I377">
    <cfRule type="expression" dxfId="157" priority="131">
      <formula>(dms_FRCPlength_Num)&lt;3</formula>
    </cfRule>
  </conditionalFormatting>
  <conditionalFormatting sqref="J377">
    <cfRule type="expression" dxfId="156" priority="130">
      <formula>(dms_FRCPlength_Num)&lt;4</formula>
    </cfRule>
  </conditionalFormatting>
  <conditionalFormatting sqref="K377">
    <cfRule type="expression" dxfId="155" priority="129">
      <formula>(dms_FRCPlength_Num)&lt;5</formula>
    </cfRule>
  </conditionalFormatting>
  <conditionalFormatting sqref="I384">
    <cfRule type="expression" dxfId="154" priority="128">
      <formula>(dms_FRCPlength_Num)&lt;3</formula>
    </cfRule>
  </conditionalFormatting>
  <conditionalFormatting sqref="J384">
    <cfRule type="expression" dxfId="153" priority="127">
      <formula>(dms_FRCPlength_Num)&lt;4</formula>
    </cfRule>
  </conditionalFormatting>
  <conditionalFormatting sqref="K384">
    <cfRule type="expression" dxfId="152" priority="126">
      <formula>(dms_FRCPlength_Num)&lt;5</formula>
    </cfRule>
  </conditionalFormatting>
  <conditionalFormatting sqref="I390">
    <cfRule type="expression" dxfId="151" priority="125">
      <formula>(dms_FRCPlength_Num)&lt;3</formula>
    </cfRule>
  </conditionalFormatting>
  <conditionalFormatting sqref="J390">
    <cfRule type="expression" dxfId="150" priority="124">
      <formula>(dms_FRCPlength_Num)&lt;4</formula>
    </cfRule>
  </conditionalFormatting>
  <conditionalFormatting sqref="K390">
    <cfRule type="expression" dxfId="149" priority="123">
      <formula>(dms_FRCPlength_Num)&lt;5</formula>
    </cfRule>
  </conditionalFormatting>
  <conditionalFormatting sqref="I399">
    <cfRule type="expression" dxfId="148" priority="122">
      <formula>(dms_FRCPlength_Num)&lt;3</formula>
    </cfRule>
  </conditionalFormatting>
  <conditionalFormatting sqref="J399">
    <cfRule type="expression" dxfId="147" priority="121">
      <formula>(dms_FRCPlength_Num)&lt;4</formula>
    </cfRule>
  </conditionalFormatting>
  <conditionalFormatting sqref="K399">
    <cfRule type="expression" dxfId="146" priority="120">
      <formula>(dms_FRCPlength_Num)&lt;5</formula>
    </cfRule>
  </conditionalFormatting>
  <conditionalFormatting sqref="I407">
    <cfRule type="expression" dxfId="145" priority="119">
      <formula>(dms_FRCPlength_Num)&lt;3</formula>
    </cfRule>
  </conditionalFormatting>
  <conditionalFormatting sqref="J407">
    <cfRule type="expression" dxfId="144" priority="118">
      <formula>(dms_FRCPlength_Num)&lt;4</formula>
    </cfRule>
  </conditionalFormatting>
  <conditionalFormatting sqref="K407">
    <cfRule type="expression" dxfId="143" priority="117">
      <formula>(dms_FRCPlength_Num)&lt;5</formula>
    </cfRule>
  </conditionalFormatting>
  <conditionalFormatting sqref="I423">
    <cfRule type="expression" dxfId="142" priority="116">
      <formula>(dms_FRCPlength_Num)&lt;3</formula>
    </cfRule>
  </conditionalFormatting>
  <conditionalFormatting sqref="J423">
    <cfRule type="expression" dxfId="141" priority="115">
      <formula>(dms_FRCPlength_Num)&lt;4</formula>
    </cfRule>
  </conditionalFormatting>
  <conditionalFormatting sqref="K423">
    <cfRule type="expression" dxfId="140" priority="114">
      <formula>(dms_FRCPlength_Num)&lt;5</formula>
    </cfRule>
  </conditionalFormatting>
  <conditionalFormatting sqref="I452">
    <cfRule type="expression" dxfId="139" priority="113">
      <formula>(dms_FRCPlength_Num)&lt;3</formula>
    </cfRule>
  </conditionalFormatting>
  <conditionalFormatting sqref="J452">
    <cfRule type="expression" dxfId="138" priority="112">
      <formula>(dms_FRCPlength_Num)&lt;4</formula>
    </cfRule>
  </conditionalFormatting>
  <conditionalFormatting sqref="K452">
    <cfRule type="expression" dxfId="137" priority="111">
      <formula>(dms_FRCPlength_Num)&lt;5</formula>
    </cfRule>
  </conditionalFormatting>
  <conditionalFormatting sqref="I466">
    <cfRule type="expression" dxfId="136" priority="110">
      <formula>(dms_FRCPlength_Num)&lt;3</formula>
    </cfRule>
  </conditionalFormatting>
  <conditionalFormatting sqref="J466">
    <cfRule type="expression" dxfId="135" priority="109">
      <formula>(dms_FRCPlength_Num)&lt;4</formula>
    </cfRule>
  </conditionalFormatting>
  <conditionalFormatting sqref="K466">
    <cfRule type="expression" dxfId="134" priority="108">
      <formula>(dms_FRCPlength_Num)&lt;5</formula>
    </cfRule>
  </conditionalFormatting>
  <conditionalFormatting sqref="I475">
    <cfRule type="expression" dxfId="133" priority="107">
      <formula>(dms_FRCPlength_Num)&lt;3</formula>
    </cfRule>
  </conditionalFormatting>
  <conditionalFormatting sqref="J475">
    <cfRule type="expression" dxfId="132" priority="106">
      <formula>(dms_FRCPlength_Num)&lt;4</formula>
    </cfRule>
  </conditionalFormatting>
  <conditionalFormatting sqref="K475">
    <cfRule type="expression" dxfId="131" priority="105">
      <formula>(dms_FRCPlength_Num)&lt;5</formula>
    </cfRule>
  </conditionalFormatting>
  <conditionalFormatting sqref="I483">
    <cfRule type="expression" dxfId="130" priority="104">
      <formula>(dms_FRCPlength_Num)&lt;3</formula>
    </cfRule>
  </conditionalFormatting>
  <conditionalFormatting sqref="J483">
    <cfRule type="expression" dxfId="129" priority="103">
      <formula>(dms_FRCPlength_Num)&lt;4</formula>
    </cfRule>
  </conditionalFormatting>
  <conditionalFormatting sqref="K483">
    <cfRule type="expression" dxfId="128" priority="102">
      <formula>(dms_FRCPlength_Num)&lt;5</formula>
    </cfRule>
  </conditionalFormatting>
  <conditionalFormatting sqref="I39">
    <cfRule type="expression" dxfId="127" priority="101">
      <formula>(dms_FRCPlength_Num)&lt;3</formula>
    </cfRule>
  </conditionalFormatting>
  <conditionalFormatting sqref="J39">
    <cfRule type="expression" dxfId="126" priority="100">
      <formula>(dms_FRCPlength_Num)&lt;4</formula>
    </cfRule>
  </conditionalFormatting>
  <conditionalFormatting sqref="K39">
    <cfRule type="expression" dxfId="125" priority="99">
      <formula>(dms_FRCPlength_Num)&lt;5</formula>
    </cfRule>
  </conditionalFormatting>
  <conditionalFormatting sqref="I45">
    <cfRule type="expression" dxfId="124" priority="98">
      <formula>(dms_FRCPlength_Num)&lt;3</formula>
    </cfRule>
  </conditionalFormatting>
  <conditionalFormatting sqref="J45">
    <cfRule type="expression" dxfId="123" priority="97">
      <formula>(dms_FRCPlength_Num)&lt;4</formula>
    </cfRule>
  </conditionalFormatting>
  <conditionalFormatting sqref="K45">
    <cfRule type="expression" dxfId="122" priority="96">
      <formula>(dms_FRCPlength_Num)&lt;5</formula>
    </cfRule>
  </conditionalFormatting>
  <conditionalFormatting sqref="I54">
    <cfRule type="expression" dxfId="121" priority="95">
      <formula>(dms_FRCPlength_Num)&lt;3</formula>
    </cfRule>
  </conditionalFormatting>
  <conditionalFormatting sqref="J54">
    <cfRule type="expression" dxfId="120" priority="94">
      <formula>(dms_FRCPlength_Num)&lt;4</formula>
    </cfRule>
  </conditionalFormatting>
  <conditionalFormatting sqref="K54">
    <cfRule type="expression" dxfId="119" priority="93">
      <formula>(dms_FRCPlength_Num)&lt;5</formula>
    </cfRule>
  </conditionalFormatting>
  <conditionalFormatting sqref="I62">
    <cfRule type="expression" dxfId="118" priority="92">
      <formula>(dms_FRCPlength_Num)&lt;3</formula>
    </cfRule>
  </conditionalFormatting>
  <conditionalFormatting sqref="J62">
    <cfRule type="expression" dxfId="117" priority="91">
      <formula>(dms_FRCPlength_Num)&lt;4</formula>
    </cfRule>
  </conditionalFormatting>
  <conditionalFormatting sqref="K62">
    <cfRule type="expression" dxfId="116" priority="90">
      <formula>(dms_FRCPlength_Num)&lt;5</formula>
    </cfRule>
  </conditionalFormatting>
  <conditionalFormatting sqref="I78">
    <cfRule type="expression" dxfId="115" priority="89">
      <formula>(dms_FRCPlength_Num)&lt;3</formula>
    </cfRule>
  </conditionalFormatting>
  <conditionalFormatting sqref="J78">
    <cfRule type="expression" dxfId="114" priority="88">
      <formula>(dms_FRCPlength_Num)&lt;4</formula>
    </cfRule>
  </conditionalFormatting>
  <conditionalFormatting sqref="K78">
    <cfRule type="expression" dxfId="113" priority="87">
      <formula>(dms_FRCPlength_Num)&lt;5</formula>
    </cfRule>
  </conditionalFormatting>
  <conditionalFormatting sqref="I107">
    <cfRule type="expression" dxfId="112" priority="86">
      <formula>(dms_FRCPlength_Num)&lt;3</formula>
    </cfRule>
  </conditionalFormatting>
  <conditionalFormatting sqref="J107">
    <cfRule type="expression" dxfId="111" priority="85">
      <formula>(dms_FRCPlength_Num)&lt;4</formula>
    </cfRule>
  </conditionalFormatting>
  <conditionalFormatting sqref="K107">
    <cfRule type="expression" dxfId="110" priority="84">
      <formula>(dms_FRCPlength_Num)&lt;5</formula>
    </cfRule>
  </conditionalFormatting>
  <conditionalFormatting sqref="I121:I125">
    <cfRule type="expression" dxfId="109" priority="83">
      <formula>(dms_FRCPlength_Num)&lt;3</formula>
    </cfRule>
  </conditionalFormatting>
  <conditionalFormatting sqref="J121:J125">
    <cfRule type="expression" dxfId="108" priority="82">
      <formula>(dms_FRCPlength_Num)&lt;4</formula>
    </cfRule>
  </conditionalFormatting>
  <conditionalFormatting sqref="K121:K125">
    <cfRule type="expression" dxfId="107" priority="81">
      <formula>(dms_FRCPlength_Num)&lt;5</formula>
    </cfRule>
  </conditionalFormatting>
  <conditionalFormatting sqref="I130">
    <cfRule type="expression" dxfId="106" priority="80">
      <formula>(dms_FRCPlength_Num)&lt;3</formula>
    </cfRule>
  </conditionalFormatting>
  <conditionalFormatting sqref="J130">
    <cfRule type="expression" dxfId="105" priority="79">
      <formula>(dms_FRCPlength_Num)&lt;4</formula>
    </cfRule>
  </conditionalFormatting>
  <conditionalFormatting sqref="K130">
    <cfRule type="expression" dxfId="104" priority="78">
      <formula>(dms_FRCPlength_Num)&lt;5</formula>
    </cfRule>
  </conditionalFormatting>
  <conditionalFormatting sqref="I138">
    <cfRule type="expression" dxfId="103" priority="77">
      <formula>(dms_FRCPlength_Num)&lt;3</formula>
    </cfRule>
  </conditionalFormatting>
  <conditionalFormatting sqref="J138">
    <cfRule type="expression" dxfId="102" priority="76">
      <formula>(dms_FRCPlength_Num)&lt;4</formula>
    </cfRule>
  </conditionalFormatting>
  <conditionalFormatting sqref="K138">
    <cfRule type="expression" dxfId="101" priority="75">
      <formula>(dms_FRCPlength_Num)&lt;5</formula>
    </cfRule>
  </conditionalFormatting>
  <conditionalFormatting sqref="I205">
    <cfRule type="expression" dxfId="100" priority="74">
      <formula>(dms_FRCPlength_Num)&lt;3</formula>
    </cfRule>
  </conditionalFormatting>
  <conditionalFormatting sqref="J205">
    <cfRule type="expression" dxfId="99" priority="73">
      <formula>(dms_FRCPlength_Num)&lt;4</formula>
    </cfRule>
  </conditionalFormatting>
  <conditionalFormatting sqref="K205">
    <cfRule type="expression" dxfId="98" priority="72">
      <formula>(dms_FRCPlength_Num)&lt;5</formula>
    </cfRule>
  </conditionalFormatting>
  <conditionalFormatting sqref="I212">
    <cfRule type="expression" dxfId="97" priority="71">
      <formula>(dms_FRCPlength_Num)&lt;3</formula>
    </cfRule>
  </conditionalFormatting>
  <conditionalFormatting sqref="J212">
    <cfRule type="expression" dxfId="96" priority="70">
      <formula>(dms_FRCPlength_Num)&lt;4</formula>
    </cfRule>
  </conditionalFormatting>
  <conditionalFormatting sqref="K212">
    <cfRule type="expression" dxfId="95" priority="69">
      <formula>(dms_FRCPlength_Num)&lt;5</formula>
    </cfRule>
  </conditionalFormatting>
  <conditionalFormatting sqref="I218">
    <cfRule type="expression" dxfId="94" priority="68">
      <formula>(dms_FRCPlength_Num)&lt;3</formula>
    </cfRule>
  </conditionalFormatting>
  <conditionalFormatting sqref="J218">
    <cfRule type="expression" dxfId="93" priority="67">
      <formula>(dms_FRCPlength_Num)&lt;4</formula>
    </cfRule>
  </conditionalFormatting>
  <conditionalFormatting sqref="K218">
    <cfRule type="expression" dxfId="92" priority="66">
      <formula>(dms_FRCPlength_Num)&lt;5</formula>
    </cfRule>
  </conditionalFormatting>
  <conditionalFormatting sqref="I227">
    <cfRule type="expression" dxfId="91" priority="65">
      <formula>(dms_FRCPlength_Num)&lt;3</formula>
    </cfRule>
  </conditionalFormatting>
  <conditionalFormatting sqref="J227">
    <cfRule type="expression" dxfId="90" priority="64">
      <formula>(dms_FRCPlength_Num)&lt;4</formula>
    </cfRule>
  </conditionalFormatting>
  <conditionalFormatting sqref="K227">
    <cfRule type="expression" dxfId="89" priority="63">
      <formula>(dms_FRCPlength_Num)&lt;5</formula>
    </cfRule>
  </conditionalFormatting>
  <conditionalFormatting sqref="I235">
    <cfRule type="expression" dxfId="88" priority="62">
      <formula>(dms_FRCPlength_Num)&lt;3</formula>
    </cfRule>
  </conditionalFormatting>
  <conditionalFormatting sqref="J235">
    <cfRule type="expression" dxfId="87" priority="61">
      <formula>(dms_FRCPlength_Num)&lt;4</formula>
    </cfRule>
  </conditionalFormatting>
  <conditionalFormatting sqref="K235">
    <cfRule type="expression" dxfId="86" priority="60">
      <formula>(dms_FRCPlength_Num)&lt;5</formula>
    </cfRule>
  </conditionalFormatting>
  <conditionalFormatting sqref="I251">
    <cfRule type="expression" dxfId="85" priority="59">
      <formula>(dms_FRCPlength_Num)&lt;3</formula>
    </cfRule>
  </conditionalFormatting>
  <conditionalFormatting sqref="J251">
    <cfRule type="expression" dxfId="84" priority="58">
      <formula>(dms_FRCPlength_Num)&lt;4</formula>
    </cfRule>
  </conditionalFormatting>
  <conditionalFormatting sqref="K251">
    <cfRule type="expression" dxfId="83" priority="57">
      <formula>(dms_FRCPlength_Num)&lt;5</formula>
    </cfRule>
  </conditionalFormatting>
  <conditionalFormatting sqref="I280">
    <cfRule type="expression" dxfId="82" priority="56">
      <formula>(dms_FRCPlength_Num)&lt;3</formula>
    </cfRule>
  </conditionalFormatting>
  <conditionalFormatting sqref="J280">
    <cfRule type="expression" dxfId="81" priority="55">
      <formula>(dms_FRCPlength_Num)&lt;4</formula>
    </cfRule>
  </conditionalFormatting>
  <conditionalFormatting sqref="K280">
    <cfRule type="expression" dxfId="80" priority="54">
      <formula>(dms_FRCPlength_Num)&lt;5</formula>
    </cfRule>
  </conditionalFormatting>
  <conditionalFormatting sqref="I294:I301">
    <cfRule type="expression" dxfId="79" priority="53">
      <formula>(dms_FRCPlength_Num)&lt;3</formula>
    </cfRule>
  </conditionalFormatting>
  <conditionalFormatting sqref="J294:J301">
    <cfRule type="expression" dxfId="78" priority="52">
      <formula>(dms_FRCPlength_Num)&lt;4</formula>
    </cfRule>
  </conditionalFormatting>
  <conditionalFormatting sqref="K294:K301">
    <cfRule type="expression" dxfId="77" priority="51">
      <formula>(dms_FRCPlength_Num)&lt;5</formula>
    </cfRule>
  </conditionalFormatting>
  <conditionalFormatting sqref="I303">
    <cfRule type="expression" dxfId="76" priority="50">
      <formula>(dms_FRCPlength_Num)&lt;3</formula>
    </cfRule>
  </conditionalFormatting>
  <conditionalFormatting sqref="J303">
    <cfRule type="expression" dxfId="75" priority="49">
      <formula>(dms_FRCPlength_Num)&lt;4</formula>
    </cfRule>
  </conditionalFormatting>
  <conditionalFormatting sqref="K303">
    <cfRule type="expression" dxfId="74" priority="48">
      <formula>(dms_FRCPlength_Num)&lt;5</formula>
    </cfRule>
  </conditionalFormatting>
  <conditionalFormatting sqref="I311">
    <cfRule type="expression" dxfId="73" priority="47">
      <formula>(dms_FRCPlength_Num)&lt;3</formula>
    </cfRule>
  </conditionalFormatting>
  <conditionalFormatting sqref="J311">
    <cfRule type="expression" dxfId="72" priority="46">
      <formula>(dms_FRCPlength_Num)&lt;4</formula>
    </cfRule>
  </conditionalFormatting>
  <conditionalFormatting sqref="K311">
    <cfRule type="expression" dxfId="71" priority="45">
      <formula>(dms_FRCPlength_Num)&lt;5</formula>
    </cfRule>
  </conditionalFormatting>
  <conditionalFormatting sqref="I378">
    <cfRule type="expression" dxfId="70" priority="44">
      <formula>(dms_FRCPlength_Num)&lt;3</formula>
    </cfRule>
  </conditionalFormatting>
  <conditionalFormatting sqref="J378">
    <cfRule type="expression" dxfId="69" priority="43">
      <formula>(dms_FRCPlength_Num)&lt;4</formula>
    </cfRule>
  </conditionalFormatting>
  <conditionalFormatting sqref="K378">
    <cfRule type="expression" dxfId="68" priority="42">
      <formula>(dms_FRCPlength_Num)&lt;5</formula>
    </cfRule>
  </conditionalFormatting>
  <conditionalFormatting sqref="I385">
    <cfRule type="expression" dxfId="67" priority="41">
      <formula>(dms_FRCPlength_Num)&lt;3</formula>
    </cfRule>
  </conditionalFormatting>
  <conditionalFormatting sqref="J385">
    <cfRule type="expression" dxfId="66" priority="40">
      <formula>(dms_FRCPlength_Num)&lt;4</formula>
    </cfRule>
  </conditionalFormatting>
  <conditionalFormatting sqref="K385">
    <cfRule type="expression" dxfId="65" priority="39">
      <formula>(dms_FRCPlength_Num)&lt;5</formula>
    </cfRule>
  </conditionalFormatting>
  <conditionalFormatting sqref="I391">
    <cfRule type="expression" dxfId="64" priority="38">
      <formula>(dms_FRCPlength_Num)&lt;3</formula>
    </cfRule>
  </conditionalFormatting>
  <conditionalFormatting sqref="J391">
    <cfRule type="expression" dxfId="63" priority="37">
      <formula>(dms_FRCPlength_Num)&lt;4</formula>
    </cfRule>
  </conditionalFormatting>
  <conditionalFormatting sqref="K391">
    <cfRule type="expression" dxfId="62" priority="36">
      <formula>(dms_FRCPlength_Num)&lt;5</formula>
    </cfRule>
  </conditionalFormatting>
  <conditionalFormatting sqref="I400">
    <cfRule type="expression" dxfId="61" priority="35">
      <formula>(dms_FRCPlength_Num)&lt;3</formula>
    </cfRule>
  </conditionalFormatting>
  <conditionalFormatting sqref="J400">
    <cfRule type="expression" dxfId="60" priority="34">
      <formula>(dms_FRCPlength_Num)&lt;4</formula>
    </cfRule>
  </conditionalFormatting>
  <conditionalFormatting sqref="K400">
    <cfRule type="expression" dxfId="59" priority="33">
      <formula>(dms_FRCPlength_Num)&lt;5</formula>
    </cfRule>
  </conditionalFormatting>
  <conditionalFormatting sqref="I408">
    <cfRule type="expression" dxfId="58" priority="32">
      <formula>(dms_FRCPlength_Num)&lt;3</formula>
    </cfRule>
  </conditionalFormatting>
  <conditionalFormatting sqref="J408">
    <cfRule type="expression" dxfId="57" priority="31">
      <formula>(dms_FRCPlength_Num)&lt;4</formula>
    </cfRule>
  </conditionalFormatting>
  <conditionalFormatting sqref="K408">
    <cfRule type="expression" dxfId="56" priority="30">
      <formula>(dms_FRCPlength_Num)&lt;5</formula>
    </cfRule>
  </conditionalFormatting>
  <conditionalFormatting sqref="I424">
    <cfRule type="expression" dxfId="55" priority="29">
      <formula>(dms_FRCPlength_Num)&lt;3</formula>
    </cfRule>
  </conditionalFormatting>
  <conditionalFormatting sqref="J424">
    <cfRule type="expression" dxfId="54" priority="28">
      <formula>(dms_FRCPlength_Num)&lt;4</formula>
    </cfRule>
  </conditionalFormatting>
  <conditionalFormatting sqref="K424">
    <cfRule type="expression" dxfId="53" priority="27">
      <formula>(dms_FRCPlength_Num)&lt;5</formula>
    </cfRule>
  </conditionalFormatting>
  <conditionalFormatting sqref="I453">
    <cfRule type="expression" dxfId="52" priority="26">
      <formula>(dms_FRCPlength_Num)&lt;3</formula>
    </cfRule>
  </conditionalFormatting>
  <conditionalFormatting sqref="J453">
    <cfRule type="expression" dxfId="51" priority="25">
      <formula>(dms_FRCPlength_Num)&lt;4</formula>
    </cfRule>
  </conditionalFormatting>
  <conditionalFormatting sqref="K453">
    <cfRule type="expression" dxfId="50" priority="24">
      <formula>(dms_FRCPlength_Num)&lt;5</formula>
    </cfRule>
  </conditionalFormatting>
  <conditionalFormatting sqref="I467:I474">
    <cfRule type="expression" dxfId="49" priority="23">
      <formula>(dms_FRCPlength_Num)&lt;3</formula>
    </cfRule>
  </conditionalFormatting>
  <conditionalFormatting sqref="J467:J474">
    <cfRule type="expression" dxfId="48" priority="22">
      <formula>(dms_FRCPlength_Num)&lt;4</formula>
    </cfRule>
  </conditionalFormatting>
  <conditionalFormatting sqref="K467:K474">
    <cfRule type="expression" dxfId="47" priority="21">
      <formula>(dms_FRCPlength_Num)&lt;5</formula>
    </cfRule>
  </conditionalFormatting>
  <conditionalFormatting sqref="I476">
    <cfRule type="expression" dxfId="46" priority="20">
      <formula>(dms_FRCPlength_Num)&lt;3</formula>
    </cfRule>
  </conditionalFormatting>
  <conditionalFormatting sqref="J476">
    <cfRule type="expression" dxfId="45" priority="19">
      <formula>(dms_FRCPlength_Num)&lt;4</formula>
    </cfRule>
  </conditionalFormatting>
  <conditionalFormatting sqref="K476">
    <cfRule type="expression" dxfId="44" priority="18">
      <formula>(dms_FRCPlength_Num)&lt;5</formula>
    </cfRule>
  </conditionalFormatting>
  <conditionalFormatting sqref="I484">
    <cfRule type="expression" dxfId="43" priority="17">
      <formula>(dms_FRCPlength_Num)&lt;3</formula>
    </cfRule>
  </conditionalFormatting>
  <conditionalFormatting sqref="J484">
    <cfRule type="expression" dxfId="42" priority="16">
      <formula>(dms_FRCPlength_Num)&lt;4</formula>
    </cfRule>
  </conditionalFormatting>
  <conditionalFormatting sqref="K484">
    <cfRule type="expression" dxfId="41" priority="15">
      <formula>(dms_FRCPlength_Num)&lt;5</formula>
    </cfRule>
  </conditionalFormatting>
  <conditionalFormatting sqref="I38">
    <cfRule type="expression" dxfId="40" priority="14">
      <formula>(dms_FRCPlength_Num)&lt;3</formula>
    </cfRule>
  </conditionalFormatting>
  <conditionalFormatting sqref="J38">
    <cfRule type="expression" dxfId="39" priority="13">
      <formula>(dms_FRCPlength_Num)&lt;4</formula>
    </cfRule>
  </conditionalFormatting>
  <conditionalFormatting sqref="K38">
    <cfRule type="expression" dxfId="38" priority="12">
      <formula>(dms_FRCPlength_Num)&lt;5</formula>
    </cfRule>
  </conditionalFormatting>
  <conditionalFormatting sqref="I37">
    <cfRule type="expression" dxfId="37" priority="11">
      <formula>(dms_FRCPlength_Num)&lt;3</formula>
    </cfRule>
  </conditionalFormatting>
  <conditionalFormatting sqref="J37">
    <cfRule type="expression" dxfId="36" priority="10">
      <formula>(dms_FRCPlength_Num)&lt;4</formula>
    </cfRule>
  </conditionalFormatting>
  <conditionalFormatting sqref="K37">
    <cfRule type="expression" dxfId="35" priority="9">
      <formula>(dms_FRCPlength_Num)&lt;5</formula>
    </cfRule>
  </conditionalFormatting>
  <conditionalFormatting sqref="I210">
    <cfRule type="expression" dxfId="34" priority="8">
      <formula>(dms_FRCPlength_Num)&lt;3</formula>
    </cfRule>
  </conditionalFormatting>
  <conditionalFormatting sqref="J210">
    <cfRule type="expression" dxfId="33" priority="7">
      <formula>(dms_FRCPlength_Num)&lt;4</formula>
    </cfRule>
  </conditionalFormatting>
  <conditionalFormatting sqref="K210">
    <cfRule type="expression" dxfId="32" priority="6">
      <formula>(dms_FRCPlength_Num)&lt;5</formula>
    </cfRule>
  </conditionalFormatting>
  <conditionalFormatting sqref="I12">
    <cfRule type="expression" dxfId="31" priority="5">
      <formula>(dms_FRCPlength_Num)&lt;3</formula>
    </cfRule>
  </conditionalFormatting>
  <conditionalFormatting sqref="J12">
    <cfRule type="expression" dxfId="30" priority="4">
      <formula>(dms_FRCPlength_Num)&lt;4</formula>
    </cfRule>
  </conditionalFormatting>
  <conditionalFormatting sqref="K12">
    <cfRule type="expression" dxfId="29" priority="3">
      <formula>(dms_FRCPlength_Num)&lt;5</formula>
    </cfRule>
  </conditionalFormatting>
  <conditionalFormatting sqref="L12">
    <cfRule type="expression" dxfId="28" priority="2">
      <formula>L12="ERROR"</formula>
    </cfRule>
  </conditionalFormatting>
  <conditionalFormatting sqref="L13:L524">
    <cfRule type="expression" dxfId="27" priority="1">
      <formula>L13="ERROR"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showGridLines="0" zoomScale="90" zoomScaleNormal="90" workbookViewId="0"/>
  </sheetViews>
  <sheetFormatPr defaultColWidth="10.6640625" defaultRowHeight="15" outlineLevelRow="2" x14ac:dyDescent="0.25"/>
  <cols>
    <col min="1" max="1" width="20.1640625" style="231" customWidth="1"/>
    <col min="2" max="2" width="37.5" style="230" customWidth="1"/>
    <col min="3" max="3" width="54.5" style="230" customWidth="1"/>
    <col min="4" max="4" width="27.5" style="235" bestFit="1" customWidth="1"/>
    <col min="5" max="10" width="26.83203125" style="230" bestFit="1" customWidth="1"/>
    <col min="11" max="11" width="26.83203125" style="309" bestFit="1" customWidth="1"/>
    <col min="12" max="14" width="10.6640625" style="230"/>
    <col min="15" max="24" width="10.6640625" style="230" customWidth="1"/>
    <col min="25" max="35" width="10.6640625" style="230"/>
    <col min="36" max="45" width="10.6640625" style="230" customWidth="1"/>
    <col min="46" max="16384" width="10.6640625" style="230"/>
  </cols>
  <sheetData>
    <row r="1" spans="1:12" ht="30" customHeight="1" x14ac:dyDescent="0.25">
      <c r="A1" s="226">
        <f>IF(SUM($A11:$A1000)&gt;0,1,0)</f>
        <v>0</v>
      </c>
      <c r="B1" s="227" t="s">
        <v>0</v>
      </c>
      <c r="C1" s="228"/>
      <c r="D1" s="228"/>
      <c r="E1" s="228"/>
      <c r="F1" s="228"/>
      <c r="G1" s="228"/>
      <c r="H1" s="228"/>
      <c r="I1" s="228"/>
      <c r="J1" s="228"/>
      <c r="K1" s="229"/>
    </row>
    <row r="2" spans="1:12" ht="30" customHeight="1" x14ac:dyDescent="0.25">
      <c r="B2" s="232" t="s">
        <v>1</v>
      </c>
      <c r="C2" s="228"/>
      <c r="D2" s="228"/>
      <c r="E2" s="228"/>
      <c r="F2" s="228"/>
      <c r="G2" s="228"/>
      <c r="H2" s="228"/>
      <c r="I2" s="228"/>
      <c r="J2" s="228"/>
      <c r="K2" s="229"/>
    </row>
    <row r="3" spans="1:12" ht="30" customHeight="1" x14ac:dyDescent="0.25">
      <c r="B3" s="118" t="s">
        <v>2</v>
      </c>
      <c r="C3" s="228"/>
      <c r="D3" s="228"/>
      <c r="E3" s="228"/>
      <c r="F3" s="228"/>
      <c r="G3" s="228"/>
      <c r="H3" s="228"/>
      <c r="I3" s="228"/>
      <c r="J3" s="228"/>
      <c r="K3" s="229"/>
    </row>
    <row r="4" spans="1:12" ht="30" customHeight="1" x14ac:dyDescent="0.25">
      <c r="B4" s="233" t="s">
        <v>192</v>
      </c>
      <c r="C4" s="233"/>
      <c r="D4" s="233"/>
      <c r="E4" s="233"/>
      <c r="F4" s="233"/>
      <c r="G4" s="233"/>
      <c r="H4" s="233"/>
      <c r="I4" s="233"/>
      <c r="J4" s="233"/>
      <c r="K4" s="234"/>
    </row>
    <row r="5" spans="1:12" x14ac:dyDescent="0.25">
      <c r="E5" s="236"/>
      <c r="F5" s="236"/>
      <c r="G5" s="236"/>
      <c r="H5" s="236"/>
      <c r="I5" s="236"/>
      <c r="J5" s="236"/>
      <c r="K5" s="236"/>
    </row>
    <row r="6" spans="1:12" ht="54.75" customHeight="1" x14ac:dyDescent="0.25">
      <c r="A6" s="237"/>
      <c r="B6" s="446" t="s">
        <v>193</v>
      </c>
      <c r="C6" s="447"/>
      <c r="D6" s="238"/>
      <c r="E6" s="239"/>
      <c r="F6" s="239"/>
      <c r="G6" s="239"/>
      <c r="H6" s="239"/>
      <c r="I6" s="239"/>
      <c r="J6" s="239"/>
      <c r="K6" s="239"/>
    </row>
    <row r="7" spans="1:12" s="240" customFormat="1" ht="15.75" thickBot="1" x14ac:dyDescent="0.3">
      <c r="E7" s="241"/>
      <c r="F7" s="241"/>
      <c r="G7" s="241"/>
      <c r="H7" s="241"/>
      <c r="I7" s="241"/>
      <c r="J7" s="241"/>
      <c r="K7" s="241"/>
    </row>
    <row r="8" spans="1:12" ht="19.5" thickBot="1" x14ac:dyDescent="0.3">
      <c r="B8" s="242" t="s">
        <v>194</v>
      </c>
      <c r="C8" s="243"/>
      <c r="D8" s="243"/>
      <c r="E8" s="243"/>
      <c r="F8" s="243"/>
      <c r="G8" s="243"/>
      <c r="H8" s="243"/>
      <c r="I8" s="243"/>
      <c r="J8" s="243"/>
      <c r="K8" s="244"/>
      <c r="L8" s="144"/>
    </row>
    <row r="9" spans="1:12" s="247" customFormat="1" ht="38.25" customHeight="1" outlineLevel="1" thickBot="1" x14ac:dyDescent="0.3">
      <c r="A9" s="231"/>
      <c r="B9" s="245"/>
      <c r="C9" s="245"/>
      <c r="D9" s="246"/>
      <c r="E9" s="448" t="s">
        <v>195</v>
      </c>
      <c r="F9" s="449"/>
      <c r="G9" s="449"/>
      <c r="H9" s="449"/>
      <c r="I9" s="449"/>
      <c r="J9" s="449"/>
      <c r="K9" s="450"/>
      <c r="L9" s="144"/>
    </row>
    <row r="10" spans="1:12" s="247" customFormat="1" ht="15.75" customHeight="1" outlineLevel="1" thickBot="1" x14ac:dyDescent="0.25">
      <c r="A10" s="231"/>
      <c r="B10" s="248" t="s">
        <v>196</v>
      </c>
      <c r="C10" s="248" t="s">
        <v>53</v>
      </c>
      <c r="D10" s="249"/>
      <c r="E10" s="250" t="s">
        <v>6</v>
      </c>
      <c r="F10" s="251" t="s">
        <v>7</v>
      </c>
      <c r="G10" s="252" t="s">
        <v>8</v>
      </c>
      <c r="H10" s="252" t="s">
        <v>9</v>
      </c>
      <c r="I10" s="252" t="s">
        <v>10</v>
      </c>
      <c r="J10" s="252" t="s">
        <v>11</v>
      </c>
      <c r="K10" s="253" t="s">
        <v>12</v>
      </c>
      <c r="L10" s="144"/>
    </row>
    <row r="11" spans="1:12" s="240" customFormat="1" ht="19.5" customHeight="1" outlineLevel="1" thickBot="1" x14ac:dyDescent="0.35">
      <c r="B11" s="254" t="s">
        <v>197</v>
      </c>
      <c r="C11" s="255"/>
      <c r="D11" s="255"/>
      <c r="E11" s="255"/>
      <c r="F11" s="255"/>
      <c r="G11" s="255"/>
      <c r="H11" s="255"/>
      <c r="I11" s="255"/>
      <c r="J11" s="255"/>
      <c r="K11" s="256"/>
      <c r="L11" s="144"/>
    </row>
    <row r="12" spans="1:12" ht="15" customHeight="1" outlineLevel="2" x14ac:dyDescent="0.25">
      <c r="B12" s="257" t="s">
        <v>198</v>
      </c>
      <c r="C12" s="258" t="s">
        <v>199</v>
      </c>
      <c r="D12" s="259"/>
      <c r="E12" s="260"/>
      <c r="F12" s="141"/>
      <c r="G12" s="261"/>
      <c r="H12" s="262"/>
      <c r="I12" s="262"/>
      <c r="J12" s="262"/>
      <c r="K12" s="141"/>
      <c r="L12" s="144"/>
    </row>
    <row r="13" spans="1:12" ht="15" customHeight="1" outlineLevel="2" x14ac:dyDescent="0.25">
      <c r="B13" s="451" t="s">
        <v>200</v>
      </c>
      <c r="C13" s="263" t="s">
        <v>201</v>
      </c>
      <c r="D13" s="264"/>
      <c r="E13" s="265"/>
      <c r="F13" s="266"/>
      <c r="G13" s="267"/>
      <c r="H13" s="268"/>
      <c r="I13" s="268"/>
      <c r="J13" s="268"/>
      <c r="K13" s="266"/>
      <c r="L13" s="144"/>
    </row>
    <row r="14" spans="1:12" ht="15" customHeight="1" outlineLevel="2" x14ac:dyDescent="0.25">
      <c r="B14" s="452"/>
      <c r="C14" s="269" t="s">
        <v>202</v>
      </c>
      <c r="D14" s="270"/>
      <c r="E14" s="271"/>
      <c r="F14" s="272"/>
      <c r="G14" s="273"/>
      <c r="H14" s="274"/>
      <c r="I14" s="274"/>
      <c r="J14" s="274"/>
      <c r="K14" s="272"/>
      <c r="L14" s="144"/>
    </row>
    <row r="15" spans="1:12" ht="15" customHeight="1" outlineLevel="2" x14ac:dyDescent="0.25">
      <c r="B15" s="452"/>
      <c r="C15" s="269" t="s">
        <v>203</v>
      </c>
      <c r="D15" s="270"/>
      <c r="E15" s="271"/>
      <c r="F15" s="272"/>
      <c r="G15" s="273"/>
      <c r="H15" s="274"/>
      <c r="I15" s="274"/>
      <c r="J15" s="274"/>
      <c r="K15" s="272"/>
      <c r="L15" s="144"/>
    </row>
    <row r="16" spans="1:12" ht="15" customHeight="1" outlineLevel="2" x14ac:dyDescent="0.25">
      <c r="B16" s="452"/>
      <c r="C16" s="269" t="s">
        <v>204</v>
      </c>
      <c r="D16" s="270"/>
      <c r="E16" s="271"/>
      <c r="F16" s="272"/>
      <c r="G16" s="273"/>
      <c r="H16" s="274"/>
      <c r="I16" s="274"/>
      <c r="J16" s="274"/>
      <c r="K16" s="272"/>
      <c r="L16" s="144"/>
    </row>
    <row r="17" spans="2:12" ht="15" customHeight="1" outlineLevel="2" x14ac:dyDescent="0.25">
      <c r="B17" s="452"/>
      <c r="C17" s="269" t="s">
        <v>205</v>
      </c>
      <c r="D17" s="270"/>
      <c r="E17" s="271"/>
      <c r="F17" s="272"/>
      <c r="G17" s="273"/>
      <c r="H17" s="274"/>
      <c r="I17" s="274"/>
      <c r="J17" s="274"/>
      <c r="K17" s="272"/>
      <c r="L17" s="144"/>
    </row>
    <row r="18" spans="2:12" ht="15" customHeight="1" outlineLevel="2" x14ac:dyDescent="0.25">
      <c r="B18" s="275" t="s">
        <v>206</v>
      </c>
      <c r="C18" s="263" t="s">
        <v>207</v>
      </c>
      <c r="D18" s="264"/>
      <c r="E18" s="205"/>
      <c r="F18" s="276"/>
      <c r="G18" s="140"/>
      <c r="H18" s="142"/>
      <c r="I18" s="142"/>
      <c r="J18" s="142"/>
      <c r="K18" s="276"/>
      <c r="L18" s="144"/>
    </row>
    <row r="19" spans="2:12" ht="15" customHeight="1" outlineLevel="2" x14ac:dyDescent="0.25">
      <c r="B19" s="277" t="s">
        <v>208</v>
      </c>
      <c r="C19" s="278" t="s">
        <v>209</v>
      </c>
      <c r="D19" s="279"/>
      <c r="E19" s="265"/>
      <c r="F19" s="266"/>
      <c r="G19" s="267"/>
      <c r="H19" s="268"/>
      <c r="I19" s="268"/>
      <c r="J19" s="268"/>
      <c r="K19" s="266"/>
      <c r="L19" s="144"/>
    </row>
    <row r="20" spans="2:12" ht="15" customHeight="1" outlineLevel="2" x14ac:dyDescent="0.25">
      <c r="B20" s="453" t="s">
        <v>210</v>
      </c>
      <c r="C20" s="280" t="s">
        <v>211</v>
      </c>
      <c r="D20" s="281"/>
      <c r="E20" s="205"/>
      <c r="F20" s="276"/>
      <c r="G20" s="140"/>
      <c r="H20" s="142"/>
      <c r="I20" s="142"/>
      <c r="J20" s="142"/>
      <c r="K20" s="276"/>
      <c r="L20" s="144"/>
    </row>
    <row r="21" spans="2:12" ht="15" customHeight="1" outlineLevel="2" x14ac:dyDescent="0.25">
      <c r="B21" s="454"/>
      <c r="C21" s="282" t="s">
        <v>212</v>
      </c>
      <c r="D21" s="283"/>
      <c r="E21" s="175"/>
      <c r="F21" s="148"/>
      <c r="G21" s="147"/>
      <c r="H21" s="284"/>
      <c r="I21" s="284"/>
      <c r="J21" s="284"/>
      <c r="K21" s="148"/>
      <c r="L21" s="144"/>
    </row>
    <row r="22" spans="2:12" ht="15" customHeight="1" outlineLevel="2" x14ac:dyDescent="0.25">
      <c r="B22" s="454"/>
      <c r="C22" s="282" t="s">
        <v>213</v>
      </c>
      <c r="D22" s="283"/>
      <c r="E22" s="175"/>
      <c r="F22" s="148"/>
      <c r="G22" s="147"/>
      <c r="H22" s="284"/>
      <c r="I22" s="284"/>
      <c r="J22" s="284"/>
      <c r="K22" s="148"/>
      <c r="L22" s="144"/>
    </row>
    <row r="23" spans="2:12" ht="15" customHeight="1" outlineLevel="2" x14ac:dyDescent="0.25">
      <c r="B23" s="454"/>
      <c r="C23" s="282" t="s">
        <v>214</v>
      </c>
      <c r="D23" s="283"/>
      <c r="E23" s="175"/>
      <c r="F23" s="148"/>
      <c r="G23" s="147"/>
      <c r="H23" s="284"/>
      <c r="I23" s="284"/>
      <c r="J23" s="284"/>
      <c r="K23" s="148"/>
      <c r="L23" s="144"/>
    </row>
    <row r="24" spans="2:12" ht="15" customHeight="1" outlineLevel="2" x14ac:dyDescent="0.25">
      <c r="B24" s="454"/>
      <c r="C24" s="282" t="s">
        <v>215</v>
      </c>
      <c r="D24" s="283"/>
      <c r="E24" s="175"/>
      <c r="F24" s="148"/>
      <c r="G24" s="147"/>
      <c r="H24" s="284"/>
      <c r="I24" s="284"/>
      <c r="J24" s="284"/>
      <c r="K24" s="148"/>
      <c r="L24" s="144"/>
    </row>
    <row r="25" spans="2:12" ht="15" customHeight="1" outlineLevel="2" x14ac:dyDescent="0.25">
      <c r="B25" s="454"/>
      <c r="C25" s="282" t="s">
        <v>215</v>
      </c>
      <c r="D25" s="283"/>
      <c r="E25" s="175"/>
      <c r="F25" s="148"/>
      <c r="G25" s="147"/>
      <c r="H25" s="284"/>
      <c r="I25" s="284"/>
      <c r="J25" s="284"/>
      <c r="K25" s="148"/>
      <c r="L25" s="144"/>
    </row>
    <row r="26" spans="2:12" ht="15" customHeight="1" outlineLevel="2" x14ac:dyDescent="0.25">
      <c r="B26" s="454"/>
      <c r="C26" s="282" t="s">
        <v>215</v>
      </c>
      <c r="D26" s="283"/>
      <c r="E26" s="175"/>
      <c r="F26" s="148"/>
      <c r="G26" s="147"/>
      <c r="H26" s="284"/>
      <c r="I26" s="284"/>
      <c r="J26" s="284"/>
      <c r="K26" s="148"/>
      <c r="L26" s="144"/>
    </row>
    <row r="27" spans="2:12" ht="15" customHeight="1" outlineLevel="2" x14ac:dyDescent="0.25">
      <c r="B27" s="454"/>
      <c r="C27" s="282" t="s">
        <v>215</v>
      </c>
      <c r="D27" s="283"/>
      <c r="E27" s="175"/>
      <c r="F27" s="148"/>
      <c r="G27" s="147"/>
      <c r="H27" s="284"/>
      <c r="I27" s="284"/>
      <c r="J27" s="284"/>
      <c r="K27" s="148"/>
      <c r="L27" s="144"/>
    </row>
    <row r="28" spans="2:12" ht="15" customHeight="1" outlineLevel="2" x14ac:dyDescent="0.25">
      <c r="B28" s="454"/>
      <c r="C28" s="285" t="s">
        <v>215</v>
      </c>
      <c r="D28" s="283"/>
      <c r="E28" s="175"/>
      <c r="F28" s="148"/>
      <c r="G28" s="147"/>
      <c r="H28" s="284"/>
      <c r="I28" s="284"/>
      <c r="J28" s="284"/>
      <c r="K28" s="148"/>
      <c r="L28" s="144"/>
    </row>
    <row r="29" spans="2:12" ht="15" customHeight="1" outlineLevel="2" x14ac:dyDescent="0.25">
      <c r="B29" s="454"/>
      <c r="C29" s="285" t="s">
        <v>215</v>
      </c>
      <c r="D29" s="283"/>
      <c r="E29" s="175"/>
      <c r="F29" s="148"/>
      <c r="G29" s="147"/>
      <c r="H29" s="284"/>
      <c r="I29" s="284"/>
      <c r="J29" s="284"/>
      <c r="K29" s="148"/>
      <c r="L29" s="144"/>
    </row>
    <row r="30" spans="2:12" ht="15" customHeight="1" outlineLevel="2" thickBot="1" x14ac:dyDescent="0.3">
      <c r="B30" s="455"/>
      <c r="C30" s="286" t="s">
        <v>215</v>
      </c>
      <c r="D30" s="287"/>
      <c r="E30" s="288"/>
      <c r="F30" s="195"/>
      <c r="G30" s="151"/>
      <c r="H30" s="289"/>
      <c r="I30" s="289"/>
      <c r="J30" s="289"/>
      <c r="K30" s="152"/>
      <c r="L30" s="144"/>
    </row>
    <row r="31" spans="2:12" s="240" customFormat="1" ht="19.5" customHeight="1" outlineLevel="1" thickBot="1" x14ac:dyDescent="0.35">
      <c r="B31" s="254" t="s">
        <v>216</v>
      </c>
      <c r="C31" s="255"/>
      <c r="D31" s="255"/>
      <c r="E31" s="255"/>
      <c r="F31" s="255"/>
      <c r="G31" s="255"/>
      <c r="H31" s="255"/>
      <c r="I31" s="255"/>
      <c r="J31" s="255"/>
      <c r="K31" s="256"/>
      <c r="L31" s="144"/>
    </row>
    <row r="32" spans="2:12" ht="15" customHeight="1" outlineLevel="2" x14ac:dyDescent="0.25">
      <c r="B32" s="257" t="s">
        <v>198</v>
      </c>
      <c r="C32" s="290" t="s">
        <v>217</v>
      </c>
      <c r="D32" s="259"/>
      <c r="E32" s="260"/>
      <c r="F32" s="141"/>
      <c r="G32" s="261">
        <v>28908017.623225801</v>
      </c>
      <c r="H32" s="262">
        <v>28045193.7672191</v>
      </c>
      <c r="I32" s="262">
        <v>27256351.074863803</v>
      </c>
      <c r="J32" s="262">
        <v>23100671.002853598</v>
      </c>
      <c r="K32" s="141">
        <v>27028749.2988577</v>
      </c>
      <c r="L32" s="144"/>
    </row>
    <row r="33" spans="2:12" ht="15" customHeight="1" outlineLevel="2" x14ac:dyDescent="0.25">
      <c r="B33" s="451" t="s">
        <v>200</v>
      </c>
      <c r="C33" s="291" t="s">
        <v>201</v>
      </c>
      <c r="D33" s="264"/>
      <c r="E33" s="265"/>
      <c r="F33" s="266"/>
      <c r="G33" s="267">
        <v>166879.50815483407</v>
      </c>
      <c r="H33" s="268">
        <v>217161.76710323512</v>
      </c>
      <c r="I33" s="268">
        <v>57224.783531527028</v>
      </c>
      <c r="J33" s="268">
        <v>27277.702972603285</v>
      </c>
      <c r="K33" s="266">
        <v>103968.33529424664</v>
      </c>
      <c r="L33" s="144"/>
    </row>
    <row r="34" spans="2:12" ht="15" customHeight="1" outlineLevel="2" x14ac:dyDescent="0.25">
      <c r="B34" s="452"/>
      <c r="C34" s="292" t="s">
        <v>202</v>
      </c>
      <c r="D34" s="270"/>
      <c r="E34" s="271"/>
      <c r="F34" s="272"/>
      <c r="G34" s="273">
        <v>9453518.3858144525</v>
      </c>
      <c r="H34" s="274">
        <v>9186910.9749924392</v>
      </c>
      <c r="I34" s="274">
        <v>10750265.558519084</v>
      </c>
      <c r="J34" s="274">
        <v>7576740.7748502316</v>
      </c>
      <c r="K34" s="272">
        <v>7885322.5940525169</v>
      </c>
      <c r="L34" s="144"/>
    </row>
    <row r="35" spans="2:12" ht="15" customHeight="1" outlineLevel="2" x14ac:dyDescent="0.25">
      <c r="B35" s="452"/>
      <c r="C35" s="292" t="s">
        <v>203</v>
      </c>
      <c r="D35" s="270"/>
      <c r="E35" s="271"/>
      <c r="F35" s="272"/>
      <c r="G35" s="273">
        <v>0</v>
      </c>
      <c r="H35" s="274">
        <v>0</v>
      </c>
      <c r="I35" s="274">
        <v>0</v>
      </c>
      <c r="J35" s="274">
        <v>0</v>
      </c>
      <c r="K35" s="272">
        <v>0</v>
      </c>
      <c r="L35" s="144"/>
    </row>
    <row r="36" spans="2:12" ht="15" customHeight="1" outlineLevel="2" x14ac:dyDescent="0.25">
      <c r="B36" s="452"/>
      <c r="C36" s="292" t="s">
        <v>204</v>
      </c>
      <c r="D36" s="270"/>
      <c r="E36" s="271"/>
      <c r="F36" s="272"/>
      <c r="G36" s="273">
        <v>4200431.0779860709</v>
      </c>
      <c r="H36" s="274">
        <v>10698056.990267394</v>
      </c>
      <c r="I36" s="274">
        <v>9439751.1521276105</v>
      </c>
      <c r="J36" s="274">
        <v>4307953.3700338649</v>
      </c>
      <c r="K36" s="272">
        <v>7953350.8804774228</v>
      </c>
      <c r="L36" s="144"/>
    </row>
    <row r="37" spans="2:12" ht="15" customHeight="1" outlineLevel="2" x14ac:dyDescent="0.25">
      <c r="B37" s="452"/>
      <c r="C37" s="292" t="s">
        <v>205</v>
      </c>
      <c r="D37" s="270"/>
      <c r="E37" s="271"/>
      <c r="F37" s="272"/>
      <c r="G37" s="273">
        <v>3654488.3443984506</v>
      </c>
      <c r="H37" s="274">
        <v>3040220.2538735638</v>
      </c>
      <c r="I37" s="274">
        <v>3618625.779645843</v>
      </c>
      <c r="J37" s="274">
        <v>2326169.1681319582</v>
      </c>
      <c r="K37" s="272">
        <v>3036398.8965306771</v>
      </c>
      <c r="L37" s="144"/>
    </row>
    <row r="38" spans="2:12" ht="15" customHeight="1" outlineLevel="2" x14ac:dyDescent="0.25">
      <c r="B38" s="275" t="s">
        <v>206</v>
      </c>
      <c r="C38" s="291" t="s">
        <v>207</v>
      </c>
      <c r="D38" s="264"/>
      <c r="E38" s="205"/>
      <c r="F38" s="276"/>
      <c r="G38" s="140">
        <v>14765271.763324061</v>
      </c>
      <c r="H38" s="142">
        <v>16212244.803725049</v>
      </c>
      <c r="I38" s="142">
        <v>11984821.454994313</v>
      </c>
      <c r="J38" s="142">
        <v>4139673.7985106073</v>
      </c>
      <c r="K38" s="276">
        <v>2863783.5850460497</v>
      </c>
      <c r="L38" s="144"/>
    </row>
    <row r="39" spans="2:12" ht="15" customHeight="1" outlineLevel="2" x14ac:dyDescent="0.25">
      <c r="B39" s="277" t="s">
        <v>208</v>
      </c>
      <c r="C39" s="278" t="s">
        <v>209</v>
      </c>
      <c r="D39" s="279"/>
      <c r="E39" s="175"/>
      <c r="F39" s="148"/>
      <c r="G39" s="147">
        <v>0</v>
      </c>
      <c r="H39" s="284">
        <v>0</v>
      </c>
      <c r="I39" s="284">
        <v>0</v>
      </c>
      <c r="J39" s="284">
        <v>0</v>
      </c>
      <c r="K39" s="148">
        <v>0</v>
      </c>
      <c r="L39" s="144"/>
    </row>
    <row r="40" spans="2:12" ht="15" customHeight="1" outlineLevel="2" x14ac:dyDescent="0.25">
      <c r="B40" s="443" t="s">
        <v>210</v>
      </c>
      <c r="C40" s="293" t="s">
        <v>211</v>
      </c>
      <c r="D40" s="283"/>
      <c r="E40" s="175"/>
      <c r="F40" s="148"/>
      <c r="G40" s="147">
        <v>14565083.220085619</v>
      </c>
      <c r="H40" s="284">
        <v>16575187.209253237</v>
      </c>
      <c r="I40" s="284">
        <v>10318617.924651287</v>
      </c>
      <c r="J40" s="284">
        <v>7260847.657775023</v>
      </c>
      <c r="K40" s="148">
        <v>5154669.3494373318</v>
      </c>
      <c r="L40" s="144"/>
    </row>
    <row r="41" spans="2:12" ht="15" customHeight="1" outlineLevel="2" x14ac:dyDescent="0.25">
      <c r="B41" s="444"/>
      <c r="C41" s="294" t="s">
        <v>212</v>
      </c>
      <c r="D41" s="283"/>
      <c r="E41" s="175"/>
      <c r="F41" s="148"/>
      <c r="G41" s="147">
        <v>4379654.987093756</v>
      </c>
      <c r="H41" s="284">
        <v>4411842.5094946539</v>
      </c>
      <c r="I41" s="284">
        <v>4448817.737808669</v>
      </c>
      <c r="J41" s="284">
        <v>4434539.6319247531</v>
      </c>
      <c r="K41" s="148">
        <v>4444016.5341298357</v>
      </c>
      <c r="L41" s="144"/>
    </row>
    <row r="42" spans="2:12" ht="15" customHeight="1" outlineLevel="2" x14ac:dyDescent="0.25">
      <c r="B42" s="444"/>
      <c r="C42" s="282" t="s">
        <v>213</v>
      </c>
      <c r="D42" s="283"/>
      <c r="E42" s="175"/>
      <c r="F42" s="148"/>
      <c r="G42" s="147">
        <v>2052606.353925715</v>
      </c>
      <c r="H42" s="284">
        <v>2679036.6323808413</v>
      </c>
      <c r="I42" s="284">
        <v>2026117.0358062515</v>
      </c>
      <c r="J42" s="284">
        <v>1346409.5892026611</v>
      </c>
      <c r="K42" s="148">
        <v>1349286.9548513975</v>
      </c>
      <c r="L42" s="144"/>
    </row>
    <row r="43" spans="2:12" ht="15" customHeight="1" outlineLevel="2" x14ac:dyDescent="0.25">
      <c r="B43" s="444"/>
      <c r="C43" s="282" t="s">
        <v>214</v>
      </c>
      <c r="D43" s="283"/>
      <c r="E43" s="175"/>
      <c r="F43" s="148"/>
      <c r="G43" s="147">
        <v>4516585.7912727222</v>
      </c>
      <c r="H43" s="284">
        <v>5660042.3303058762</v>
      </c>
      <c r="I43" s="284">
        <v>3922350.2182597443</v>
      </c>
      <c r="J43" s="284">
        <v>3395554.0728643015</v>
      </c>
      <c r="K43" s="148">
        <v>3684041.2826891346</v>
      </c>
      <c r="L43" s="144"/>
    </row>
    <row r="44" spans="2:12" ht="15" customHeight="1" outlineLevel="2" x14ac:dyDescent="0.25">
      <c r="B44" s="444"/>
      <c r="C44" s="282" t="s">
        <v>218</v>
      </c>
      <c r="D44" s="283"/>
      <c r="E44" s="175"/>
      <c r="F44" s="148"/>
      <c r="G44" s="147">
        <v>5294558.8358676694</v>
      </c>
      <c r="H44" s="284">
        <v>5920161.4068381805</v>
      </c>
      <c r="I44" s="284">
        <v>6072520.3788703596</v>
      </c>
      <c r="J44" s="284">
        <v>6462511.7497105096</v>
      </c>
      <c r="K44" s="148">
        <v>6307152.6484260997</v>
      </c>
      <c r="L44" s="144"/>
    </row>
    <row r="45" spans="2:12" ht="15" customHeight="1" outlineLevel="2" x14ac:dyDescent="0.25">
      <c r="B45" s="444"/>
      <c r="C45" s="282" t="s">
        <v>219</v>
      </c>
      <c r="D45" s="283"/>
      <c r="E45" s="175"/>
      <c r="F45" s="148"/>
      <c r="G45" s="147">
        <v>26898306.048897974</v>
      </c>
      <c r="H45" s="284">
        <v>27278532.012567479</v>
      </c>
      <c r="I45" s="284">
        <v>27672008.811630655</v>
      </c>
      <c r="J45" s="284">
        <v>28075548.826511335</v>
      </c>
      <c r="K45" s="148">
        <v>28444504.134133346</v>
      </c>
      <c r="L45" s="144"/>
    </row>
    <row r="46" spans="2:12" ht="15" customHeight="1" outlineLevel="2" x14ac:dyDescent="0.25">
      <c r="B46" s="444"/>
      <c r="C46" s="294" t="s">
        <v>220</v>
      </c>
      <c r="D46" s="283"/>
      <c r="E46" s="175"/>
      <c r="F46" s="148"/>
      <c r="G46" s="147">
        <v>13106010.157399695</v>
      </c>
      <c r="H46" s="284">
        <v>13291272.579981273</v>
      </c>
      <c r="I46" s="284">
        <v>13482991.378772857</v>
      </c>
      <c r="J46" s="284">
        <v>13679613.408588748</v>
      </c>
      <c r="K46" s="148">
        <v>13859384.283398863</v>
      </c>
      <c r="L46" s="144"/>
    </row>
    <row r="47" spans="2:12" ht="15" customHeight="1" outlineLevel="2" x14ac:dyDescent="0.25">
      <c r="B47" s="444"/>
      <c r="C47" s="294" t="s">
        <v>221</v>
      </c>
      <c r="D47" s="283"/>
      <c r="E47" s="175"/>
      <c r="F47" s="148"/>
      <c r="G47" s="147">
        <v>21135765.693665475</v>
      </c>
      <c r="H47" s="284">
        <v>21434534.20585943</v>
      </c>
      <c r="I47" s="284">
        <v>21743714.769712571</v>
      </c>
      <c r="J47" s="284">
        <v>22060802.663166951</v>
      </c>
      <c r="K47" s="148">
        <v>22350715.08066852</v>
      </c>
      <c r="L47" s="144"/>
    </row>
    <row r="48" spans="2:12" ht="15" customHeight="1" outlineLevel="2" x14ac:dyDescent="0.25">
      <c r="B48" s="444"/>
      <c r="C48" s="294" t="s">
        <v>222</v>
      </c>
      <c r="D48" s="283"/>
      <c r="E48" s="175"/>
      <c r="F48" s="148"/>
      <c r="G48" s="147">
        <v>1510328.5443185854</v>
      </c>
      <c r="H48" s="284">
        <v>1531678.0718753447</v>
      </c>
      <c r="I48" s="284">
        <v>1553771.628252906</v>
      </c>
      <c r="J48" s="284">
        <v>1576430.2299559677</v>
      </c>
      <c r="K48" s="148">
        <v>1597146.9149273694</v>
      </c>
      <c r="L48" s="144"/>
    </row>
    <row r="49" spans="1:12" ht="15" customHeight="1" outlineLevel="2" x14ac:dyDescent="0.25">
      <c r="B49" s="444"/>
      <c r="C49" s="294" t="s">
        <v>215</v>
      </c>
      <c r="D49" s="283"/>
      <c r="E49" s="175"/>
      <c r="F49" s="148"/>
      <c r="G49" s="147"/>
      <c r="H49" s="284"/>
      <c r="I49" s="284"/>
      <c r="J49" s="284"/>
      <c r="K49" s="148"/>
      <c r="L49" s="144"/>
    </row>
    <row r="50" spans="1:12" ht="15" customHeight="1" outlineLevel="2" x14ac:dyDescent="0.25">
      <c r="B50" s="444"/>
      <c r="C50" s="294" t="s">
        <v>215</v>
      </c>
      <c r="D50" s="283"/>
      <c r="E50" s="175"/>
      <c r="F50" s="148"/>
      <c r="G50" s="147"/>
      <c r="H50" s="284"/>
      <c r="I50" s="284"/>
      <c r="J50" s="284"/>
      <c r="K50" s="148"/>
      <c r="L50" s="144"/>
    </row>
    <row r="51" spans="1:12" ht="15.75" customHeight="1" outlineLevel="2" thickBot="1" x14ac:dyDescent="0.3">
      <c r="B51" s="445"/>
      <c r="C51" s="295" t="s">
        <v>215</v>
      </c>
      <c r="D51" s="296"/>
      <c r="E51" s="214"/>
      <c r="F51" s="195"/>
      <c r="G51" s="194"/>
      <c r="H51" s="196"/>
      <c r="I51" s="196"/>
      <c r="J51" s="196"/>
      <c r="K51" s="195"/>
      <c r="L51" s="144"/>
    </row>
    <row r="52" spans="1:12" x14ac:dyDescent="0.25">
      <c r="A52" s="49" t="s">
        <v>23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44"/>
    </row>
    <row r="53" spans="1:12" ht="15.75" thickBot="1" x14ac:dyDescent="0.3">
      <c r="A53" s="49" t="s">
        <v>23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44"/>
    </row>
    <row r="54" spans="1:12" ht="19.5" thickBot="1" x14ac:dyDescent="0.3">
      <c r="B54" s="242" t="s">
        <v>223</v>
      </c>
      <c r="C54" s="297"/>
      <c r="D54" s="243"/>
      <c r="E54" s="243"/>
      <c r="F54" s="243"/>
      <c r="G54" s="243"/>
      <c r="H54" s="243"/>
      <c r="I54" s="243"/>
      <c r="J54" s="243"/>
      <c r="K54" s="244"/>
      <c r="L54" s="144"/>
    </row>
    <row r="55" spans="1:12" s="240" customFormat="1" ht="19.5" customHeight="1" outlineLevel="1" thickBot="1" x14ac:dyDescent="0.35">
      <c r="A55" s="298"/>
      <c r="B55" s="254" t="s">
        <v>198</v>
      </c>
      <c r="C55" s="255"/>
      <c r="D55" s="255"/>
      <c r="E55" s="255"/>
      <c r="F55" s="255"/>
      <c r="G55" s="255"/>
      <c r="H55" s="255"/>
      <c r="I55" s="255"/>
      <c r="J55" s="255"/>
      <c r="K55" s="256"/>
      <c r="L55" s="144"/>
    </row>
    <row r="56" spans="1:12" ht="30" customHeight="1" outlineLevel="2" thickBot="1" x14ac:dyDescent="0.3">
      <c r="B56" s="459"/>
      <c r="C56" s="459"/>
      <c r="D56" s="460"/>
      <c r="E56" s="463" t="s">
        <v>224</v>
      </c>
      <c r="F56" s="464"/>
      <c r="G56" s="464"/>
      <c r="H56" s="464"/>
      <c r="I56" s="464"/>
      <c r="J56" s="464"/>
      <c r="K56" s="465"/>
      <c r="L56" s="144"/>
    </row>
    <row r="57" spans="1:12" ht="15.75" customHeight="1" outlineLevel="2" thickBot="1" x14ac:dyDescent="0.3">
      <c r="B57" s="461"/>
      <c r="C57" s="461"/>
      <c r="D57" s="462"/>
      <c r="E57" s="299" t="s">
        <v>6</v>
      </c>
      <c r="F57" s="299" t="s">
        <v>7</v>
      </c>
      <c r="G57" s="299" t="s">
        <v>8</v>
      </c>
      <c r="H57" s="299" t="s">
        <v>9</v>
      </c>
      <c r="I57" s="299" t="s">
        <v>10</v>
      </c>
      <c r="J57" s="299" t="s">
        <v>11</v>
      </c>
      <c r="K57" s="300" t="s">
        <v>12</v>
      </c>
      <c r="L57" s="144"/>
    </row>
    <row r="58" spans="1:12" ht="15" customHeight="1" outlineLevel="2" x14ac:dyDescent="0.25">
      <c r="B58" s="466" t="s">
        <v>225</v>
      </c>
      <c r="C58" s="467"/>
      <c r="D58" s="468"/>
      <c r="E58" s="301"/>
      <c r="F58" s="301"/>
      <c r="G58" s="301">
        <v>2673</v>
      </c>
      <c r="H58" s="301">
        <v>2673</v>
      </c>
      <c r="I58" s="301">
        <v>2673</v>
      </c>
      <c r="J58" s="301">
        <v>2673</v>
      </c>
      <c r="K58" s="302">
        <v>2673</v>
      </c>
      <c r="L58" s="144"/>
    </row>
    <row r="59" spans="1:12" ht="15" customHeight="1" outlineLevel="2" x14ac:dyDescent="0.25">
      <c r="B59" s="469" t="s">
        <v>226</v>
      </c>
      <c r="C59" s="470"/>
      <c r="D59" s="471"/>
      <c r="E59" s="303"/>
      <c r="F59" s="303"/>
      <c r="G59" s="303">
        <v>3564</v>
      </c>
      <c r="H59" s="303">
        <v>3564</v>
      </c>
      <c r="I59" s="303">
        <v>3564</v>
      </c>
      <c r="J59" s="303">
        <v>3564</v>
      </c>
      <c r="K59" s="304">
        <v>3564</v>
      </c>
      <c r="L59" s="144"/>
    </row>
    <row r="60" spans="1:12" ht="15.75" customHeight="1" outlineLevel="2" thickBot="1" x14ac:dyDescent="0.3">
      <c r="B60" s="472" t="s">
        <v>227</v>
      </c>
      <c r="C60" s="473"/>
      <c r="D60" s="474"/>
      <c r="E60" s="305"/>
      <c r="F60" s="306"/>
      <c r="G60" s="307">
        <v>4094</v>
      </c>
      <c r="H60" s="307">
        <v>4094</v>
      </c>
      <c r="I60" s="308">
        <v>4094</v>
      </c>
      <c r="J60" s="308">
        <v>4094</v>
      </c>
      <c r="K60" s="307">
        <v>4094</v>
      </c>
      <c r="L60" s="144"/>
    </row>
    <row r="61" spans="1:12" ht="15.75" customHeight="1" outlineLevel="1" thickBot="1" x14ac:dyDescent="0.3">
      <c r="L61" s="144"/>
    </row>
    <row r="62" spans="1:12" s="240" customFormat="1" ht="19.5" customHeight="1" outlineLevel="1" thickBot="1" x14ac:dyDescent="0.35">
      <c r="A62" s="298"/>
      <c r="B62" s="254" t="s">
        <v>228</v>
      </c>
      <c r="C62" s="255"/>
      <c r="D62" s="255"/>
      <c r="E62" s="255"/>
      <c r="F62" s="255"/>
      <c r="G62" s="255"/>
      <c r="H62" s="255"/>
      <c r="I62" s="255"/>
      <c r="J62" s="255"/>
      <c r="K62" s="256"/>
      <c r="L62" s="144"/>
    </row>
    <row r="63" spans="1:12" ht="30.75" customHeight="1" outlineLevel="2" thickBot="1" x14ac:dyDescent="0.3">
      <c r="B63" s="310"/>
      <c r="C63" s="310"/>
      <c r="D63" s="311"/>
      <c r="E63" s="463" t="s">
        <v>229</v>
      </c>
      <c r="F63" s="464"/>
      <c r="G63" s="464"/>
      <c r="H63" s="464"/>
      <c r="I63" s="464"/>
      <c r="J63" s="464"/>
      <c r="K63" s="465"/>
      <c r="L63" s="144"/>
    </row>
    <row r="64" spans="1:12" ht="15.75" customHeight="1" outlineLevel="2" thickBot="1" x14ac:dyDescent="0.3">
      <c r="B64" s="312" t="s">
        <v>53</v>
      </c>
      <c r="C64" s="312" t="s">
        <v>230</v>
      </c>
      <c r="D64" s="313" t="s">
        <v>231</v>
      </c>
      <c r="E64" s="299" t="s">
        <v>6</v>
      </c>
      <c r="F64" s="299" t="s">
        <v>7</v>
      </c>
      <c r="G64" s="299" t="s">
        <v>8</v>
      </c>
      <c r="H64" s="299" t="s">
        <v>9</v>
      </c>
      <c r="I64" s="299" t="s">
        <v>10</v>
      </c>
      <c r="J64" s="299" t="s">
        <v>11</v>
      </c>
      <c r="K64" s="300" t="s">
        <v>12</v>
      </c>
      <c r="L64" s="144"/>
    </row>
    <row r="65" spans="2:12" ht="15" customHeight="1" outlineLevel="2" x14ac:dyDescent="0.25">
      <c r="B65" s="475" t="s">
        <v>232</v>
      </c>
      <c r="C65" s="314" t="s">
        <v>233</v>
      </c>
      <c r="D65" s="315" t="s">
        <v>234</v>
      </c>
      <c r="E65" s="316"/>
      <c r="F65" s="317"/>
      <c r="G65" s="317">
        <v>15264</v>
      </c>
      <c r="H65" s="317">
        <v>15264</v>
      </c>
      <c r="I65" s="317">
        <v>15264</v>
      </c>
      <c r="J65" s="317">
        <v>15264</v>
      </c>
      <c r="K65" s="318">
        <v>15264</v>
      </c>
      <c r="L65" s="144"/>
    </row>
    <row r="66" spans="2:12" ht="15" customHeight="1" outlineLevel="2" x14ac:dyDescent="0.25">
      <c r="B66" s="476"/>
      <c r="C66" s="319" t="s">
        <v>235</v>
      </c>
      <c r="D66" s="320" t="s">
        <v>234</v>
      </c>
      <c r="E66" s="303"/>
      <c r="F66" s="303"/>
      <c r="G66" s="303">
        <v>7</v>
      </c>
      <c r="H66" s="303">
        <v>9</v>
      </c>
      <c r="I66" s="303">
        <v>2</v>
      </c>
      <c r="J66" s="303">
        <v>1</v>
      </c>
      <c r="K66" s="304">
        <v>5</v>
      </c>
      <c r="L66" s="144"/>
    </row>
    <row r="67" spans="2:12" ht="15" customHeight="1" outlineLevel="2" x14ac:dyDescent="0.25">
      <c r="B67" s="476"/>
      <c r="C67" s="319" t="s">
        <v>236</v>
      </c>
      <c r="D67" s="320" t="s">
        <v>234</v>
      </c>
      <c r="E67" s="303"/>
      <c r="F67" s="303"/>
      <c r="G67" s="303">
        <v>3</v>
      </c>
      <c r="H67" s="303">
        <v>0</v>
      </c>
      <c r="I67" s="303">
        <v>0</v>
      </c>
      <c r="J67" s="303">
        <v>0</v>
      </c>
      <c r="K67" s="304">
        <v>0</v>
      </c>
      <c r="L67" s="144"/>
    </row>
    <row r="68" spans="2:12" ht="15" customHeight="1" outlineLevel="2" x14ac:dyDescent="0.25">
      <c r="B68" s="476"/>
      <c r="C68" s="319" t="s">
        <v>237</v>
      </c>
      <c r="D68" s="320" t="s">
        <v>234</v>
      </c>
      <c r="E68" s="303"/>
      <c r="F68" s="303"/>
      <c r="G68" s="303">
        <v>65</v>
      </c>
      <c r="H68" s="303">
        <v>65</v>
      </c>
      <c r="I68" s="303">
        <v>65</v>
      </c>
      <c r="J68" s="303">
        <v>65</v>
      </c>
      <c r="K68" s="304">
        <v>65</v>
      </c>
      <c r="L68" s="144"/>
    </row>
    <row r="69" spans="2:12" ht="29.25" customHeight="1" outlineLevel="2" x14ac:dyDescent="0.25">
      <c r="B69" s="477"/>
      <c r="C69" s="321" t="s">
        <v>238</v>
      </c>
      <c r="D69" s="322" t="s">
        <v>239</v>
      </c>
      <c r="E69" s="323"/>
      <c r="F69" s="323"/>
      <c r="G69" s="323">
        <v>0.79155088080000002</v>
      </c>
      <c r="H69" s="323">
        <v>0.79736824809999995</v>
      </c>
      <c r="I69" s="323">
        <v>0.80405091480000002</v>
      </c>
      <c r="J69" s="323">
        <v>0.80147038109999991</v>
      </c>
      <c r="K69" s="324">
        <v>0.80318317589999999</v>
      </c>
      <c r="L69" s="144"/>
    </row>
    <row r="70" spans="2:12" ht="15" customHeight="1" outlineLevel="2" x14ac:dyDescent="0.25">
      <c r="B70" s="478" t="s">
        <v>240</v>
      </c>
      <c r="C70" s="325" t="s">
        <v>233</v>
      </c>
      <c r="D70" s="326" t="s">
        <v>234</v>
      </c>
      <c r="E70" s="327"/>
      <c r="F70" s="327"/>
      <c r="G70" s="327">
        <v>24914</v>
      </c>
      <c r="H70" s="327">
        <v>24914</v>
      </c>
      <c r="I70" s="327">
        <v>24914</v>
      </c>
      <c r="J70" s="327">
        <v>24914</v>
      </c>
      <c r="K70" s="328">
        <v>24914</v>
      </c>
      <c r="L70" s="144"/>
    </row>
    <row r="71" spans="2:12" ht="15" customHeight="1" outlineLevel="2" x14ac:dyDescent="0.25">
      <c r="B71" s="479"/>
      <c r="C71" s="329" t="s">
        <v>235</v>
      </c>
      <c r="D71" s="330" t="s">
        <v>234</v>
      </c>
      <c r="E71" s="327"/>
      <c r="F71" s="327"/>
      <c r="G71" s="327">
        <v>165</v>
      </c>
      <c r="H71" s="327">
        <v>158</v>
      </c>
      <c r="I71" s="327">
        <v>170</v>
      </c>
      <c r="J71" s="327">
        <v>138</v>
      </c>
      <c r="K71" s="328">
        <v>138</v>
      </c>
      <c r="L71" s="144"/>
    </row>
    <row r="72" spans="2:12" ht="15" customHeight="1" outlineLevel="2" x14ac:dyDescent="0.25">
      <c r="B72" s="479"/>
      <c r="C72" s="329" t="s">
        <v>236</v>
      </c>
      <c r="D72" s="330" t="s">
        <v>234</v>
      </c>
      <c r="E72" s="327"/>
      <c r="F72" s="327"/>
      <c r="G72" s="327">
        <v>5</v>
      </c>
      <c r="H72" s="327">
        <v>0</v>
      </c>
      <c r="I72" s="327">
        <v>0</v>
      </c>
      <c r="J72" s="327">
        <v>0</v>
      </c>
      <c r="K72" s="328">
        <v>0</v>
      </c>
      <c r="L72" s="144"/>
    </row>
    <row r="73" spans="2:12" ht="15" customHeight="1" outlineLevel="2" x14ac:dyDescent="0.25">
      <c r="B73" s="479"/>
      <c r="C73" s="329" t="s">
        <v>237</v>
      </c>
      <c r="D73" s="330" t="s">
        <v>234</v>
      </c>
      <c r="E73" s="327"/>
      <c r="F73" s="327"/>
      <c r="G73" s="327">
        <v>852</v>
      </c>
      <c r="H73" s="327">
        <v>852</v>
      </c>
      <c r="I73" s="327">
        <v>852</v>
      </c>
      <c r="J73" s="327">
        <v>852</v>
      </c>
      <c r="K73" s="328">
        <v>852</v>
      </c>
      <c r="L73" s="144"/>
    </row>
    <row r="74" spans="2:12" ht="29.25" customHeight="1" outlineLevel="2" x14ac:dyDescent="0.25">
      <c r="B74" s="480"/>
      <c r="C74" s="331" t="s">
        <v>238</v>
      </c>
      <c r="D74" s="332" t="s">
        <v>239</v>
      </c>
      <c r="E74" s="333"/>
      <c r="F74" s="333"/>
      <c r="G74" s="333">
        <v>0.79155088080000002</v>
      </c>
      <c r="H74" s="333">
        <v>0.79736824809999995</v>
      </c>
      <c r="I74" s="333">
        <v>0.80405091480000002</v>
      </c>
      <c r="J74" s="333">
        <v>0.80147038109999991</v>
      </c>
      <c r="K74" s="334">
        <v>0.80318317589999999</v>
      </c>
      <c r="L74" s="144"/>
    </row>
    <row r="75" spans="2:12" ht="15" customHeight="1" outlineLevel="2" x14ac:dyDescent="0.25">
      <c r="B75" s="481" t="s">
        <v>241</v>
      </c>
      <c r="C75" s="335" t="s">
        <v>233</v>
      </c>
      <c r="D75" s="336" t="s">
        <v>234</v>
      </c>
      <c r="E75" s="303"/>
      <c r="F75" s="303"/>
      <c r="G75" s="303">
        <v>0</v>
      </c>
      <c r="H75" s="303">
        <v>0</v>
      </c>
      <c r="I75" s="303">
        <v>0</v>
      </c>
      <c r="J75" s="303">
        <v>0</v>
      </c>
      <c r="K75" s="304">
        <v>0</v>
      </c>
      <c r="L75" s="144"/>
    </row>
    <row r="76" spans="2:12" ht="15" customHeight="1" outlineLevel="2" x14ac:dyDescent="0.25">
      <c r="B76" s="476"/>
      <c r="C76" s="319" t="s">
        <v>235</v>
      </c>
      <c r="D76" s="320" t="s">
        <v>234</v>
      </c>
      <c r="E76" s="303"/>
      <c r="F76" s="303"/>
      <c r="G76" s="303">
        <v>0</v>
      </c>
      <c r="H76" s="303">
        <v>0</v>
      </c>
      <c r="I76" s="303">
        <v>0</v>
      </c>
      <c r="J76" s="303">
        <v>0</v>
      </c>
      <c r="K76" s="304">
        <v>0</v>
      </c>
      <c r="L76" s="144"/>
    </row>
    <row r="77" spans="2:12" ht="15" customHeight="1" outlineLevel="2" x14ac:dyDescent="0.25">
      <c r="B77" s="476"/>
      <c r="C77" s="319" t="s">
        <v>236</v>
      </c>
      <c r="D77" s="320" t="s">
        <v>234</v>
      </c>
      <c r="E77" s="303"/>
      <c r="F77" s="303"/>
      <c r="G77" s="303">
        <v>0</v>
      </c>
      <c r="H77" s="303">
        <v>0</v>
      </c>
      <c r="I77" s="303">
        <v>0</v>
      </c>
      <c r="J77" s="303">
        <v>0</v>
      </c>
      <c r="K77" s="304">
        <v>0</v>
      </c>
      <c r="L77" s="144"/>
    </row>
    <row r="78" spans="2:12" ht="15" customHeight="1" outlineLevel="2" x14ac:dyDescent="0.25">
      <c r="B78" s="476"/>
      <c r="C78" s="319" t="s">
        <v>237</v>
      </c>
      <c r="D78" s="320" t="s">
        <v>234</v>
      </c>
      <c r="E78" s="303"/>
      <c r="F78" s="303"/>
      <c r="G78" s="303">
        <v>0</v>
      </c>
      <c r="H78" s="303">
        <v>0</v>
      </c>
      <c r="I78" s="303">
        <v>0</v>
      </c>
      <c r="J78" s="303">
        <v>0</v>
      </c>
      <c r="K78" s="304">
        <v>0</v>
      </c>
      <c r="L78" s="144"/>
    </row>
    <row r="79" spans="2:12" ht="29.25" customHeight="1" outlineLevel="2" x14ac:dyDescent="0.25">
      <c r="B79" s="477"/>
      <c r="C79" s="321" t="s">
        <v>238</v>
      </c>
      <c r="D79" s="322" t="s">
        <v>239</v>
      </c>
      <c r="E79" s="323"/>
      <c r="F79" s="323"/>
      <c r="G79" s="323">
        <v>0</v>
      </c>
      <c r="H79" s="323">
        <v>0</v>
      </c>
      <c r="I79" s="323">
        <v>0</v>
      </c>
      <c r="J79" s="323">
        <v>0</v>
      </c>
      <c r="K79" s="324">
        <v>0</v>
      </c>
      <c r="L79" s="144"/>
    </row>
    <row r="80" spans="2:12" ht="15" customHeight="1" outlineLevel="2" x14ac:dyDescent="0.25">
      <c r="B80" s="481" t="s">
        <v>242</v>
      </c>
      <c r="C80" s="337" t="s">
        <v>233</v>
      </c>
      <c r="D80" s="338" t="s">
        <v>234</v>
      </c>
      <c r="E80" s="327"/>
      <c r="F80" s="327"/>
      <c r="G80" s="327">
        <v>15919</v>
      </c>
      <c r="H80" s="327">
        <v>15919</v>
      </c>
      <c r="I80" s="327">
        <v>15919</v>
      </c>
      <c r="J80" s="327">
        <v>15919</v>
      </c>
      <c r="K80" s="328">
        <v>15919</v>
      </c>
      <c r="L80" s="144"/>
    </row>
    <row r="81" spans="2:12" ht="15" customHeight="1" outlineLevel="2" x14ac:dyDescent="0.25">
      <c r="B81" s="476"/>
      <c r="C81" s="339" t="s">
        <v>235</v>
      </c>
      <c r="D81" s="340" t="s">
        <v>234</v>
      </c>
      <c r="E81" s="327"/>
      <c r="F81" s="327"/>
      <c r="G81" s="327">
        <v>0</v>
      </c>
      <c r="H81" s="327">
        <v>11</v>
      </c>
      <c r="I81" s="327">
        <v>5</v>
      </c>
      <c r="J81" s="327">
        <v>1</v>
      </c>
      <c r="K81" s="328">
        <v>4</v>
      </c>
      <c r="L81" s="144"/>
    </row>
    <row r="82" spans="2:12" ht="15" customHeight="1" outlineLevel="2" x14ac:dyDescent="0.25">
      <c r="B82" s="476"/>
      <c r="C82" s="339" t="s">
        <v>236</v>
      </c>
      <c r="D82" s="340" t="s">
        <v>234</v>
      </c>
      <c r="E82" s="327"/>
      <c r="F82" s="327"/>
      <c r="G82" s="327">
        <v>0</v>
      </c>
      <c r="H82" s="327">
        <v>0</v>
      </c>
      <c r="I82" s="327">
        <v>0</v>
      </c>
      <c r="J82" s="327">
        <v>0</v>
      </c>
      <c r="K82" s="328">
        <v>0</v>
      </c>
      <c r="L82" s="144"/>
    </row>
    <row r="83" spans="2:12" ht="15" customHeight="1" outlineLevel="2" x14ac:dyDescent="0.25">
      <c r="B83" s="476"/>
      <c r="C83" s="339" t="s">
        <v>237</v>
      </c>
      <c r="D83" s="340" t="s">
        <v>234</v>
      </c>
      <c r="E83" s="327"/>
      <c r="F83" s="327"/>
      <c r="G83" s="327">
        <v>200</v>
      </c>
      <c r="H83" s="327">
        <v>200</v>
      </c>
      <c r="I83" s="327">
        <v>200</v>
      </c>
      <c r="J83" s="327">
        <v>200</v>
      </c>
      <c r="K83" s="328">
        <v>200</v>
      </c>
      <c r="L83" s="144"/>
    </row>
    <row r="84" spans="2:12" ht="29.25" customHeight="1" outlineLevel="2" x14ac:dyDescent="0.25">
      <c r="B84" s="477"/>
      <c r="C84" s="341" t="s">
        <v>238</v>
      </c>
      <c r="D84" s="342" t="s">
        <v>239</v>
      </c>
      <c r="E84" s="333"/>
      <c r="F84" s="333"/>
      <c r="G84" s="333">
        <v>0.79155088080000002</v>
      </c>
      <c r="H84" s="333">
        <v>0.79736824809999995</v>
      </c>
      <c r="I84" s="333">
        <v>0.80405091480000002</v>
      </c>
      <c r="J84" s="333">
        <v>0.80147038109999991</v>
      </c>
      <c r="K84" s="334">
        <v>0.80318317589999999</v>
      </c>
      <c r="L84" s="144"/>
    </row>
    <row r="85" spans="2:12" ht="15" customHeight="1" outlineLevel="2" x14ac:dyDescent="0.25">
      <c r="B85" s="481" t="s">
        <v>243</v>
      </c>
      <c r="C85" s="335" t="s">
        <v>233</v>
      </c>
      <c r="D85" s="343" t="s">
        <v>234</v>
      </c>
      <c r="E85" s="303"/>
      <c r="F85" s="303"/>
      <c r="G85" s="303">
        <v>14856</v>
      </c>
      <c r="H85" s="303">
        <v>14856</v>
      </c>
      <c r="I85" s="303">
        <v>14856</v>
      </c>
      <c r="J85" s="303">
        <v>14856</v>
      </c>
      <c r="K85" s="304">
        <v>14856</v>
      </c>
      <c r="L85" s="144"/>
    </row>
    <row r="86" spans="2:12" ht="15" customHeight="1" outlineLevel="2" x14ac:dyDescent="0.25">
      <c r="B86" s="476"/>
      <c r="C86" s="319" t="s">
        <v>235</v>
      </c>
      <c r="D86" s="344" t="s">
        <v>234</v>
      </c>
      <c r="E86" s="303"/>
      <c r="F86" s="303"/>
      <c r="G86" s="303">
        <v>28</v>
      </c>
      <c r="H86" s="303">
        <v>21</v>
      </c>
      <c r="I86" s="303">
        <v>26</v>
      </c>
      <c r="J86" s="303">
        <v>17</v>
      </c>
      <c r="K86" s="304">
        <v>24</v>
      </c>
      <c r="L86" s="144"/>
    </row>
    <row r="87" spans="2:12" ht="15" customHeight="1" outlineLevel="2" x14ac:dyDescent="0.25">
      <c r="B87" s="476"/>
      <c r="C87" s="319" t="s">
        <v>236</v>
      </c>
      <c r="D87" s="344" t="s">
        <v>234</v>
      </c>
      <c r="E87" s="303"/>
      <c r="F87" s="303"/>
      <c r="G87" s="303">
        <v>0</v>
      </c>
      <c r="H87" s="303">
        <v>0</v>
      </c>
      <c r="I87" s="303">
        <v>0</v>
      </c>
      <c r="J87" s="303">
        <v>0</v>
      </c>
      <c r="K87" s="304">
        <v>0</v>
      </c>
      <c r="L87" s="144"/>
    </row>
    <row r="88" spans="2:12" ht="15" customHeight="1" outlineLevel="2" x14ac:dyDescent="0.25">
      <c r="B88" s="476"/>
      <c r="C88" s="319" t="s">
        <v>237</v>
      </c>
      <c r="D88" s="344" t="s">
        <v>234</v>
      </c>
      <c r="E88" s="303"/>
      <c r="F88" s="303"/>
      <c r="G88" s="303">
        <v>226.5</v>
      </c>
      <c r="H88" s="303">
        <v>226.5</v>
      </c>
      <c r="I88" s="303">
        <v>226.5</v>
      </c>
      <c r="J88" s="303">
        <v>226.5</v>
      </c>
      <c r="K88" s="304">
        <v>226.5</v>
      </c>
      <c r="L88" s="144"/>
    </row>
    <row r="89" spans="2:12" ht="30" customHeight="1" outlineLevel="2" thickBot="1" x14ac:dyDescent="0.3">
      <c r="B89" s="482"/>
      <c r="C89" s="345" t="s">
        <v>238</v>
      </c>
      <c r="D89" s="346" t="s">
        <v>239</v>
      </c>
      <c r="E89" s="347"/>
      <c r="F89" s="347"/>
      <c r="G89" s="347">
        <v>0.79155088080000002</v>
      </c>
      <c r="H89" s="347">
        <v>0.79736824809999995</v>
      </c>
      <c r="I89" s="347">
        <v>0.80405091480000002</v>
      </c>
      <c r="J89" s="347">
        <v>0.80147038109999991</v>
      </c>
      <c r="K89" s="348">
        <v>0.80318317589999999</v>
      </c>
      <c r="L89" s="144"/>
    </row>
    <row r="90" spans="2:12" ht="15" customHeight="1" outlineLevel="1" x14ac:dyDescent="0.25">
      <c r="L90" s="144"/>
    </row>
    <row r="91" spans="2:12" x14ac:dyDescent="0.25">
      <c r="L91" s="144"/>
    </row>
    <row r="92" spans="2:12" x14ac:dyDescent="0.25">
      <c r="D92" s="240"/>
      <c r="E92" s="240"/>
      <c r="F92" s="240"/>
      <c r="G92" s="240"/>
      <c r="H92" s="240"/>
      <c r="I92" s="240"/>
      <c r="J92" s="240"/>
      <c r="K92" s="240"/>
      <c r="L92" s="144"/>
    </row>
    <row r="93" spans="2:12" ht="27" customHeight="1" x14ac:dyDescent="0.25">
      <c r="B93" s="349" t="s">
        <v>244</v>
      </c>
      <c r="C93" s="349"/>
      <c r="D93" s="349"/>
      <c r="E93" s="124"/>
      <c r="F93" s="124"/>
      <c r="G93" s="124"/>
      <c r="H93" s="124"/>
      <c r="I93" s="124"/>
      <c r="J93" s="124"/>
      <c r="K93" s="124"/>
      <c r="L93" s="144"/>
    </row>
    <row r="94" spans="2:12" ht="47.25" customHeight="1" outlineLevel="1" thickBot="1" x14ac:dyDescent="0.3">
      <c r="B94" s="245"/>
      <c r="C94" s="245"/>
      <c r="D94" s="246"/>
      <c r="E94" s="456" t="s">
        <v>195</v>
      </c>
      <c r="F94" s="457"/>
      <c r="G94" s="457"/>
      <c r="H94" s="457"/>
      <c r="I94" s="457"/>
      <c r="J94" s="457"/>
      <c r="K94" s="458"/>
      <c r="L94" s="144"/>
    </row>
    <row r="95" spans="2:12" ht="15.75" customHeight="1" outlineLevel="1" thickBot="1" x14ac:dyDescent="0.3">
      <c r="B95" s="350"/>
      <c r="C95" s="350"/>
      <c r="D95" s="351"/>
      <c r="E95" s="250" t="s">
        <v>6</v>
      </c>
      <c r="F95" s="251" t="s">
        <v>7</v>
      </c>
      <c r="G95" s="252" t="s">
        <v>8</v>
      </c>
      <c r="H95" s="252" t="s">
        <v>9</v>
      </c>
      <c r="I95" s="252" t="s">
        <v>10</v>
      </c>
      <c r="J95" s="252" t="s">
        <v>11</v>
      </c>
      <c r="K95" s="253" t="s">
        <v>12</v>
      </c>
      <c r="L95" s="144"/>
    </row>
    <row r="96" spans="2:12" ht="19.5" customHeight="1" outlineLevel="1" thickBot="1" x14ac:dyDescent="0.35">
      <c r="B96" s="254" t="s">
        <v>245</v>
      </c>
      <c r="C96" s="255"/>
      <c r="D96" s="255"/>
      <c r="E96" s="255"/>
      <c r="F96" s="255"/>
      <c r="G96" s="255"/>
      <c r="H96" s="255"/>
      <c r="I96" s="255"/>
      <c r="J96" s="255"/>
      <c r="K96" s="256"/>
      <c r="L96" s="144"/>
    </row>
    <row r="97" spans="2:12" ht="15.75" customHeight="1" outlineLevel="2" x14ac:dyDescent="0.25">
      <c r="B97" s="486" t="s">
        <v>261</v>
      </c>
      <c r="C97" s="487" t="s">
        <v>261</v>
      </c>
      <c r="D97" s="488">
        <v>0</v>
      </c>
      <c r="E97" s="352"/>
      <c r="F97" s="353"/>
      <c r="G97" s="352">
        <v>1959458.5634723613</v>
      </c>
      <c r="H97" s="354">
        <v>1466843.4983380369</v>
      </c>
      <c r="I97" s="354">
        <v>1227772.7788674233</v>
      </c>
      <c r="J97" s="354">
        <v>1246573.6121784043</v>
      </c>
      <c r="K97" s="355">
        <v>1088834.3305965897</v>
      </c>
      <c r="L97" s="144"/>
    </row>
    <row r="98" spans="2:12" ht="15.75" customHeight="1" outlineLevel="2" x14ac:dyDescent="0.25">
      <c r="B98" s="489" t="s">
        <v>262</v>
      </c>
      <c r="C98" s="490" t="s">
        <v>262</v>
      </c>
      <c r="D98" s="491" t="s">
        <v>262</v>
      </c>
      <c r="E98" s="356"/>
      <c r="F98" s="357"/>
      <c r="G98" s="356">
        <v>384531.08444354747</v>
      </c>
      <c r="H98" s="358">
        <v>794115.76320279646</v>
      </c>
      <c r="I98" s="358">
        <v>750431.35897461977</v>
      </c>
      <c r="J98" s="358">
        <v>384843.93095749209</v>
      </c>
      <c r="K98" s="355">
        <v>502551.55171063787</v>
      </c>
      <c r="L98" s="144"/>
    </row>
    <row r="99" spans="2:12" ht="15.75" customHeight="1" outlineLevel="2" x14ac:dyDescent="0.25">
      <c r="B99" s="489" t="s">
        <v>263</v>
      </c>
      <c r="C99" s="490" t="s">
        <v>263</v>
      </c>
      <c r="D99" s="491" t="s">
        <v>263</v>
      </c>
      <c r="E99" s="356"/>
      <c r="F99" s="357"/>
      <c r="G99" s="356">
        <v>192723.10607793511</v>
      </c>
      <c r="H99" s="358">
        <v>33122.581300959479</v>
      </c>
      <c r="I99" s="358">
        <v>247845.42356072643</v>
      </c>
      <c r="J99" s="358">
        <v>146023.59350584674</v>
      </c>
      <c r="K99" s="355">
        <v>581069.95163318317</v>
      </c>
      <c r="L99" s="144"/>
    </row>
    <row r="100" spans="2:12" ht="15.75" customHeight="1" outlineLevel="2" x14ac:dyDescent="0.25">
      <c r="B100" s="489" t="s">
        <v>264</v>
      </c>
      <c r="C100" s="490" t="s">
        <v>264</v>
      </c>
      <c r="D100" s="491" t="s">
        <v>264</v>
      </c>
      <c r="E100" s="356"/>
      <c r="F100" s="357"/>
      <c r="G100" s="356">
        <v>73625.717740950029</v>
      </c>
      <c r="H100" s="358">
        <v>225997.59186735711</v>
      </c>
      <c r="I100" s="358">
        <v>211071.92927187355</v>
      </c>
      <c r="J100" s="358">
        <v>243111.75305187132</v>
      </c>
      <c r="K100" s="355">
        <v>238768.2050324681</v>
      </c>
      <c r="L100" s="144"/>
    </row>
    <row r="101" spans="2:12" ht="15.75" customHeight="1" outlineLevel="2" x14ac:dyDescent="0.25">
      <c r="B101" s="489" t="s">
        <v>265</v>
      </c>
      <c r="C101" s="490" t="s">
        <v>265</v>
      </c>
      <c r="D101" s="491" t="s">
        <v>265</v>
      </c>
      <c r="E101" s="356"/>
      <c r="F101" s="357"/>
      <c r="G101" s="356">
        <v>698407.61290177517</v>
      </c>
      <c r="H101" s="358">
        <v>708747.48740494554</v>
      </c>
      <c r="I101" s="358">
        <v>725125.89949538477</v>
      </c>
      <c r="J101" s="358">
        <v>726177.96192058013</v>
      </c>
      <c r="K101" s="355">
        <v>732700.68260698905</v>
      </c>
      <c r="L101" s="144"/>
    </row>
    <row r="102" spans="2:12" ht="16.5" customHeight="1" outlineLevel="2" thickBot="1" x14ac:dyDescent="0.3">
      <c r="B102" s="492" t="s">
        <v>266</v>
      </c>
      <c r="C102" s="493" t="s">
        <v>266</v>
      </c>
      <c r="D102" s="494" t="s">
        <v>266</v>
      </c>
      <c r="E102" s="356"/>
      <c r="F102" s="359"/>
      <c r="G102" s="356">
        <v>280616.15817666257</v>
      </c>
      <c r="H102" s="358">
        <v>284416.02393166994</v>
      </c>
      <c r="I102" s="358">
        <v>288643.14675162121</v>
      </c>
      <c r="J102" s="358">
        <v>289562.28151498595</v>
      </c>
      <c r="K102" s="355">
        <v>291677.48219708586</v>
      </c>
      <c r="L102" s="144"/>
    </row>
    <row r="103" spans="2:12" ht="19.5" customHeight="1" outlineLevel="1" thickBot="1" x14ac:dyDescent="0.35">
      <c r="B103" s="254" t="s">
        <v>246</v>
      </c>
      <c r="C103" s="255"/>
      <c r="D103" s="255"/>
      <c r="E103" s="255"/>
      <c r="F103" s="255"/>
      <c r="G103" s="255"/>
      <c r="H103" s="255"/>
      <c r="I103" s="255"/>
      <c r="J103" s="255"/>
      <c r="K103" s="256"/>
      <c r="L103" s="144"/>
    </row>
    <row r="104" spans="2:12" ht="15.75" customHeight="1" outlineLevel="2" x14ac:dyDescent="0.25">
      <c r="B104" s="495" t="s">
        <v>261</v>
      </c>
      <c r="C104" s="496" t="s">
        <v>261</v>
      </c>
      <c r="D104" s="497">
        <v>0</v>
      </c>
      <c r="E104" s="352"/>
      <c r="F104" s="353"/>
      <c r="G104" s="352">
        <v>309957.60317057697</v>
      </c>
      <c r="H104" s="354">
        <v>12058.593014648415</v>
      </c>
      <c r="I104" s="354">
        <v>135016.21215536501</v>
      </c>
      <c r="J104" s="354">
        <v>326806.53108913812</v>
      </c>
      <c r="K104" s="355">
        <v>110904.06842081969</v>
      </c>
      <c r="L104" s="144"/>
    </row>
    <row r="105" spans="2:12" ht="15.75" customHeight="1" outlineLevel="2" x14ac:dyDescent="0.25">
      <c r="B105" s="498" t="s">
        <v>262</v>
      </c>
      <c r="C105" s="499" t="s">
        <v>262</v>
      </c>
      <c r="D105" s="500" t="s">
        <v>262</v>
      </c>
      <c r="E105" s="356"/>
      <c r="F105" s="357"/>
      <c r="G105" s="356">
        <v>174742.30917585085</v>
      </c>
      <c r="H105" s="358">
        <v>0</v>
      </c>
      <c r="I105" s="358">
        <v>0</v>
      </c>
      <c r="J105" s="358">
        <v>37707.260966147522</v>
      </c>
      <c r="K105" s="355">
        <v>79498.686482921665</v>
      </c>
      <c r="L105" s="144"/>
    </row>
    <row r="106" spans="2:12" ht="15.75" customHeight="1" outlineLevel="2" x14ac:dyDescent="0.25">
      <c r="B106" s="498" t="s">
        <v>263</v>
      </c>
      <c r="C106" s="499" t="s">
        <v>263</v>
      </c>
      <c r="D106" s="500" t="s">
        <v>263</v>
      </c>
      <c r="E106" s="356"/>
      <c r="F106" s="357"/>
      <c r="G106" s="356">
        <v>54258.406044306445</v>
      </c>
      <c r="H106" s="358">
        <v>0</v>
      </c>
      <c r="I106" s="358">
        <v>0</v>
      </c>
      <c r="J106" s="358">
        <v>219228.26143109021</v>
      </c>
      <c r="K106" s="355">
        <v>441659.36934956472</v>
      </c>
      <c r="L106" s="144"/>
    </row>
    <row r="107" spans="2:12" ht="15.75" customHeight="1" outlineLevel="2" x14ac:dyDescent="0.25">
      <c r="B107" s="498" t="s">
        <v>264</v>
      </c>
      <c r="C107" s="499" t="s">
        <v>264</v>
      </c>
      <c r="D107" s="500" t="s">
        <v>264</v>
      </c>
      <c r="E107" s="356"/>
      <c r="F107" s="357"/>
      <c r="G107" s="356">
        <v>239283.58265808757</v>
      </c>
      <c r="H107" s="358">
        <v>734492.17356891057</v>
      </c>
      <c r="I107" s="358">
        <v>187623.33707024305</v>
      </c>
      <c r="J107" s="358">
        <v>748902.63852473965</v>
      </c>
      <c r="K107" s="355">
        <v>213188.97758503494</v>
      </c>
      <c r="L107" s="144"/>
    </row>
    <row r="108" spans="2:12" ht="15.75" customHeight="1" outlineLevel="2" x14ac:dyDescent="0.25">
      <c r="B108" s="498" t="s">
        <v>265</v>
      </c>
      <c r="C108" s="499" t="s">
        <v>265</v>
      </c>
      <c r="D108" s="500" t="s">
        <v>265</v>
      </c>
      <c r="E108" s="356"/>
      <c r="F108" s="357"/>
      <c r="G108" s="356">
        <v>0</v>
      </c>
      <c r="H108" s="358">
        <v>0</v>
      </c>
      <c r="I108" s="358">
        <v>0</v>
      </c>
      <c r="J108" s="358">
        <v>0</v>
      </c>
      <c r="K108" s="355">
        <v>0</v>
      </c>
      <c r="L108" s="144"/>
    </row>
    <row r="109" spans="2:12" ht="16.5" customHeight="1" outlineLevel="2" thickBot="1" x14ac:dyDescent="0.3">
      <c r="B109" s="483" t="s">
        <v>266</v>
      </c>
      <c r="C109" s="484" t="s">
        <v>266</v>
      </c>
      <c r="D109" s="485" t="s">
        <v>266</v>
      </c>
      <c r="E109" s="356"/>
      <c r="F109" s="359"/>
      <c r="G109" s="356">
        <v>912002.51407415338</v>
      </c>
      <c r="H109" s="358">
        <v>924352.07777792739</v>
      </c>
      <c r="I109" s="358">
        <v>938090.2269427689</v>
      </c>
      <c r="J109" s="358">
        <v>941077.41492370435</v>
      </c>
      <c r="K109" s="355">
        <v>947951.81714052905</v>
      </c>
      <c r="L109" s="144"/>
    </row>
    <row r="110" spans="2:12" ht="19.5" customHeight="1" outlineLevel="1" thickBot="1" x14ac:dyDescent="0.35">
      <c r="B110" s="254" t="s">
        <v>247</v>
      </c>
      <c r="C110" s="255"/>
      <c r="D110" s="255"/>
      <c r="E110" s="255"/>
      <c r="F110" s="255"/>
      <c r="G110" s="255"/>
      <c r="H110" s="255"/>
      <c r="I110" s="255"/>
      <c r="J110" s="255"/>
      <c r="K110" s="256"/>
      <c r="L110" s="144"/>
    </row>
    <row r="111" spans="2:12" ht="15.75" customHeight="1" outlineLevel="2" x14ac:dyDescent="0.25">
      <c r="B111" s="495" t="s">
        <v>261</v>
      </c>
      <c r="C111" s="496" t="s">
        <v>261</v>
      </c>
      <c r="D111" s="497">
        <v>0</v>
      </c>
      <c r="E111" s="352"/>
      <c r="F111" s="353"/>
      <c r="G111" s="352">
        <v>71528.677654748535</v>
      </c>
      <c r="H111" s="354">
        <v>2782.7522341496338</v>
      </c>
      <c r="I111" s="354">
        <v>31157.587420468852</v>
      </c>
      <c r="J111" s="354">
        <v>75416.891789801099</v>
      </c>
      <c r="K111" s="355">
        <v>25593.246558650691</v>
      </c>
      <c r="L111" s="144"/>
    </row>
    <row r="112" spans="2:12" ht="15.75" customHeight="1" outlineLevel="2" x14ac:dyDescent="0.25">
      <c r="B112" s="498" t="s">
        <v>262</v>
      </c>
      <c r="C112" s="499" t="s">
        <v>262</v>
      </c>
      <c r="D112" s="500" t="s">
        <v>262</v>
      </c>
      <c r="E112" s="356"/>
      <c r="F112" s="357"/>
      <c r="G112" s="356">
        <v>40325.148271350197</v>
      </c>
      <c r="H112" s="358">
        <v>0</v>
      </c>
      <c r="I112" s="358">
        <v>0</v>
      </c>
      <c r="J112" s="358">
        <v>8701.6756075725061</v>
      </c>
      <c r="K112" s="355">
        <v>18345.850726828077</v>
      </c>
      <c r="L112" s="144"/>
    </row>
    <row r="113" spans="1:12" ht="15.75" customHeight="1" outlineLevel="2" x14ac:dyDescent="0.25">
      <c r="B113" s="498" t="s">
        <v>263</v>
      </c>
      <c r="C113" s="499" t="s">
        <v>263</v>
      </c>
      <c r="D113" s="500" t="s">
        <v>263</v>
      </c>
      <c r="E113" s="356"/>
      <c r="F113" s="357"/>
      <c r="G113" s="356">
        <v>12521.170625609178</v>
      </c>
      <c r="H113" s="358">
        <v>0</v>
      </c>
      <c r="I113" s="358">
        <v>0</v>
      </c>
      <c r="J113" s="358">
        <v>50591.13725332851</v>
      </c>
      <c r="K113" s="355">
        <v>101921.39292682262</v>
      </c>
      <c r="L113" s="144"/>
    </row>
    <row r="114" spans="1:12" ht="15.75" customHeight="1" outlineLevel="2" x14ac:dyDescent="0.25">
      <c r="B114" s="498" t="s">
        <v>264</v>
      </c>
      <c r="C114" s="499" t="s">
        <v>264</v>
      </c>
      <c r="D114" s="500" t="s">
        <v>264</v>
      </c>
      <c r="E114" s="356"/>
      <c r="F114" s="357"/>
      <c r="G114" s="356">
        <v>55219.288305712507</v>
      </c>
      <c r="H114" s="358">
        <v>169498.1939005178</v>
      </c>
      <c r="I114" s="358">
        <v>43297.693170056082</v>
      </c>
      <c r="J114" s="358">
        <v>172823.68581340145</v>
      </c>
      <c r="K114" s="355">
        <v>49197.456365777296</v>
      </c>
      <c r="L114" s="144"/>
    </row>
    <row r="115" spans="1:12" ht="15.75" customHeight="1" outlineLevel="2" x14ac:dyDescent="0.25">
      <c r="B115" s="498" t="s">
        <v>265</v>
      </c>
      <c r="C115" s="499" t="s">
        <v>265</v>
      </c>
      <c r="D115" s="500" t="s">
        <v>265</v>
      </c>
      <c r="E115" s="356"/>
      <c r="F115" s="357"/>
      <c r="G115" s="356">
        <v>0</v>
      </c>
      <c r="H115" s="358">
        <v>0</v>
      </c>
      <c r="I115" s="358">
        <v>0</v>
      </c>
      <c r="J115" s="358">
        <v>0</v>
      </c>
      <c r="K115" s="355">
        <v>0</v>
      </c>
      <c r="L115" s="144"/>
    </row>
    <row r="116" spans="1:12" ht="16.5" customHeight="1" outlineLevel="2" thickBot="1" x14ac:dyDescent="0.3">
      <c r="B116" s="483" t="s">
        <v>266</v>
      </c>
      <c r="C116" s="484" t="s">
        <v>266</v>
      </c>
      <c r="D116" s="485" t="s">
        <v>266</v>
      </c>
      <c r="E116" s="356"/>
      <c r="F116" s="359"/>
      <c r="G116" s="356">
        <v>210462.11863249692</v>
      </c>
      <c r="H116" s="358">
        <v>213312.01794875247</v>
      </c>
      <c r="I116" s="358">
        <v>216482.3600637159</v>
      </c>
      <c r="J116" s="358">
        <v>217171.71113623946</v>
      </c>
      <c r="K116" s="355">
        <v>218758.11164781442</v>
      </c>
      <c r="L116" s="144"/>
    </row>
    <row r="117" spans="1:12" ht="19.5" customHeight="1" outlineLevel="1" thickBot="1" x14ac:dyDescent="0.35">
      <c r="B117" s="254" t="s">
        <v>248</v>
      </c>
      <c r="C117" s="255"/>
      <c r="D117" s="255"/>
      <c r="E117" s="255"/>
      <c r="F117" s="255"/>
      <c r="G117" s="255"/>
      <c r="H117" s="255"/>
      <c r="I117" s="255"/>
      <c r="J117" s="255"/>
      <c r="K117" s="256"/>
      <c r="L117" s="144"/>
    </row>
    <row r="118" spans="1:12" ht="15.75" customHeight="1" outlineLevel="2" x14ac:dyDescent="0.25">
      <c r="B118" s="495" t="s">
        <v>261</v>
      </c>
      <c r="C118" s="496" t="s">
        <v>261</v>
      </c>
      <c r="D118" s="497">
        <v>0</v>
      </c>
      <c r="E118" s="352"/>
      <c r="F118" s="353"/>
      <c r="G118" s="352">
        <v>17253640.790425934</v>
      </c>
      <c r="H118" s="354">
        <v>13186750.139793532</v>
      </c>
      <c r="I118" s="354">
        <v>10883781.210230973</v>
      </c>
      <c r="J118" s="354">
        <v>10816939.086726705</v>
      </c>
      <c r="K118" s="355">
        <v>9663011.660389835</v>
      </c>
      <c r="L118" s="144"/>
    </row>
    <row r="119" spans="1:12" ht="15.75" customHeight="1" outlineLevel="2" x14ac:dyDescent="0.25">
      <c r="B119" s="498" t="s">
        <v>262</v>
      </c>
      <c r="C119" s="499" t="s">
        <v>262</v>
      </c>
      <c r="D119" s="500" t="s">
        <v>262</v>
      </c>
      <c r="E119" s="356"/>
      <c r="F119" s="357"/>
      <c r="G119" s="356">
        <v>3245712.3025447256</v>
      </c>
      <c r="H119" s="358">
        <v>7147041.8688251674</v>
      </c>
      <c r="I119" s="358">
        <v>6753882.230771577</v>
      </c>
      <c r="J119" s="358">
        <v>3417186.4420437086</v>
      </c>
      <c r="K119" s="355">
        <v>4425119.428185991</v>
      </c>
      <c r="L119" s="144"/>
    </row>
    <row r="120" spans="1:12" ht="15.75" customHeight="1" outlineLevel="2" x14ac:dyDescent="0.25">
      <c r="B120" s="498" t="s">
        <v>263</v>
      </c>
      <c r="C120" s="499" t="s">
        <v>263</v>
      </c>
      <c r="D120" s="500" t="s">
        <v>263</v>
      </c>
      <c r="E120" s="356"/>
      <c r="F120" s="357"/>
      <c r="G120" s="356">
        <v>1667728.3780315004</v>
      </c>
      <c r="H120" s="358">
        <v>298103.2317086354</v>
      </c>
      <c r="I120" s="358">
        <v>2230608.8120465372</v>
      </c>
      <c r="J120" s="358">
        <v>1044392.942868202</v>
      </c>
      <c r="K120" s="355">
        <v>4686048.8024222618</v>
      </c>
      <c r="L120" s="144"/>
    </row>
    <row r="121" spans="1:12" ht="15.75" customHeight="1" outlineLevel="2" x14ac:dyDescent="0.25">
      <c r="B121" s="498" t="s">
        <v>264</v>
      </c>
      <c r="C121" s="499" t="s">
        <v>264</v>
      </c>
      <c r="D121" s="500" t="s">
        <v>264</v>
      </c>
      <c r="E121" s="356"/>
      <c r="F121" s="357"/>
      <c r="G121" s="356">
        <v>368128.58870475012</v>
      </c>
      <c r="H121" s="358">
        <v>1129987.9593367854</v>
      </c>
      <c r="I121" s="358">
        <v>1668726.333206563</v>
      </c>
      <c r="J121" s="358">
        <v>1266279.4531287008</v>
      </c>
      <c r="K121" s="355">
        <v>1886527.4113414008</v>
      </c>
      <c r="L121" s="144"/>
    </row>
    <row r="122" spans="1:12" ht="15.75" customHeight="1" outlineLevel="2" x14ac:dyDescent="0.25">
      <c r="B122" s="498" t="s">
        <v>265</v>
      </c>
      <c r="C122" s="499" t="s">
        <v>265</v>
      </c>
      <c r="D122" s="500" t="s">
        <v>265</v>
      </c>
      <c r="E122" s="356"/>
      <c r="F122" s="357"/>
      <c r="G122" s="356">
        <v>4594622.5470771249</v>
      </c>
      <c r="H122" s="358">
        <v>5211653.1002441412</v>
      </c>
      <c r="I122" s="358">
        <v>5346099.1799761364</v>
      </c>
      <c r="J122" s="358">
        <v>5735853.0785575183</v>
      </c>
      <c r="K122" s="355">
        <v>5574186.0529771689</v>
      </c>
      <c r="L122" s="144"/>
    </row>
    <row r="123" spans="1:12" ht="16.5" customHeight="1" outlineLevel="2" thickBot="1" x14ac:dyDescent="0.3">
      <c r="B123" s="483" t="s">
        <v>266</v>
      </c>
      <c r="C123" s="484" t="s">
        <v>266</v>
      </c>
      <c r="D123" s="485" t="s">
        <v>266</v>
      </c>
      <c r="E123" s="360"/>
      <c r="F123" s="359"/>
      <c r="G123" s="360">
        <v>1403080.7908833127</v>
      </c>
      <c r="H123" s="361">
        <v>1422080.1196583498</v>
      </c>
      <c r="I123" s="361">
        <v>1443215.7337581059</v>
      </c>
      <c r="J123" s="361">
        <v>1447811.4075749298</v>
      </c>
      <c r="K123" s="362">
        <v>1458387.4109854293</v>
      </c>
      <c r="L123" s="144"/>
    </row>
    <row r="124" spans="1:12" ht="15" customHeight="1" outlineLevel="1" x14ac:dyDescent="0.25"/>
    <row r="125" spans="1:12" x14ac:dyDescent="0.25">
      <c r="A125" s="49" t="s">
        <v>23</v>
      </c>
      <c r="G125" s="1">
        <f>SUM(G97:G102,G104:G109,G111:G116,G118:G123)-SUM(G32,G44)</f>
        <v>0</v>
      </c>
      <c r="H125" s="1">
        <f t="shared" ref="H125:K125" si="0">SUM(H97:H102,H104:H109,H111:H116,H118:H123)-SUM(H32,H44)</f>
        <v>0</v>
      </c>
      <c r="I125" s="1">
        <f t="shared" si="0"/>
        <v>0</v>
      </c>
      <c r="J125" s="1">
        <f t="shared" si="0"/>
        <v>0</v>
      </c>
      <c r="K125" s="1">
        <f t="shared" si="0"/>
        <v>0</v>
      </c>
    </row>
  </sheetData>
  <mergeCells count="42">
    <mergeCell ref="B123:D123"/>
    <mergeCell ref="B111:D111"/>
    <mergeCell ref="B112:D112"/>
    <mergeCell ref="B113:D113"/>
    <mergeCell ref="B114:D114"/>
    <mergeCell ref="B115:D115"/>
    <mergeCell ref="B116:D116"/>
    <mergeCell ref="B118:D118"/>
    <mergeCell ref="B119:D119"/>
    <mergeCell ref="B120:D120"/>
    <mergeCell ref="B121:D121"/>
    <mergeCell ref="B122:D122"/>
    <mergeCell ref="B109:D109"/>
    <mergeCell ref="B97:D97"/>
    <mergeCell ref="B98:D98"/>
    <mergeCell ref="B99:D99"/>
    <mergeCell ref="B100:D100"/>
    <mergeCell ref="B101:D101"/>
    <mergeCell ref="B102:D102"/>
    <mergeCell ref="B104:D104"/>
    <mergeCell ref="B105:D105"/>
    <mergeCell ref="B106:D106"/>
    <mergeCell ref="B107:D107"/>
    <mergeCell ref="B108:D108"/>
    <mergeCell ref="E94:K94"/>
    <mergeCell ref="B56:D57"/>
    <mergeCell ref="E56:K56"/>
    <mergeCell ref="B58:D58"/>
    <mergeCell ref="B59:D59"/>
    <mergeCell ref="B60:D60"/>
    <mergeCell ref="E63:K63"/>
    <mergeCell ref="B65:B69"/>
    <mergeCell ref="B70:B74"/>
    <mergeCell ref="B75:B79"/>
    <mergeCell ref="B80:B84"/>
    <mergeCell ref="B85:B89"/>
    <mergeCell ref="B40:B51"/>
    <mergeCell ref="B6:C6"/>
    <mergeCell ref="E9:K9"/>
    <mergeCell ref="B13:B17"/>
    <mergeCell ref="B20:B30"/>
    <mergeCell ref="B33:B37"/>
  </mergeCells>
  <conditionalFormatting sqref="I12:I30 I32:I38 I41:I51">
    <cfRule type="expression" dxfId="26" priority="7">
      <formula>(dms_FRCPlength_Num)&lt;3</formula>
    </cfRule>
  </conditionalFormatting>
  <conditionalFormatting sqref="J12:J30 J32:J38 J41:J51">
    <cfRule type="expression" dxfId="25" priority="6">
      <formula>(dms_FRCPlength_Num)&lt;4</formula>
    </cfRule>
  </conditionalFormatting>
  <conditionalFormatting sqref="K12:K30 K32:K38 K41:K51">
    <cfRule type="expression" dxfId="24" priority="5">
      <formula>(dms_FRCPlength_Num)&lt;5</formula>
    </cfRule>
  </conditionalFormatting>
  <conditionalFormatting sqref="I39:I40">
    <cfRule type="expression" dxfId="23" priority="4">
      <formula>(dms_FRCPlength_Num)&lt;3</formula>
    </cfRule>
  </conditionalFormatting>
  <conditionalFormatting sqref="J39:J40">
    <cfRule type="expression" dxfId="22" priority="3">
      <formula>(dms_FRCPlength_Num)&lt;4</formula>
    </cfRule>
  </conditionalFormatting>
  <conditionalFormatting sqref="K39:K40">
    <cfRule type="expression" dxfId="21" priority="2">
      <formula>(dms_FRCPlength_Num)&lt;5</formula>
    </cfRule>
  </conditionalFormatting>
  <conditionalFormatting sqref="L8:L123">
    <cfRule type="expression" dxfId="20" priority="1">
      <formula>L8="ERROR"</formula>
    </cfRule>
  </conditionalFormatting>
  <dataValidations count="6">
    <dataValidation allowBlank="1" showInputMessage="1" showErrorMessage="1" promptTitle="Categories" prompt="NSP to nominate categories _x000a_(eg Business Analytics, Document and record management, Regulatory reporting systems, Data storage and warehousing applications, GIS Integration tools, Outage management systems)" sqref="B118:D123 B104:D109 B111:D116 B97:D102"/>
    <dataValidation allowBlank="1" showInputMessage="1" showErrorMessage="1" sqref="F62:K62 F55:K55 C46:C51 C40:C41 E12:K51"/>
    <dataValidation allowBlank="1" showInputMessage="1" showErrorMessage="1" promptTitle="Percentage" prompt="Enter a % value" sqref="E69:K69 E74:K74 E79:K79 E84:K84 E89:K89"/>
    <dataValidation allowBlank="1" showInputMessage="1" showErrorMessage="1" promptTitle="Volume" prompt="Enter a number as 0's" sqref="E65:K68 E70:K73 E85:K88 E80:K83 E75:K78"/>
    <dataValidation type="custom" operator="greaterThanOrEqual" allowBlank="1" showInputMessage="1" showErrorMessage="1" errorTitle="Volumes" error="Must enter whole number" promptTitle="Volume" prompt="Enter whole number value" sqref="E58:K60">
      <formula1>ISNUMBER(E58)</formula1>
    </dataValidation>
    <dataValidation type="textLength" errorStyle="information" allowBlank="1" showInputMessage="1" errorTitle="Category" promptTitle="Expenditure category" prompt="Enter DNSP nominated expenditure category." sqref="C20:C30 C42:C45">
      <formula1>0</formula1>
      <formula2>150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showGridLines="0" zoomScale="90" zoomScaleNormal="90" workbookViewId="0"/>
  </sheetViews>
  <sheetFormatPr defaultColWidth="10.6640625" defaultRowHeight="15" outlineLevelRow="2" x14ac:dyDescent="0.25"/>
  <cols>
    <col min="1" max="1" width="20.1640625" style="231" customWidth="1"/>
    <col min="2" max="2" width="59.1640625" style="396" customWidth="1"/>
    <col min="3" max="3" width="78.1640625" style="396" customWidth="1"/>
    <col min="4" max="10" width="24.1640625" style="396" customWidth="1"/>
    <col min="11" max="11" width="10.6640625" style="240"/>
    <col min="12" max="16384" width="10.6640625" style="366"/>
  </cols>
  <sheetData>
    <row r="1" spans="1:11" ht="30" customHeight="1" x14ac:dyDescent="0.3">
      <c r="A1" s="226">
        <f>IF(SUM($A11:$A1000)&gt;0,1,0)</f>
        <v>0</v>
      </c>
      <c r="B1" s="363" t="s">
        <v>0</v>
      </c>
      <c r="C1" s="364"/>
      <c r="D1" s="365"/>
      <c r="E1" s="364"/>
      <c r="F1" s="364"/>
      <c r="G1" s="364"/>
      <c r="H1" s="364"/>
      <c r="I1" s="364"/>
      <c r="J1" s="364"/>
    </row>
    <row r="2" spans="1:11" s="230" customFormat="1" ht="30" customHeight="1" x14ac:dyDescent="0.3">
      <c r="A2" s="231"/>
      <c r="B2" s="232" t="s">
        <v>1</v>
      </c>
      <c r="C2" s="364"/>
      <c r="D2" s="364"/>
      <c r="E2" s="364"/>
      <c r="F2" s="364"/>
      <c r="G2" s="364"/>
      <c r="H2" s="364"/>
      <c r="I2" s="364"/>
      <c r="J2" s="364"/>
      <c r="K2" s="240"/>
    </row>
    <row r="3" spans="1:11" ht="30" customHeight="1" x14ac:dyDescent="0.3">
      <c r="B3" s="118" t="s">
        <v>2</v>
      </c>
      <c r="C3" s="364"/>
      <c r="D3" s="364"/>
      <c r="E3" s="364"/>
      <c r="F3" s="364"/>
      <c r="G3" s="364"/>
      <c r="H3" s="364"/>
      <c r="I3" s="364"/>
      <c r="J3" s="364"/>
    </row>
    <row r="4" spans="1:11" ht="30" customHeight="1" x14ac:dyDescent="0.25">
      <c r="B4" s="233" t="s">
        <v>249</v>
      </c>
      <c r="C4" s="367"/>
      <c r="D4" s="367"/>
      <c r="E4" s="367"/>
      <c r="F4" s="367"/>
      <c r="G4" s="367"/>
      <c r="H4" s="367"/>
      <c r="I4" s="367"/>
      <c r="J4" s="367"/>
    </row>
    <row r="5" spans="1:11" ht="21.75" customHeight="1" x14ac:dyDescent="0.25">
      <c r="B5" s="368"/>
      <c r="C5" s="366"/>
      <c r="D5" s="366"/>
      <c r="E5" s="369"/>
      <c r="F5" s="370"/>
      <c r="G5" s="370"/>
      <c r="H5" s="370"/>
      <c r="I5" s="370"/>
      <c r="J5" s="370"/>
    </row>
    <row r="6" spans="1:11" s="372" customFormat="1" ht="40.5" customHeight="1" x14ac:dyDescent="0.25">
      <c r="A6" s="231"/>
      <c r="B6" s="501" t="s">
        <v>250</v>
      </c>
      <c r="C6" s="502"/>
      <c r="D6" s="371"/>
      <c r="E6" s="371"/>
      <c r="F6" s="371"/>
      <c r="G6" s="371"/>
      <c r="H6" s="371"/>
      <c r="I6" s="371"/>
      <c r="J6" s="371"/>
      <c r="K6" s="240"/>
    </row>
    <row r="7" spans="1:11" s="372" customFormat="1" ht="15" customHeight="1" thickBot="1" x14ac:dyDescent="0.3">
      <c r="A7" s="231"/>
      <c r="C7" s="368"/>
      <c r="K7" s="240"/>
    </row>
    <row r="8" spans="1:11" s="372" customFormat="1" ht="24" customHeight="1" thickBot="1" x14ac:dyDescent="0.3">
      <c r="A8" s="231"/>
      <c r="B8" s="373" t="s">
        <v>251</v>
      </c>
      <c r="C8" s="374"/>
      <c r="D8" s="374"/>
      <c r="E8" s="374"/>
      <c r="F8" s="374"/>
      <c r="G8" s="374"/>
      <c r="H8" s="374"/>
      <c r="I8" s="374"/>
      <c r="J8" s="375"/>
      <c r="K8" s="240"/>
    </row>
    <row r="9" spans="1:11" s="372" customFormat="1" ht="30" customHeight="1" outlineLevel="1" x14ac:dyDescent="0.25">
      <c r="A9" s="231"/>
      <c r="B9" s="245"/>
      <c r="C9" s="246"/>
      <c r="D9" s="503" t="s">
        <v>252</v>
      </c>
      <c r="E9" s="504"/>
      <c r="F9" s="504"/>
      <c r="G9" s="504"/>
      <c r="H9" s="504"/>
      <c r="I9" s="504"/>
      <c r="J9" s="505"/>
      <c r="K9" s="240"/>
    </row>
    <row r="10" spans="1:11" s="380" customFormat="1" ht="15.75" outlineLevel="1" thickBot="1" x14ac:dyDescent="0.3">
      <c r="A10" s="231"/>
      <c r="B10" s="245"/>
      <c r="C10" s="246"/>
      <c r="D10" s="376" t="s">
        <v>6</v>
      </c>
      <c r="E10" s="377" t="s">
        <v>7</v>
      </c>
      <c r="F10" s="378" t="s">
        <v>8</v>
      </c>
      <c r="G10" s="378" t="s">
        <v>9</v>
      </c>
      <c r="H10" s="378" t="s">
        <v>10</v>
      </c>
      <c r="I10" s="378" t="s">
        <v>11</v>
      </c>
      <c r="J10" s="379" t="s">
        <v>12</v>
      </c>
      <c r="K10" s="240"/>
    </row>
    <row r="11" spans="1:11" s="240" customFormat="1" ht="19.5" outlineLevel="1" thickBot="1" x14ac:dyDescent="0.3">
      <c r="A11" s="381"/>
      <c r="B11" s="382" t="s">
        <v>197</v>
      </c>
      <c r="C11" s="383"/>
      <c r="D11" s="383"/>
      <c r="E11" s="383"/>
      <c r="F11" s="383"/>
      <c r="G11" s="383"/>
      <c r="H11" s="383"/>
      <c r="I11" s="383"/>
      <c r="J11" s="384"/>
    </row>
    <row r="12" spans="1:11" s="387" customFormat="1" ht="19.5" customHeight="1" outlineLevel="2" x14ac:dyDescent="0.25">
      <c r="A12" s="231"/>
      <c r="B12" s="385" t="s">
        <v>253</v>
      </c>
      <c r="C12" s="386" t="s">
        <v>254</v>
      </c>
      <c r="D12" s="260"/>
      <c r="E12" s="262"/>
      <c r="F12" s="262"/>
      <c r="G12" s="262"/>
      <c r="H12" s="262"/>
      <c r="I12" s="262"/>
      <c r="J12" s="141"/>
      <c r="K12" s="240"/>
    </row>
    <row r="13" spans="1:11" s="387" customFormat="1" ht="19.5" customHeight="1" outlineLevel="2" thickBot="1" x14ac:dyDescent="0.3">
      <c r="A13" s="231"/>
      <c r="B13" s="388" t="s">
        <v>255</v>
      </c>
      <c r="C13" s="389" t="s">
        <v>254</v>
      </c>
      <c r="D13" s="214"/>
      <c r="E13" s="196"/>
      <c r="F13" s="196"/>
      <c r="G13" s="196"/>
      <c r="H13" s="196"/>
      <c r="I13" s="196"/>
      <c r="J13" s="195"/>
      <c r="K13" s="240"/>
    </row>
    <row r="14" spans="1:11" s="240" customFormat="1" ht="19.5" outlineLevel="1" thickBot="1" x14ac:dyDescent="0.3">
      <c r="A14" s="381"/>
      <c r="B14" s="382" t="s">
        <v>216</v>
      </c>
      <c r="C14" s="383"/>
      <c r="D14" s="390"/>
      <c r="E14" s="390"/>
      <c r="F14" s="390"/>
      <c r="G14" s="390"/>
      <c r="H14" s="390"/>
      <c r="I14" s="390"/>
      <c r="J14" s="391"/>
    </row>
    <row r="15" spans="1:11" s="387" customFormat="1" ht="19.5" customHeight="1" outlineLevel="2" x14ac:dyDescent="0.25">
      <c r="A15" s="231"/>
      <c r="B15" s="385" t="s">
        <v>253</v>
      </c>
      <c r="C15" s="386" t="s">
        <v>254</v>
      </c>
      <c r="D15" s="260"/>
      <c r="E15" s="262"/>
      <c r="F15" s="262">
        <v>60801009.120066658</v>
      </c>
      <c r="G15" s="262">
        <v>61707002.495427027</v>
      </c>
      <c r="H15" s="262">
        <v>62330717.257969715</v>
      </c>
      <c r="I15" s="262">
        <v>62017437.120348655</v>
      </c>
      <c r="J15" s="141">
        <v>62712054.713730201</v>
      </c>
      <c r="K15" s="240"/>
    </row>
    <row r="16" spans="1:11" s="387" customFormat="1" ht="19.5" customHeight="1" outlineLevel="2" thickBot="1" x14ac:dyDescent="0.3">
      <c r="A16" s="231"/>
      <c r="B16" s="388" t="s">
        <v>255</v>
      </c>
      <c r="C16" s="389" t="s">
        <v>254</v>
      </c>
      <c r="D16" s="214"/>
      <c r="E16" s="196"/>
      <c r="F16" s="196"/>
      <c r="G16" s="196"/>
      <c r="H16" s="196"/>
      <c r="I16" s="196"/>
      <c r="J16" s="195"/>
      <c r="K16" s="240"/>
    </row>
    <row r="17" spans="1:11" s="240" customFormat="1" ht="19.5" outlineLevel="1" thickBot="1" x14ac:dyDescent="0.3">
      <c r="A17" s="381"/>
      <c r="B17" s="382" t="s">
        <v>256</v>
      </c>
      <c r="C17" s="383"/>
      <c r="D17" s="392"/>
      <c r="E17" s="392"/>
      <c r="F17" s="392"/>
      <c r="G17" s="392"/>
      <c r="H17" s="392"/>
      <c r="I17" s="392"/>
      <c r="J17" s="393"/>
    </row>
    <row r="18" spans="1:11" s="387" customFormat="1" ht="19.5" customHeight="1" outlineLevel="2" x14ac:dyDescent="0.25">
      <c r="A18" s="231"/>
      <c r="B18" s="385" t="s">
        <v>257</v>
      </c>
      <c r="C18" s="386" t="s">
        <v>254</v>
      </c>
      <c r="D18" s="260"/>
      <c r="E18" s="262"/>
      <c r="F18" s="262"/>
      <c r="G18" s="262"/>
      <c r="H18" s="262"/>
      <c r="I18" s="262"/>
      <c r="J18" s="141"/>
      <c r="K18" s="240"/>
    </row>
    <row r="19" spans="1:11" s="387" customFormat="1" ht="19.5" customHeight="1" outlineLevel="2" thickBot="1" x14ac:dyDescent="0.3">
      <c r="A19" s="231"/>
      <c r="B19" s="388" t="s">
        <v>258</v>
      </c>
      <c r="C19" s="389" t="s">
        <v>254</v>
      </c>
      <c r="D19" s="214"/>
      <c r="E19" s="196"/>
      <c r="F19" s="196"/>
      <c r="G19" s="196"/>
      <c r="H19" s="196"/>
      <c r="I19" s="196"/>
      <c r="J19" s="195"/>
      <c r="K19" s="240"/>
    </row>
    <row r="20" spans="1:11" s="240" customFormat="1" ht="19.5" customHeight="1" outlineLevel="1" x14ac:dyDescent="0.25">
      <c r="A20" s="1"/>
      <c r="B20" s="394"/>
      <c r="D20" s="1"/>
      <c r="E20" s="1"/>
      <c r="F20" s="1"/>
      <c r="G20" s="1"/>
      <c r="H20" s="1"/>
      <c r="I20" s="1"/>
      <c r="J20" s="1"/>
    </row>
    <row r="21" spans="1:11" s="240" customFormat="1" ht="19.5" customHeight="1" x14ac:dyDescent="0.25">
      <c r="D21" s="395"/>
      <c r="E21" s="395"/>
      <c r="F21" s="395"/>
      <c r="G21" s="395"/>
      <c r="H21" s="395"/>
      <c r="I21" s="395"/>
      <c r="J21" s="395"/>
    </row>
    <row r="22" spans="1:11" ht="15.75" thickBot="1" x14ac:dyDescent="0.3">
      <c r="B22" s="366"/>
      <c r="C22" s="366"/>
    </row>
    <row r="23" spans="1:11" ht="27.75" customHeight="1" thickBot="1" x14ac:dyDescent="0.3">
      <c r="B23" s="373" t="s">
        <v>259</v>
      </c>
      <c r="C23" s="397"/>
      <c r="D23" s="397"/>
      <c r="E23" s="397"/>
      <c r="F23" s="397"/>
      <c r="G23" s="397"/>
      <c r="H23" s="397"/>
      <c r="I23" s="397"/>
      <c r="J23" s="398"/>
    </row>
    <row r="24" spans="1:11" ht="27.75" customHeight="1" outlineLevel="1" x14ac:dyDescent="0.25">
      <c r="B24" s="245"/>
      <c r="C24" s="245"/>
      <c r="D24" s="506" t="s">
        <v>260</v>
      </c>
      <c r="E24" s="507"/>
      <c r="F24" s="507"/>
      <c r="G24" s="507"/>
      <c r="H24" s="507"/>
      <c r="I24" s="507"/>
      <c r="J24" s="508"/>
    </row>
    <row r="25" spans="1:11" ht="15.75" outlineLevel="1" thickBot="1" x14ac:dyDescent="0.3">
      <c r="B25" s="399"/>
      <c r="C25" s="399"/>
      <c r="D25" s="400" t="s">
        <v>6</v>
      </c>
      <c r="E25" s="401" t="s">
        <v>7</v>
      </c>
      <c r="F25" s="402" t="s">
        <v>8</v>
      </c>
      <c r="G25" s="402" t="s">
        <v>9</v>
      </c>
      <c r="H25" s="402" t="s">
        <v>10</v>
      </c>
      <c r="I25" s="402" t="s">
        <v>11</v>
      </c>
      <c r="J25" s="403" t="s">
        <v>12</v>
      </c>
    </row>
    <row r="26" spans="1:11" s="240" customFormat="1" ht="19.5" outlineLevel="1" thickBot="1" x14ac:dyDescent="0.3">
      <c r="A26" s="381"/>
      <c r="B26" s="382" t="s">
        <v>197</v>
      </c>
      <c r="C26" s="383"/>
      <c r="D26" s="390"/>
      <c r="E26" s="390"/>
      <c r="F26" s="390"/>
      <c r="G26" s="390"/>
      <c r="H26" s="390"/>
      <c r="I26" s="390"/>
      <c r="J26" s="391"/>
    </row>
    <row r="27" spans="1:11" outlineLevel="2" x14ac:dyDescent="0.25">
      <c r="B27" s="385" t="s">
        <v>253</v>
      </c>
      <c r="C27" s="404" t="s">
        <v>254</v>
      </c>
      <c r="D27" s="260"/>
      <c r="E27" s="262"/>
      <c r="F27" s="262"/>
      <c r="G27" s="262"/>
      <c r="H27" s="262"/>
      <c r="I27" s="262"/>
      <c r="J27" s="141"/>
    </row>
    <row r="28" spans="1:11" ht="15.75" outlineLevel="2" thickBot="1" x14ac:dyDescent="0.3">
      <c r="B28" s="388" t="s">
        <v>255</v>
      </c>
      <c r="C28" s="405" t="s">
        <v>254</v>
      </c>
      <c r="D28" s="214"/>
      <c r="E28" s="196"/>
      <c r="F28" s="196"/>
      <c r="G28" s="196"/>
      <c r="H28" s="196"/>
      <c r="I28" s="196"/>
      <c r="J28" s="195"/>
    </row>
    <row r="29" spans="1:11" s="240" customFormat="1" ht="19.5" outlineLevel="1" thickBot="1" x14ac:dyDescent="0.3">
      <c r="A29" s="381"/>
      <c r="B29" s="382" t="s">
        <v>216</v>
      </c>
      <c r="C29" s="383"/>
      <c r="D29" s="392"/>
      <c r="E29" s="392"/>
      <c r="F29" s="392"/>
      <c r="G29" s="392"/>
      <c r="H29" s="392"/>
      <c r="I29" s="392"/>
      <c r="J29" s="393"/>
    </row>
    <row r="30" spans="1:11" s="406" customFormat="1" outlineLevel="2" x14ac:dyDescent="0.25">
      <c r="A30" s="231"/>
      <c r="B30" s="385" t="s">
        <v>253</v>
      </c>
      <c r="C30" s="404" t="s">
        <v>22</v>
      </c>
      <c r="D30" s="260"/>
      <c r="E30" s="262"/>
      <c r="F30" s="262">
        <v>9779410.5296453219</v>
      </c>
      <c r="G30" s="262">
        <v>9917649.189953316</v>
      </c>
      <c r="H30" s="262">
        <v>10060705.453233777</v>
      </c>
      <c r="I30" s="262">
        <v>10207420.397419604</v>
      </c>
      <c r="J30" s="141">
        <v>10341561.388074109</v>
      </c>
      <c r="K30" s="240"/>
    </row>
    <row r="31" spans="1:11" s="406" customFormat="1" ht="15.75" outlineLevel="2" thickBot="1" x14ac:dyDescent="0.3">
      <c r="A31" s="231"/>
      <c r="B31" s="388" t="s">
        <v>255</v>
      </c>
      <c r="C31" s="405" t="s">
        <v>22</v>
      </c>
      <c r="D31" s="214"/>
      <c r="E31" s="196"/>
      <c r="F31" s="196"/>
      <c r="G31" s="196"/>
      <c r="H31" s="196"/>
      <c r="I31" s="196"/>
      <c r="J31" s="195"/>
      <c r="K31" s="240"/>
    </row>
    <row r="32" spans="1:11" s="240" customFormat="1" ht="19.5" outlineLevel="1" thickBot="1" x14ac:dyDescent="0.3">
      <c r="A32" s="381"/>
      <c r="B32" s="382" t="s">
        <v>256</v>
      </c>
      <c r="C32" s="383"/>
      <c r="D32" s="392"/>
      <c r="E32" s="392"/>
      <c r="F32" s="392"/>
      <c r="G32" s="392"/>
      <c r="H32" s="392"/>
      <c r="I32" s="392"/>
      <c r="J32" s="393"/>
    </row>
    <row r="33" spans="1:11" s="406" customFormat="1" outlineLevel="2" x14ac:dyDescent="0.25">
      <c r="A33" s="231"/>
      <c r="B33" s="385" t="s">
        <v>257</v>
      </c>
      <c r="C33" s="404" t="s">
        <v>22</v>
      </c>
      <c r="D33" s="260"/>
      <c r="E33" s="262"/>
      <c r="F33" s="262"/>
      <c r="G33" s="262"/>
      <c r="H33" s="262"/>
      <c r="I33" s="262"/>
      <c r="J33" s="141"/>
      <c r="K33" s="240"/>
    </row>
    <row r="34" spans="1:11" s="406" customFormat="1" ht="15.75" outlineLevel="2" thickBot="1" x14ac:dyDescent="0.3">
      <c r="A34" s="231"/>
      <c r="B34" s="388" t="s">
        <v>258</v>
      </c>
      <c r="C34" s="405" t="s">
        <v>22</v>
      </c>
      <c r="D34" s="214"/>
      <c r="E34" s="196"/>
      <c r="F34" s="196"/>
      <c r="G34" s="196"/>
      <c r="H34" s="196"/>
      <c r="I34" s="196"/>
      <c r="J34" s="195"/>
      <c r="K34" s="240"/>
    </row>
    <row r="35" spans="1:11" s="240" customFormat="1" ht="19.5" customHeight="1" outlineLevel="1" x14ac:dyDescent="0.25">
      <c r="A35" s="1"/>
      <c r="B35" s="394"/>
      <c r="D35" s="1"/>
      <c r="E35" s="1"/>
      <c r="F35" s="1"/>
      <c r="G35" s="1"/>
      <c r="H35" s="1"/>
      <c r="I35" s="1"/>
      <c r="J35" s="1"/>
    </row>
  </sheetData>
  <mergeCells count="3">
    <mergeCell ref="B6:C6"/>
    <mergeCell ref="D9:J9"/>
    <mergeCell ref="D24:J24"/>
  </mergeCells>
  <conditionalFormatting sqref="H18:H19 H15:H16">
    <cfRule type="expression" dxfId="19" priority="19">
      <formula>(dms_FRCPlength_Num)&lt;3</formula>
    </cfRule>
  </conditionalFormatting>
  <conditionalFormatting sqref="I18:I19 I15:I16">
    <cfRule type="expression" dxfId="18" priority="18">
      <formula>(dms_FRCPlength_Num)&lt;4</formula>
    </cfRule>
  </conditionalFormatting>
  <conditionalFormatting sqref="J18:J19 J15:J16">
    <cfRule type="expression" dxfId="17" priority="17">
      <formula>(dms_FRCPlength_Num)&lt;5</formula>
    </cfRule>
  </conditionalFormatting>
  <conditionalFormatting sqref="G18:G19 G15:G16">
    <cfRule type="expression" dxfId="16" priority="20">
      <formula>(dms_FRCPlength_Num)&lt;2</formula>
    </cfRule>
  </conditionalFormatting>
  <conditionalFormatting sqref="H31">
    <cfRule type="expression" dxfId="15" priority="7">
      <formula>(dms_FRCPlength_Num)&lt;3</formula>
    </cfRule>
  </conditionalFormatting>
  <conditionalFormatting sqref="I31">
    <cfRule type="expression" dxfId="14" priority="6">
      <formula>(dms_FRCPlength_Num)&lt;4</formula>
    </cfRule>
  </conditionalFormatting>
  <conditionalFormatting sqref="J31">
    <cfRule type="expression" dxfId="13" priority="5">
      <formula>(dms_FRCPlength_Num)&lt;5</formula>
    </cfRule>
  </conditionalFormatting>
  <conditionalFormatting sqref="G31">
    <cfRule type="expression" dxfId="12" priority="8">
      <formula>(dms_FRCPlength_Num)&lt;2</formula>
    </cfRule>
  </conditionalFormatting>
  <conditionalFormatting sqref="H33:H34 H27:H28">
    <cfRule type="expression" dxfId="11" priority="15">
      <formula>(dms_FRCPlength_Num)&lt;3</formula>
    </cfRule>
  </conditionalFormatting>
  <conditionalFormatting sqref="I33:I34 I27:I28">
    <cfRule type="expression" dxfId="10" priority="14">
      <formula>(dms_FRCPlength_Num)&lt;4</formula>
    </cfRule>
  </conditionalFormatting>
  <conditionalFormatting sqref="J33:J34 J27:J28">
    <cfRule type="expression" dxfId="9" priority="13">
      <formula>(dms_FRCPlength_Num)&lt;5</formula>
    </cfRule>
  </conditionalFormatting>
  <conditionalFormatting sqref="G33:G34 G27:G28">
    <cfRule type="expression" dxfId="8" priority="16">
      <formula>(dms_FRCPlength_Num)&lt;2</formula>
    </cfRule>
  </conditionalFormatting>
  <conditionalFormatting sqref="H30">
    <cfRule type="expression" dxfId="7" priority="11">
      <formula>(dms_FRCPlength_Num)&lt;3</formula>
    </cfRule>
  </conditionalFormatting>
  <conditionalFormatting sqref="I30">
    <cfRule type="expression" dxfId="6" priority="10">
      <formula>(dms_FRCPlength_Num)&lt;4</formula>
    </cfRule>
  </conditionalFormatting>
  <conditionalFormatting sqref="J30">
    <cfRule type="expression" dxfId="5" priority="9">
      <formula>(dms_FRCPlength_Num)&lt;5</formula>
    </cfRule>
  </conditionalFormatting>
  <conditionalFormatting sqref="G30">
    <cfRule type="expression" dxfId="4" priority="12">
      <formula>(dms_FRCPlength_Num)&lt;2</formula>
    </cfRule>
  </conditionalFormatting>
  <conditionalFormatting sqref="H12:H13">
    <cfRule type="expression" dxfId="3" priority="3">
      <formula>(dms_FRCPlength_Num)&lt;3</formula>
    </cfRule>
  </conditionalFormatting>
  <conditionalFormatting sqref="I12:I13">
    <cfRule type="expression" dxfId="2" priority="2">
      <formula>(dms_FRCPlength_Num)&lt;4</formula>
    </cfRule>
  </conditionalFormatting>
  <conditionalFormatting sqref="J12:J13">
    <cfRule type="expression" dxfId="1" priority="1">
      <formula>(dms_FRCPlength_Num)&lt;5</formula>
    </cfRule>
  </conditionalFormatting>
  <conditionalFormatting sqref="G12:G13">
    <cfRule type="expression" dxfId="0" priority="4">
      <formula>(dms_FRCPlength_Num)&lt;2</formula>
    </cfRule>
  </conditionalFormatting>
  <dataValidations count="2">
    <dataValidation allowBlank="1" showInputMessage="1" showErrorMessage="1" sqref="D36:J1048576 D1:J19 D23:J34 D21:J21"/>
    <dataValidation type="textLength" operator="greaterThanOrEqual" allowBlank="1" showInputMessage="1" errorTitle="Expenditure category" promptTitle="Expenditure category" prompt="Enter a description (text) for the expenditue category currently reported in the annual RIN" sqref="C17 C32">
      <formula1>0</formula1>
    </dataValidation>
  </dataValidations>
  <pageMargins left="0.7" right="0.7" top="0.75" bottom="0.75" header="0.3" footer="0.3"/>
  <pageSetup paperSize="8" scale="7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ection xmlns="65930c9a-4307-4bf5-9068-61a0eebb0c4e" xsi:nil="true"/>
    <Internal_x0020__x002f__x0020_Public xmlns="65930c9a-4307-4bf5-9068-61a0eebb0c4e" xsi:nil="true"/>
    <Stage xmlns="65930c9a-4307-4bf5-9068-61a0eebb0c4e" xsi:nil="true"/>
    <Responsibility xmlns="65930c9a-4307-4bf5-9068-61a0eebb0c4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C9BADB7961D94AA479786BE745AB6B" ma:contentTypeVersion="5" ma:contentTypeDescription="Create a new document." ma:contentTypeScope="" ma:versionID="cd2ee2c1adfa42f862662ca3fdc1150d">
  <xsd:schema xmlns:xsd="http://www.w3.org/2001/XMLSchema" xmlns:xs="http://www.w3.org/2001/XMLSchema" xmlns:p="http://schemas.microsoft.com/office/2006/metadata/properties" xmlns:ns2="65930c9a-4307-4bf5-9068-61a0eebb0c4e" targetNamespace="http://schemas.microsoft.com/office/2006/metadata/properties" ma:root="true" ma:fieldsID="ebcd64067fedc2813dfb0fdf83e74e36" ns2:_="">
    <xsd:import namespace="65930c9a-4307-4bf5-9068-61a0eebb0c4e"/>
    <xsd:element name="properties">
      <xsd:complexType>
        <xsd:sequence>
          <xsd:element name="documentManagement">
            <xsd:complexType>
              <xsd:all>
                <xsd:element ref="ns2:Internal_x0020__x002f__x0020_Public" minOccurs="0"/>
                <xsd:element ref="ns2:Stage" minOccurs="0"/>
                <xsd:element ref="ns2:Document_x0020_Section" minOccurs="0"/>
                <xsd:element ref="ns2:Responsibil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930c9a-4307-4bf5-9068-61a0eebb0c4e" elementFormDefault="qualified">
    <xsd:import namespace="http://schemas.microsoft.com/office/2006/documentManagement/types"/>
    <xsd:import namespace="http://schemas.microsoft.com/office/infopath/2007/PartnerControls"/>
    <xsd:element name="Internal_x0020__x002f__x0020_Public" ma:index="8" nillable="true" ma:displayName="Internal / Public" ma:format="Dropdown" ma:internalName="Internal_x0020__x002f__x0020_Public">
      <xsd:simpleType>
        <xsd:restriction base="dms:Choice">
          <xsd:enumeration value="Internal"/>
          <xsd:enumeration value="Public"/>
        </xsd:restriction>
      </xsd:simpleType>
    </xsd:element>
    <xsd:element name="Stage" ma:index="9" nillable="true" ma:displayName="Document Type" ma:format="Dropdown" ma:internalName="Stage">
      <xsd:simpleType>
        <xsd:restriction base="dms:Choice">
          <xsd:enumeration value="Forecast"/>
          <xsd:enumeration value="Historical"/>
          <xsd:enumeration value="Regulatory documents"/>
          <xsd:enumeration value="Submitted justification documents"/>
          <xsd:enumeration value="Management"/>
          <xsd:enumeration value="Internal Comms"/>
          <xsd:enumeration value="Governance"/>
          <xsd:enumeration value="Decision Support"/>
          <xsd:enumeration value="Customer Communications"/>
          <xsd:enumeration value="AER communications"/>
          <xsd:enumeration value="Government Relations"/>
          <xsd:enumeration value="Preliminary Proposal"/>
        </xsd:restriction>
      </xsd:simpleType>
    </xsd:element>
    <xsd:element name="Document_x0020_Section" ma:index="10" nillable="true" ma:displayName="Audience" ma:format="Dropdown" ma:internalName="Document_x0020_Section">
      <xsd:simpleType>
        <xsd:restriction base="dms:Choice">
          <xsd:enumeration value="Project internal"/>
          <xsd:enumeration value="GM Governance Group"/>
          <xsd:enumeration value="RSSC"/>
          <xsd:enumeration value="DNSP Boards"/>
          <xsd:enumeration value="Board Regulatory Committee"/>
          <xsd:enumeration value="EQL Board"/>
          <xsd:enumeration value="Public"/>
        </xsd:restriction>
      </xsd:simpleType>
    </xsd:element>
    <xsd:element name="Responsibility" ma:index="11" nillable="true" ma:displayName="Responsibility" ma:format="Dropdown" ma:indexed="true" ma:internalName="Responsibility">
      <xsd:simpleType>
        <xsd:restriction base="dms:Choice">
          <xsd:enumeration value="Central"/>
          <xsd:enumeration value="Regulatory"/>
          <xsd:enumeration value="Customer"/>
          <xsd:enumeration value="Investment"/>
          <xsd:enumeration value="Fina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7BA235-D14F-4C19-8F49-0AB5A2B53EEF}">
  <ds:schemaRefs>
    <ds:schemaRef ds:uri="http://schemas.openxmlformats.org/package/2006/metadata/core-properties"/>
    <ds:schemaRef ds:uri="65930c9a-4307-4bf5-9068-61a0eebb0c4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9AC8D1F-8432-4FCB-A4A2-2794623CAF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930c9a-4307-4bf5-9068-61a0eebb0c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693835-F312-436B-8A5A-94308F13A9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2.1 Expenditure summary </vt:lpstr>
      <vt:lpstr>2.2 Repex </vt:lpstr>
      <vt:lpstr>2.6 Non-network </vt:lpstr>
      <vt:lpstr>2.10 Overheads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ERG 6.046 ERGIR070 Updated capex data as part of revised proposal DEC19 PUBLIC</dc:title>
  <dc:creator/>
  <dc:description>Ergon Energy 2020 - 2025</dc:description>
  <cp:lastModifiedBy/>
  <dcterms:created xsi:type="dcterms:W3CDTF">2019-12-09T07:05:26Z</dcterms:created>
  <dcterms:modified xsi:type="dcterms:W3CDTF">2019-12-12T00:41:18Z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0x0101001DC9BADB7961D94AA479786BE745AB6B</vt:lpwstr>
  </property>
  <property fmtid="{D5CDD505-2E9C-101B-9397-08002B2CF9AE}" pid="3" name="_MarkAsFinal">
    <vt:bool>true</vt:bool>
  </property>
</Properties>
</file>