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9320" windowHeight="9855"/>
  </bookViews>
  <sheets>
    <sheet name="Tariff list" sheetId="1" r:id="rId1"/>
    <sheet name="Capital Code Description" sheetId="2" r:id="rId2"/>
    <sheet name="Capital Code Lookup" sheetId="3" r:id="rId3"/>
  </sheets>
  <definedNames>
    <definedName name="_xlnm._FilterDatabase" localSheetId="0" hidden="1">'Tariff list'!$A$8:$N$689</definedName>
  </definedNames>
  <calcPr calcId="145621" concurrentCalc="0"/>
</workbook>
</file>

<file path=xl/calcChain.xml><?xml version="1.0" encoding="utf-8"?>
<calcChain xmlns="http://schemas.openxmlformats.org/spreadsheetml/2006/main">
  <c r="C3" i="2" l="1"/>
  <c r="D3" i="2"/>
  <c r="E3" i="2"/>
  <c r="C4" i="2"/>
  <c r="D4" i="2"/>
  <c r="E4" i="2"/>
  <c r="C5" i="2"/>
  <c r="D5" i="2"/>
  <c r="E5" i="2"/>
  <c r="C6" i="2"/>
  <c r="D6" i="2"/>
  <c r="E6" i="2"/>
  <c r="C7" i="2"/>
  <c r="D7" i="2"/>
  <c r="E7" i="2"/>
  <c r="C8" i="2"/>
  <c r="D8" i="2"/>
  <c r="E8" i="2"/>
  <c r="C9" i="2"/>
  <c r="D9" i="2"/>
  <c r="E9" i="2"/>
  <c r="C10" i="2"/>
  <c r="D10" i="2"/>
  <c r="E10" i="2"/>
  <c r="C11" i="2"/>
  <c r="D11" i="2"/>
  <c r="E11" i="2"/>
  <c r="C12" i="2"/>
  <c r="D12" i="2"/>
  <c r="E12" i="2"/>
  <c r="C13" i="2"/>
  <c r="D13" i="2"/>
  <c r="E13" i="2"/>
  <c r="C14" i="2"/>
  <c r="D14" i="2"/>
  <c r="E14" i="2"/>
  <c r="C15" i="2"/>
  <c r="D15" i="2"/>
  <c r="E15" i="2"/>
  <c r="C16" i="2"/>
  <c r="D16" i="2"/>
  <c r="E16" i="2"/>
  <c r="C17" i="2"/>
  <c r="D17" i="2"/>
  <c r="E17" i="2"/>
  <c r="C18" i="2"/>
  <c r="D18" i="2"/>
  <c r="E18" i="2"/>
  <c r="C19" i="2"/>
  <c r="D19" i="2"/>
  <c r="E19" i="2"/>
  <c r="C20" i="2"/>
  <c r="D20" i="2"/>
  <c r="E20" i="2"/>
  <c r="C21" i="2"/>
  <c r="D21" i="2"/>
  <c r="E21" i="2"/>
  <c r="C22" i="2"/>
  <c r="D22" i="2"/>
  <c r="E22" i="2"/>
  <c r="C23" i="2"/>
  <c r="D23" i="2"/>
  <c r="E23" i="2"/>
  <c r="C24" i="2"/>
  <c r="D24" i="2"/>
  <c r="E24" i="2"/>
  <c r="C25" i="2"/>
  <c r="D25" i="2"/>
  <c r="E25" i="2"/>
  <c r="C26" i="2"/>
  <c r="D26" i="2"/>
  <c r="E26" i="2"/>
  <c r="C27" i="2"/>
  <c r="D27" i="2"/>
  <c r="E27" i="2"/>
  <c r="C28" i="2"/>
  <c r="D28" i="2"/>
  <c r="E28" i="2"/>
  <c r="C29" i="2"/>
  <c r="D29" i="2"/>
  <c r="E29" i="2"/>
  <c r="C30" i="2"/>
  <c r="D30" i="2"/>
  <c r="E30" i="2"/>
  <c r="C31" i="2"/>
  <c r="D31" i="2"/>
  <c r="E31" i="2"/>
  <c r="C32" i="2"/>
  <c r="D32" i="2"/>
  <c r="E32" i="2"/>
  <c r="C33" i="2"/>
  <c r="D33" i="2"/>
  <c r="E33" i="2"/>
  <c r="C34" i="2"/>
  <c r="D34" i="2"/>
  <c r="E34" i="2"/>
  <c r="C35" i="2"/>
  <c r="D35" i="2"/>
  <c r="E35" i="2"/>
  <c r="C36" i="2"/>
  <c r="D36" i="2"/>
  <c r="E36" i="2"/>
  <c r="C37" i="2"/>
  <c r="D37" i="2"/>
  <c r="E37" i="2"/>
  <c r="C38" i="2"/>
  <c r="D38" i="2"/>
  <c r="E38" i="2"/>
  <c r="C39" i="2"/>
  <c r="D39" i="2"/>
  <c r="E39" i="2"/>
  <c r="C40" i="2"/>
  <c r="D40" i="2"/>
  <c r="E40" i="2"/>
  <c r="C41" i="2"/>
  <c r="D41" i="2"/>
  <c r="E41" i="2"/>
  <c r="C42" i="2"/>
  <c r="D42" i="2"/>
  <c r="E42" i="2"/>
  <c r="C43" i="2"/>
  <c r="D43" i="2"/>
  <c r="E43" i="2"/>
  <c r="C44" i="2"/>
  <c r="D44" i="2"/>
  <c r="E44" i="2"/>
  <c r="C45" i="2"/>
  <c r="D45" i="2"/>
  <c r="E45" i="2"/>
  <c r="C46" i="2"/>
  <c r="D46" i="2"/>
  <c r="E46" i="2"/>
  <c r="C47" i="2"/>
  <c r="D47" i="2"/>
  <c r="E47" i="2"/>
  <c r="C48" i="2"/>
  <c r="D48" i="2"/>
  <c r="E48" i="2"/>
  <c r="C49" i="2"/>
  <c r="D49" i="2"/>
  <c r="E49" i="2"/>
  <c r="C50" i="2"/>
  <c r="D50" i="2"/>
  <c r="E50" i="2"/>
  <c r="C51" i="2"/>
  <c r="D51" i="2"/>
  <c r="E51" i="2"/>
  <c r="C52" i="2"/>
  <c r="D52" i="2"/>
  <c r="E52" i="2"/>
  <c r="C53" i="2"/>
  <c r="D53" i="2"/>
  <c r="E53" i="2"/>
  <c r="C54" i="2"/>
  <c r="D54" i="2"/>
  <c r="E54" i="2"/>
  <c r="C55" i="2"/>
  <c r="D55" i="2"/>
  <c r="E55" i="2"/>
  <c r="C56" i="2"/>
  <c r="D56" i="2"/>
  <c r="E56" i="2"/>
  <c r="C57" i="2"/>
  <c r="D57" i="2"/>
  <c r="E57" i="2"/>
  <c r="C58" i="2"/>
  <c r="D58" i="2"/>
  <c r="E58" i="2"/>
  <c r="C59" i="2"/>
  <c r="D59" i="2"/>
  <c r="E59" i="2"/>
  <c r="C60" i="2"/>
  <c r="D60" i="2"/>
  <c r="E60" i="2"/>
  <c r="C61" i="2"/>
  <c r="D61" i="2"/>
  <c r="E61" i="2"/>
  <c r="C62" i="2"/>
  <c r="D62" i="2"/>
  <c r="E62" i="2"/>
  <c r="C63" i="2"/>
  <c r="D63" i="2"/>
  <c r="E63" i="2"/>
  <c r="C64" i="2"/>
  <c r="D64" i="2"/>
  <c r="E64" i="2"/>
  <c r="C65" i="2"/>
  <c r="D65" i="2"/>
  <c r="E65" i="2"/>
  <c r="C66" i="2"/>
  <c r="D66" i="2"/>
  <c r="E66" i="2"/>
  <c r="C67" i="2"/>
  <c r="D67" i="2"/>
  <c r="E67" i="2"/>
  <c r="C68" i="2"/>
  <c r="D68" i="2"/>
  <c r="E68" i="2"/>
  <c r="C69" i="2"/>
  <c r="D69" i="2"/>
  <c r="E69" i="2"/>
  <c r="C70" i="2"/>
  <c r="D70" i="2"/>
  <c r="E70" i="2"/>
  <c r="C71" i="2"/>
  <c r="D71" i="2"/>
  <c r="E71" i="2"/>
  <c r="C72" i="2"/>
  <c r="D72" i="2"/>
  <c r="E72" i="2"/>
  <c r="C73" i="2"/>
  <c r="D73" i="2"/>
  <c r="E73" i="2"/>
  <c r="C74" i="2"/>
  <c r="D74" i="2"/>
  <c r="E74" i="2"/>
  <c r="C75" i="2"/>
  <c r="D75" i="2"/>
  <c r="E75" i="2"/>
  <c r="C76" i="2"/>
  <c r="D76" i="2"/>
  <c r="E76" i="2"/>
  <c r="C77" i="2"/>
  <c r="D77" i="2"/>
  <c r="E77" i="2"/>
  <c r="C78" i="2"/>
  <c r="D78" i="2"/>
  <c r="E78" i="2"/>
  <c r="C79" i="2"/>
  <c r="D79" i="2"/>
  <c r="E79" i="2"/>
  <c r="C80" i="2"/>
  <c r="D80" i="2"/>
  <c r="E80" i="2"/>
  <c r="C81" i="2"/>
  <c r="D81" i="2"/>
  <c r="E81" i="2"/>
  <c r="C82" i="2"/>
  <c r="D82" i="2"/>
  <c r="E82" i="2"/>
  <c r="C83" i="2"/>
  <c r="D83" i="2"/>
  <c r="E83" i="2"/>
  <c r="C84" i="2"/>
  <c r="D84" i="2"/>
  <c r="E84" i="2"/>
  <c r="C85" i="2"/>
  <c r="D85" i="2"/>
  <c r="E85" i="2"/>
  <c r="C86" i="2"/>
  <c r="D86" i="2"/>
  <c r="E86" i="2"/>
  <c r="C87" i="2"/>
  <c r="D87" i="2"/>
  <c r="E87" i="2"/>
  <c r="C88" i="2"/>
  <c r="D88" i="2"/>
  <c r="E88" i="2"/>
  <c r="C89" i="2"/>
  <c r="D89" i="2"/>
  <c r="E89" i="2"/>
  <c r="C90" i="2"/>
  <c r="D90" i="2"/>
  <c r="E90" i="2"/>
  <c r="C91" i="2"/>
  <c r="D91" i="2"/>
  <c r="E91" i="2"/>
  <c r="C92" i="2"/>
  <c r="D92" i="2"/>
  <c r="E92" i="2"/>
  <c r="C93" i="2"/>
  <c r="D93" i="2"/>
  <c r="E93" i="2"/>
  <c r="C94" i="2"/>
  <c r="D94" i="2"/>
  <c r="E94" i="2"/>
  <c r="C95" i="2"/>
  <c r="D95" i="2"/>
  <c r="E95" i="2"/>
  <c r="C96" i="2"/>
  <c r="D96" i="2"/>
  <c r="E96" i="2"/>
  <c r="C97" i="2"/>
  <c r="D97" i="2"/>
  <c r="E97" i="2"/>
  <c r="C98" i="2"/>
  <c r="D98" i="2"/>
  <c r="E98" i="2"/>
  <c r="C99" i="2"/>
  <c r="D99" i="2"/>
  <c r="E99" i="2"/>
  <c r="C100" i="2"/>
  <c r="D100" i="2"/>
  <c r="E100" i="2"/>
  <c r="C101" i="2"/>
  <c r="D101" i="2"/>
  <c r="E101" i="2"/>
  <c r="C102" i="2"/>
  <c r="D102" i="2"/>
  <c r="E102" i="2"/>
  <c r="C103" i="2"/>
  <c r="D103" i="2"/>
  <c r="E103" i="2"/>
  <c r="C104" i="2"/>
  <c r="D104" i="2"/>
  <c r="E104" i="2"/>
  <c r="C105" i="2"/>
  <c r="D105" i="2"/>
  <c r="E105" i="2"/>
  <c r="C106" i="2"/>
  <c r="D106" i="2"/>
  <c r="E106" i="2"/>
  <c r="C107" i="2"/>
  <c r="D107" i="2"/>
  <c r="E107" i="2"/>
  <c r="C108" i="2"/>
  <c r="D108" i="2"/>
  <c r="E108" i="2"/>
  <c r="C109" i="2"/>
  <c r="D109" i="2"/>
  <c r="E109" i="2"/>
  <c r="C110" i="2"/>
  <c r="D110" i="2"/>
  <c r="E110" i="2"/>
  <c r="C111" i="2"/>
  <c r="D111" i="2"/>
  <c r="E111" i="2"/>
  <c r="C112" i="2"/>
  <c r="D112" i="2"/>
  <c r="E112" i="2"/>
  <c r="C113" i="2"/>
  <c r="D113" i="2"/>
  <c r="E113" i="2"/>
  <c r="C114" i="2"/>
  <c r="D114" i="2"/>
  <c r="E114" i="2"/>
  <c r="C115" i="2"/>
  <c r="D115" i="2"/>
  <c r="E115" i="2"/>
  <c r="C116" i="2"/>
  <c r="D116" i="2"/>
  <c r="E116" i="2"/>
  <c r="C117" i="2"/>
  <c r="D117" i="2"/>
  <c r="E117" i="2"/>
  <c r="C118" i="2"/>
  <c r="D118" i="2"/>
  <c r="E118" i="2"/>
  <c r="C119" i="2"/>
  <c r="D119" i="2"/>
  <c r="E119" i="2"/>
  <c r="C120" i="2"/>
  <c r="D120" i="2"/>
  <c r="E120" i="2"/>
  <c r="C121" i="2"/>
  <c r="D121" i="2"/>
  <c r="E121" i="2"/>
  <c r="C122" i="2"/>
  <c r="D122" i="2"/>
  <c r="E122" i="2"/>
  <c r="C123" i="2"/>
  <c r="D123" i="2"/>
  <c r="E123" i="2"/>
  <c r="C124" i="2"/>
  <c r="D124" i="2"/>
  <c r="E124" i="2"/>
  <c r="C125" i="2"/>
  <c r="D125" i="2"/>
  <c r="E125" i="2"/>
  <c r="C126" i="2"/>
  <c r="D126" i="2"/>
  <c r="E126" i="2"/>
  <c r="C127" i="2"/>
  <c r="D127" i="2"/>
  <c r="E127" i="2"/>
  <c r="C128" i="2"/>
  <c r="D128" i="2"/>
  <c r="E128" i="2"/>
  <c r="C129" i="2"/>
  <c r="D129" i="2"/>
  <c r="E129" i="2"/>
  <c r="C130" i="2"/>
  <c r="D130" i="2"/>
  <c r="E130" i="2"/>
  <c r="C131" i="2"/>
  <c r="D131" i="2"/>
  <c r="E131" i="2"/>
  <c r="C132" i="2"/>
  <c r="D132" i="2"/>
  <c r="E132" i="2"/>
  <c r="C133" i="2"/>
  <c r="D133" i="2"/>
  <c r="E133" i="2"/>
  <c r="C134" i="2"/>
  <c r="D134" i="2"/>
  <c r="E134" i="2"/>
  <c r="C135" i="2"/>
  <c r="D135" i="2"/>
  <c r="E135" i="2"/>
  <c r="C136" i="2"/>
  <c r="D136" i="2"/>
  <c r="E136" i="2"/>
  <c r="C137" i="2"/>
  <c r="D137" i="2"/>
  <c r="E137" i="2"/>
  <c r="C138" i="2"/>
  <c r="D138" i="2"/>
  <c r="E138" i="2"/>
  <c r="C139" i="2"/>
  <c r="D139" i="2"/>
  <c r="E139" i="2"/>
  <c r="C140" i="2"/>
  <c r="D140" i="2"/>
  <c r="E140" i="2"/>
  <c r="C141" i="2"/>
  <c r="D141" i="2"/>
  <c r="E141" i="2"/>
  <c r="C142" i="2"/>
  <c r="D142" i="2"/>
  <c r="E142" i="2"/>
  <c r="C143" i="2"/>
  <c r="D143" i="2"/>
  <c r="E143" i="2"/>
  <c r="C144" i="2"/>
  <c r="D144" i="2"/>
  <c r="E144" i="2"/>
  <c r="C145" i="2"/>
  <c r="D145" i="2"/>
  <c r="E145" i="2"/>
  <c r="C146" i="2"/>
  <c r="D146" i="2"/>
  <c r="E146" i="2"/>
  <c r="C147" i="2"/>
  <c r="D147" i="2"/>
  <c r="E147" i="2"/>
  <c r="C148" i="2"/>
  <c r="D148" i="2"/>
  <c r="E148" i="2"/>
  <c r="C149" i="2"/>
  <c r="D149" i="2"/>
  <c r="E149" i="2"/>
  <c r="C150" i="2"/>
  <c r="D150" i="2"/>
  <c r="E150" i="2"/>
  <c r="C151" i="2"/>
  <c r="D151" i="2"/>
  <c r="E151" i="2"/>
  <c r="C152" i="2"/>
  <c r="D152" i="2"/>
  <c r="E152" i="2"/>
  <c r="C153" i="2"/>
  <c r="D153" i="2"/>
  <c r="E153" i="2"/>
  <c r="C154" i="2"/>
  <c r="D154" i="2"/>
  <c r="E154" i="2"/>
  <c r="C155" i="2"/>
  <c r="D155" i="2"/>
  <c r="E155" i="2"/>
  <c r="C156" i="2"/>
  <c r="D156" i="2"/>
  <c r="E156" i="2"/>
  <c r="C157" i="2"/>
  <c r="D157" i="2"/>
  <c r="E157" i="2"/>
  <c r="C158" i="2"/>
  <c r="D158" i="2"/>
  <c r="E158" i="2"/>
  <c r="C159" i="2"/>
  <c r="D159" i="2"/>
  <c r="E159" i="2"/>
  <c r="C160" i="2"/>
  <c r="D160" i="2"/>
  <c r="E160" i="2"/>
  <c r="C161" i="2"/>
  <c r="D161" i="2"/>
  <c r="E161" i="2"/>
  <c r="C162" i="2"/>
  <c r="D162" i="2"/>
  <c r="E162" i="2"/>
  <c r="C163" i="2"/>
  <c r="D163" i="2"/>
  <c r="E163" i="2"/>
  <c r="C164" i="2"/>
  <c r="D164" i="2"/>
  <c r="E164" i="2"/>
  <c r="C165" i="2"/>
  <c r="D165" i="2"/>
  <c r="E165" i="2"/>
  <c r="C166" i="2"/>
  <c r="D166" i="2"/>
  <c r="E166" i="2"/>
  <c r="C167" i="2"/>
  <c r="D167" i="2"/>
  <c r="E167" i="2"/>
  <c r="C168" i="2"/>
  <c r="D168" i="2"/>
  <c r="E168" i="2"/>
  <c r="C169" i="2"/>
  <c r="D169" i="2"/>
  <c r="E169" i="2"/>
  <c r="C170" i="2"/>
  <c r="D170" i="2"/>
  <c r="E170" i="2"/>
  <c r="C171" i="2"/>
  <c r="D171" i="2"/>
  <c r="E171" i="2"/>
  <c r="C172" i="2"/>
  <c r="D172" i="2"/>
  <c r="E172" i="2"/>
  <c r="C173" i="2"/>
  <c r="D173" i="2"/>
  <c r="E173" i="2"/>
  <c r="C174" i="2"/>
  <c r="D174" i="2"/>
  <c r="E174" i="2"/>
  <c r="C175" i="2"/>
  <c r="D175" i="2"/>
  <c r="E175" i="2"/>
  <c r="C176" i="2"/>
  <c r="D176" i="2"/>
  <c r="E176" i="2"/>
  <c r="C177" i="2"/>
  <c r="D177" i="2"/>
  <c r="E177" i="2"/>
  <c r="C178" i="2"/>
  <c r="D178" i="2"/>
  <c r="E178" i="2"/>
  <c r="C179" i="2"/>
  <c r="D179" i="2"/>
  <c r="E179" i="2"/>
  <c r="C180" i="2"/>
  <c r="D180" i="2"/>
  <c r="E180" i="2"/>
  <c r="C181" i="2"/>
  <c r="D181" i="2"/>
  <c r="E181" i="2"/>
  <c r="C182" i="2"/>
  <c r="D182" i="2"/>
  <c r="E182" i="2"/>
  <c r="C183" i="2"/>
  <c r="D183" i="2"/>
  <c r="E183" i="2"/>
  <c r="C184" i="2"/>
  <c r="D184" i="2"/>
  <c r="E184" i="2"/>
  <c r="C185" i="2"/>
  <c r="D185" i="2"/>
  <c r="E185" i="2"/>
  <c r="C186" i="2"/>
  <c r="D186" i="2"/>
  <c r="E186" i="2"/>
  <c r="C187" i="2"/>
  <c r="D187" i="2"/>
  <c r="E187" i="2"/>
  <c r="C188" i="2"/>
  <c r="D188" i="2"/>
  <c r="E188" i="2"/>
  <c r="C189" i="2"/>
  <c r="D189" i="2"/>
  <c r="E189" i="2"/>
  <c r="C190" i="2"/>
  <c r="D190" i="2"/>
  <c r="E190" i="2"/>
  <c r="C191" i="2"/>
  <c r="D191" i="2"/>
  <c r="E191" i="2"/>
  <c r="C192" i="2"/>
  <c r="D192" i="2"/>
  <c r="E192" i="2"/>
  <c r="C193" i="2"/>
  <c r="D193" i="2"/>
  <c r="E193" i="2"/>
  <c r="C194" i="2"/>
  <c r="D194" i="2"/>
  <c r="E194" i="2"/>
  <c r="C195" i="2"/>
  <c r="D195" i="2"/>
  <c r="E195" i="2"/>
  <c r="C196" i="2"/>
  <c r="D196" i="2"/>
  <c r="E196" i="2"/>
  <c r="C197" i="2"/>
  <c r="D197" i="2"/>
  <c r="E197" i="2"/>
  <c r="C198" i="2"/>
  <c r="D198" i="2"/>
  <c r="E198" i="2"/>
  <c r="C199" i="2"/>
  <c r="D199" i="2"/>
  <c r="E199" i="2"/>
  <c r="C200" i="2"/>
  <c r="D200" i="2"/>
  <c r="E200" i="2"/>
  <c r="C201" i="2"/>
  <c r="D201" i="2"/>
  <c r="E201" i="2"/>
  <c r="C202" i="2"/>
  <c r="D202" i="2"/>
  <c r="E202" i="2"/>
  <c r="C203" i="2"/>
  <c r="D203" i="2"/>
  <c r="E203" i="2"/>
  <c r="C204" i="2"/>
  <c r="D204" i="2"/>
  <c r="E204" i="2"/>
  <c r="C205" i="2"/>
  <c r="D205" i="2"/>
  <c r="E205" i="2"/>
  <c r="C206" i="2"/>
  <c r="D206" i="2"/>
  <c r="E206" i="2"/>
  <c r="C207" i="2"/>
  <c r="D207" i="2"/>
  <c r="E207" i="2"/>
  <c r="C208" i="2"/>
  <c r="D208" i="2"/>
  <c r="E208" i="2"/>
  <c r="C209" i="2"/>
  <c r="D209" i="2"/>
  <c r="E209" i="2"/>
  <c r="C210" i="2"/>
  <c r="D210" i="2"/>
  <c r="E210" i="2"/>
  <c r="C211" i="2"/>
  <c r="D211" i="2"/>
  <c r="E211" i="2"/>
  <c r="C212" i="2"/>
  <c r="D212" i="2"/>
  <c r="E212" i="2"/>
  <c r="C213" i="2"/>
  <c r="D213" i="2"/>
  <c r="E213" i="2"/>
  <c r="C214" i="2"/>
  <c r="D214" i="2"/>
  <c r="E214" i="2"/>
  <c r="C215" i="2"/>
  <c r="D215" i="2"/>
  <c r="E215" i="2"/>
  <c r="C216" i="2"/>
  <c r="D216" i="2"/>
  <c r="E216" i="2"/>
  <c r="C217" i="2"/>
  <c r="D217" i="2"/>
  <c r="E217" i="2"/>
  <c r="C218" i="2"/>
  <c r="D218" i="2"/>
  <c r="E218" i="2"/>
  <c r="C219" i="2"/>
  <c r="D219" i="2"/>
  <c r="E219" i="2"/>
  <c r="C220" i="2"/>
  <c r="D220" i="2"/>
  <c r="E220" i="2"/>
  <c r="C221" i="2"/>
  <c r="D221" i="2"/>
  <c r="E221" i="2"/>
  <c r="C222" i="2"/>
  <c r="D222" i="2"/>
  <c r="E222" i="2"/>
  <c r="C223" i="2"/>
  <c r="D223" i="2"/>
  <c r="E223" i="2"/>
  <c r="C224" i="2"/>
  <c r="D224" i="2"/>
  <c r="E224" i="2"/>
  <c r="C225" i="2"/>
  <c r="D225" i="2"/>
  <c r="E225" i="2"/>
  <c r="C226" i="2"/>
  <c r="D226" i="2"/>
  <c r="E226" i="2"/>
  <c r="C227" i="2"/>
  <c r="D227" i="2"/>
  <c r="E227" i="2"/>
  <c r="C228" i="2"/>
  <c r="D228" i="2"/>
  <c r="E228" i="2"/>
  <c r="C229" i="2"/>
  <c r="D229" i="2"/>
  <c r="E229" i="2"/>
  <c r="C230" i="2"/>
  <c r="D230" i="2"/>
  <c r="E230" i="2"/>
  <c r="C231" i="2"/>
  <c r="D231" i="2"/>
  <c r="E231" i="2"/>
  <c r="C232" i="2"/>
  <c r="D232" i="2"/>
  <c r="E232" i="2"/>
  <c r="C233" i="2"/>
  <c r="D233" i="2"/>
  <c r="E233" i="2"/>
  <c r="C234" i="2"/>
  <c r="D234" i="2"/>
  <c r="E234" i="2"/>
  <c r="C235" i="2"/>
  <c r="D235" i="2"/>
  <c r="E235" i="2"/>
  <c r="C236" i="2"/>
  <c r="D236" i="2"/>
  <c r="E236" i="2"/>
  <c r="C237" i="2"/>
  <c r="D237" i="2"/>
  <c r="E237" i="2"/>
  <c r="C238" i="2"/>
  <c r="D238" i="2"/>
  <c r="E238" i="2"/>
  <c r="C239" i="2"/>
  <c r="D239" i="2"/>
  <c r="E239" i="2"/>
  <c r="C240" i="2"/>
  <c r="D240" i="2"/>
  <c r="E240" i="2"/>
  <c r="C241" i="2"/>
  <c r="D241" i="2"/>
  <c r="E241" i="2"/>
  <c r="C242" i="2"/>
  <c r="D242" i="2"/>
  <c r="E242" i="2"/>
  <c r="C243" i="2"/>
  <c r="D243" i="2"/>
  <c r="E243" i="2"/>
  <c r="C244" i="2"/>
  <c r="D244" i="2"/>
  <c r="E244" i="2"/>
  <c r="C245" i="2"/>
  <c r="D245" i="2"/>
  <c r="E245" i="2"/>
  <c r="C246" i="2"/>
  <c r="D246" i="2"/>
  <c r="E246" i="2"/>
  <c r="C247" i="2"/>
  <c r="D247" i="2"/>
  <c r="E247" i="2"/>
  <c r="C248" i="2"/>
  <c r="D248" i="2"/>
  <c r="E248" i="2"/>
  <c r="C249" i="2"/>
  <c r="D249" i="2"/>
  <c r="E249" i="2"/>
  <c r="C250" i="2"/>
  <c r="D250" i="2"/>
  <c r="E250" i="2"/>
  <c r="C251" i="2"/>
  <c r="D251" i="2"/>
  <c r="E251" i="2"/>
  <c r="C252" i="2"/>
  <c r="D252" i="2"/>
  <c r="E252" i="2"/>
  <c r="C253" i="2"/>
  <c r="D253" i="2"/>
  <c r="E253" i="2"/>
  <c r="C254" i="2"/>
  <c r="D254" i="2"/>
  <c r="E254" i="2"/>
  <c r="C255" i="2"/>
  <c r="D255" i="2"/>
  <c r="E255" i="2"/>
  <c r="C256" i="2"/>
  <c r="D256" i="2"/>
  <c r="E256" i="2"/>
  <c r="C257" i="2"/>
  <c r="D257" i="2"/>
  <c r="E257" i="2"/>
  <c r="C258" i="2"/>
  <c r="D258" i="2"/>
  <c r="E258" i="2"/>
  <c r="C259" i="2"/>
  <c r="D259" i="2"/>
  <c r="E259" i="2"/>
  <c r="C260" i="2"/>
  <c r="D260" i="2"/>
  <c r="E260" i="2"/>
  <c r="C261" i="2"/>
  <c r="D261" i="2"/>
  <c r="E261" i="2"/>
  <c r="C262" i="2"/>
  <c r="D262" i="2"/>
  <c r="E262" i="2"/>
  <c r="C263" i="2"/>
  <c r="D263" i="2"/>
  <c r="E263" i="2"/>
  <c r="C264" i="2"/>
  <c r="D264" i="2"/>
  <c r="E264" i="2"/>
  <c r="C265" i="2"/>
  <c r="D265" i="2"/>
  <c r="E265" i="2"/>
  <c r="C266" i="2"/>
  <c r="D266" i="2"/>
  <c r="E266" i="2"/>
  <c r="C267" i="2"/>
  <c r="D267" i="2"/>
  <c r="E267" i="2"/>
  <c r="C268" i="2"/>
  <c r="D268" i="2"/>
  <c r="E268" i="2"/>
  <c r="C269" i="2"/>
  <c r="D269" i="2"/>
  <c r="E269" i="2"/>
  <c r="C270" i="2"/>
  <c r="D270" i="2"/>
  <c r="E270" i="2"/>
  <c r="C271" i="2"/>
  <c r="D271" i="2"/>
  <c r="E271" i="2"/>
  <c r="C272" i="2"/>
  <c r="D272" i="2"/>
  <c r="E272" i="2"/>
  <c r="C273" i="2"/>
  <c r="D273" i="2"/>
  <c r="E273" i="2"/>
  <c r="C274" i="2"/>
  <c r="D274" i="2"/>
  <c r="E274" i="2"/>
  <c r="C275" i="2"/>
  <c r="D275" i="2"/>
  <c r="E275" i="2"/>
  <c r="C276" i="2"/>
  <c r="D276" i="2"/>
  <c r="E276" i="2"/>
  <c r="C277" i="2"/>
  <c r="D277" i="2"/>
  <c r="E277" i="2"/>
  <c r="C278" i="2"/>
  <c r="D278" i="2"/>
  <c r="E278" i="2"/>
  <c r="C279" i="2"/>
  <c r="D279" i="2"/>
  <c r="E279" i="2"/>
  <c r="C280" i="2"/>
  <c r="D280" i="2"/>
  <c r="E280" i="2"/>
  <c r="C281" i="2"/>
  <c r="D281" i="2"/>
  <c r="E281" i="2"/>
  <c r="C282" i="2"/>
  <c r="D282" i="2"/>
  <c r="E282" i="2"/>
  <c r="C283" i="2"/>
  <c r="D283" i="2"/>
  <c r="E283" i="2"/>
  <c r="C284" i="2"/>
  <c r="D284" i="2"/>
  <c r="E284" i="2"/>
  <c r="C285" i="2"/>
  <c r="D285" i="2"/>
  <c r="E285" i="2"/>
  <c r="C286" i="2"/>
  <c r="D286" i="2"/>
  <c r="E286" i="2"/>
  <c r="C287" i="2"/>
  <c r="D287" i="2"/>
  <c r="E287" i="2"/>
  <c r="C288" i="2"/>
  <c r="D288" i="2"/>
  <c r="E288" i="2"/>
  <c r="C289" i="2"/>
  <c r="D289" i="2"/>
  <c r="E289" i="2"/>
  <c r="C290" i="2"/>
  <c r="D290" i="2"/>
  <c r="E290" i="2"/>
  <c r="C291" i="2"/>
  <c r="D291" i="2"/>
  <c r="E291" i="2"/>
  <c r="C292" i="2"/>
  <c r="D292" i="2"/>
  <c r="E292" i="2"/>
  <c r="C293" i="2"/>
  <c r="D293" i="2"/>
  <c r="E293" i="2"/>
  <c r="C294" i="2"/>
  <c r="D294" i="2"/>
  <c r="E294" i="2"/>
  <c r="C295" i="2"/>
  <c r="D295" i="2"/>
  <c r="E295" i="2"/>
  <c r="C296" i="2"/>
  <c r="D296" i="2"/>
  <c r="E296" i="2"/>
  <c r="C297" i="2"/>
  <c r="D297" i="2"/>
  <c r="E297" i="2"/>
  <c r="C298" i="2"/>
  <c r="D298" i="2"/>
  <c r="E298" i="2"/>
  <c r="C299" i="2"/>
  <c r="D299" i="2"/>
  <c r="E299" i="2"/>
  <c r="C300" i="2"/>
  <c r="D300" i="2"/>
  <c r="E300" i="2"/>
  <c r="C301" i="2"/>
  <c r="D301" i="2"/>
  <c r="E301" i="2"/>
  <c r="C302" i="2"/>
  <c r="D302" i="2"/>
  <c r="E302" i="2"/>
  <c r="C303" i="2"/>
  <c r="D303" i="2"/>
  <c r="E303" i="2"/>
  <c r="C304" i="2"/>
  <c r="D304" i="2"/>
  <c r="E304" i="2"/>
  <c r="C305" i="2"/>
  <c r="D305" i="2"/>
  <c r="E305" i="2"/>
  <c r="C306" i="2"/>
  <c r="D306" i="2"/>
  <c r="E306" i="2"/>
  <c r="C307" i="2"/>
  <c r="D307" i="2"/>
  <c r="E307" i="2"/>
  <c r="C308" i="2"/>
  <c r="D308" i="2"/>
  <c r="E308" i="2"/>
  <c r="C309" i="2"/>
  <c r="D309" i="2"/>
  <c r="E309" i="2"/>
  <c r="C310" i="2"/>
  <c r="D310" i="2"/>
  <c r="E310" i="2"/>
  <c r="C311" i="2"/>
  <c r="D311" i="2"/>
  <c r="E311" i="2"/>
  <c r="C312" i="2"/>
  <c r="D312" i="2"/>
  <c r="E312" i="2"/>
  <c r="C313" i="2"/>
  <c r="D313" i="2"/>
  <c r="E313" i="2"/>
  <c r="C314" i="2"/>
  <c r="D314" i="2"/>
  <c r="E314" i="2"/>
  <c r="C315" i="2"/>
  <c r="D315" i="2"/>
  <c r="E315" i="2"/>
  <c r="C316" i="2"/>
  <c r="D316" i="2"/>
  <c r="E316" i="2"/>
  <c r="C317" i="2"/>
  <c r="D317" i="2"/>
  <c r="E317" i="2"/>
  <c r="C318" i="2"/>
  <c r="D318" i="2"/>
  <c r="E318" i="2"/>
  <c r="C319" i="2"/>
  <c r="D319" i="2"/>
  <c r="E319" i="2"/>
  <c r="C320" i="2"/>
  <c r="D320" i="2"/>
  <c r="E320" i="2"/>
  <c r="C321" i="2"/>
  <c r="D321" i="2"/>
  <c r="E321" i="2"/>
  <c r="C322" i="2"/>
  <c r="D322" i="2"/>
  <c r="E322" i="2"/>
  <c r="C323" i="2"/>
  <c r="D323" i="2"/>
  <c r="E323" i="2"/>
  <c r="C324" i="2"/>
  <c r="D324" i="2"/>
  <c r="E324" i="2"/>
  <c r="C325" i="2"/>
  <c r="D325" i="2"/>
  <c r="E325" i="2"/>
  <c r="C326" i="2"/>
  <c r="D326" i="2"/>
  <c r="E326" i="2"/>
  <c r="C327" i="2"/>
  <c r="D327" i="2"/>
  <c r="E327" i="2"/>
  <c r="C328" i="2"/>
  <c r="D328" i="2"/>
  <c r="E328" i="2"/>
  <c r="C329" i="2"/>
  <c r="D329" i="2"/>
  <c r="E329" i="2"/>
  <c r="C330" i="2"/>
  <c r="D330" i="2"/>
  <c r="E330" i="2"/>
  <c r="C331" i="2"/>
  <c r="D331" i="2"/>
  <c r="E331" i="2"/>
  <c r="C332" i="2"/>
  <c r="D332" i="2"/>
  <c r="E332" i="2"/>
  <c r="C333" i="2"/>
  <c r="D333" i="2"/>
  <c r="E333" i="2"/>
  <c r="C334" i="2"/>
  <c r="D334" i="2"/>
  <c r="E334" i="2"/>
  <c r="C335" i="2"/>
  <c r="D335" i="2"/>
  <c r="E335" i="2"/>
  <c r="C336" i="2"/>
  <c r="D336" i="2"/>
  <c r="E336" i="2"/>
  <c r="C337" i="2"/>
  <c r="D337" i="2"/>
  <c r="E337" i="2"/>
  <c r="C338" i="2"/>
  <c r="D338" i="2"/>
  <c r="E338" i="2"/>
  <c r="C339" i="2"/>
  <c r="D339" i="2"/>
  <c r="E339" i="2"/>
  <c r="C340" i="2"/>
  <c r="D340" i="2"/>
  <c r="E340" i="2"/>
  <c r="C341" i="2"/>
  <c r="D341" i="2"/>
  <c r="E341" i="2"/>
  <c r="C342" i="2"/>
  <c r="D342" i="2"/>
  <c r="E342" i="2"/>
  <c r="C343" i="2"/>
  <c r="D343" i="2"/>
  <c r="E343" i="2"/>
  <c r="C344" i="2"/>
  <c r="D344" i="2"/>
  <c r="E344" i="2"/>
  <c r="C345" i="2"/>
  <c r="D345" i="2"/>
  <c r="E345" i="2"/>
  <c r="C346" i="2"/>
  <c r="D346" i="2"/>
  <c r="E346" i="2"/>
  <c r="C347" i="2"/>
  <c r="D347" i="2"/>
  <c r="E347" i="2"/>
  <c r="C348" i="2"/>
  <c r="D348" i="2"/>
  <c r="E348" i="2"/>
  <c r="C349" i="2"/>
  <c r="D349" i="2"/>
  <c r="E349" i="2"/>
  <c r="C350" i="2"/>
  <c r="D350" i="2"/>
  <c r="E350" i="2"/>
  <c r="C351" i="2"/>
  <c r="D351" i="2"/>
  <c r="E351" i="2"/>
  <c r="C352" i="2"/>
  <c r="D352" i="2"/>
  <c r="E352" i="2"/>
  <c r="C353" i="2"/>
  <c r="D353" i="2"/>
  <c r="E353" i="2"/>
  <c r="C354" i="2"/>
  <c r="D354" i="2"/>
  <c r="E354" i="2"/>
  <c r="C355" i="2"/>
  <c r="D355" i="2"/>
  <c r="E355" i="2"/>
  <c r="C356" i="2"/>
  <c r="D356" i="2"/>
  <c r="E356" i="2"/>
  <c r="C357" i="2"/>
  <c r="D357" i="2"/>
  <c r="E357" i="2"/>
  <c r="C358" i="2"/>
  <c r="D358" i="2"/>
  <c r="E358" i="2"/>
  <c r="C359" i="2"/>
  <c r="D359" i="2"/>
  <c r="E359" i="2"/>
  <c r="C360" i="2"/>
  <c r="D360" i="2"/>
  <c r="E360" i="2"/>
  <c r="C361" i="2"/>
  <c r="D361" i="2"/>
  <c r="E361" i="2"/>
  <c r="C362" i="2"/>
  <c r="D362" i="2"/>
  <c r="E362" i="2"/>
  <c r="C363" i="2"/>
  <c r="D363" i="2"/>
  <c r="E363" i="2"/>
  <c r="C364" i="2"/>
  <c r="D364" i="2"/>
  <c r="E364" i="2"/>
  <c r="C365" i="2"/>
  <c r="D365" i="2"/>
  <c r="E365" i="2"/>
  <c r="C366" i="2"/>
  <c r="D366" i="2"/>
  <c r="E366" i="2"/>
  <c r="C367" i="2"/>
  <c r="D367" i="2"/>
  <c r="E367" i="2"/>
  <c r="C368" i="2"/>
  <c r="D368" i="2"/>
  <c r="E368" i="2"/>
  <c r="C369" i="2"/>
  <c r="D369" i="2"/>
  <c r="E369" i="2"/>
  <c r="C370" i="2"/>
  <c r="D370" i="2"/>
  <c r="E370" i="2"/>
  <c r="C371" i="2"/>
  <c r="D371" i="2"/>
  <c r="E371" i="2"/>
  <c r="C372" i="2"/>
  <c r="D372" i="2"/>
  <c r="E372" i="2"/>
  <c r="C373" i="2"/>
  <c r="D373" i="2"/>
  <c r="E373" i="2"/>
  <c r="C374" i="2"/>
  <c r="D374" i="2"/>
  <c r="E374" i="2"/>
  <c r="C375" i="2"/>
  <c r="D375" i="2"/>
  <c r="E375" i="2"/>
  <c r="C376" i="2"/>
  <c r="D376" i="2"/>
  <c r="E376" i="2"/>
  <c r="C377" i="2"/>
  <c r="D377" i="2"/>
  <c r="E377" i="2"/>
  <c r="C378" i="2"/>
  <c r="D378" i="2"/>
  <c r="E378" i="2"/>
  <c r="C379" i="2"/>
  <c r="D379" i="2"/>
  <c r="E379" i="2"/>
  <c r="C380" i="2"/>
  <c r="D380" i="2"/>
  <c r="E380" i="2"/>
  <c r="C381" i="2"/>
  <c r="D381" i="2"/>
  <c r="E381" i="2"/>
  <c r="C382" i="2"/>
  <c r="D382" i="2"/>
  <c r="E382" i="2"/>
  <c r="C383" i="2"/>
  <c r="D383" i="2"/>
  <c r="E383" i="2"/>
  <c r="C384" i="2"/>
  <c r="D384" i="2"/>
  <c r="E384" i="2"/>
  <c r="C385" i="2"/>
  <c r="D385" i="2"/>
  <c r="E385" i="2"/>
  <c r="C386" i="2"/>
  <c r="D386" i="2"/>
  <c r="E386" i="2"/>
  <c r="C387" i="2"/>
  <c r="D387" i="2"/>
  <c r="E387" i="2"/>
  <c r="C388" i="2"/>
  <c r="D388" i="2"/>
  <c r="E388" i="2"/>
  <c r="C389" i="2"/>
  <c r="D389" i="2"/>
  <c r="E389" i="2"/>
  <c r="C390" i="2"/>
  <c r="D390" i="2"/>
  <c r="E390" i="2"/>
  <c r="C391" i="2"/>
  <c r="D391" i="2"/>
  <c r="E391" i="2"/>
  <c r="C392" i="2"/>
  <c r="D392" i="2"/>
  <c r="E392" i="2"/>
  <c r="C393" i="2"/>
  <c r="D393" i="2"/>
  <c r="E393" i="2"/>
  <c r="C394" i="2"/>
  <c r="D394" i="2"/>
  <c r="E394" i="2"/>
  <c r="C395" i="2"/>
  <c r="D395" i="2"/>
  <c r="E395" i="2"/>
  <c r="C396" i="2"/>
  <c r="D396" i="2"/>
  <c r="E396" i="2"/>
  <c r="C397" i="2"/>
  <c r="D397" i="2"/>
  <c r="E397" i="2"/>
  <c r="C398" i="2"/>
  <c r="D398" i="2"/>
  <c r="E398" i="2"/>
  <c r="C399" i="2"/>
  <c r="D399" i="2"/>
  <c r="E399" i="2"/>
  <c r="C400" i="2"/>
  <c r="D400" i="2"/>
  <c r="E400" i="2"/>
  <c r="C401" i="2"/>
  <c r="D401" i="2"/>
  <c r="E401" i="2"/>
  <c r="C402" i="2"/>
  <c r="D402" i="2"/>
  <c r="E402" i="2"/>
  <c r="C403" i="2"/>
  <c r="D403" i="2"/>
  <c r="E403" i="2"/>
  <c r="C404" i="2"/>
  <c r="D404" i="2"/>
  <c r="E404" i="2"/>
  <c r="C405" i="2"/>
  <c r="D405" i="2"/>
  <c r="E405" i="2"/>
  <c r="C406" i="2"/>
  <c r="D406" i="2"/>
  <c r="E406" i="2"/>
  <c r="C407" i="2"/>
  <c r="D407" i="2"/>
  <c r="E407" i="2"/>
  <c r="C408" i="2"/>
  <c r="D408" i="2"/>
  <c r="E408" i="2"/>
  <c r="C409" i="2"/>
  <c r="D409" i="2"/>
  <c r="E409" i="2"/>
  <c r="C410" i="2"/>
  <c r="D410" i="2"/>
  <c r="E410" i="2"/>
  <c r="C411" i="2"/>
  <c r="D411" i="2"/>
  <c r="E411" i="2"/>
  <c r="C412" i="2"/>
  <c r="D412" i="2"/>
  <c r="E412" i="2"/>
  <c r="C413" i="2"/>
  <c r="D413" i="2"/>
  <c r="E413" i="2"/>
  <c r="C414" i="2"/>
  <c r="D414" i="2"/>
  <c r="E414" i="2"/>
  <c r="C415" i="2"/>
  <c r="D415" i="2"/>
  <c r="E415" i="2"/>
  <c r="C416" i="2"/>
  <c r="D416" i="2"/>
  <c r="E416" i="2"/>
  <c r="C417" i="2"/>
  <c r="D417" i="2"/>
  <c r="E417" i="2"/>
  <c r="C418" i="2"/>
  <c r="D418" i="2"/>
  <c r="E418" i="2"/>
  <c r="C419" i="2"/>
  <c r="D419" i="2"/>
  <c r="E419" i="2"/>
  <c r="C420" i="2"/>
  <c r="D420" i="2"/>
  <c r="E420" i="2"/>
  <c r="C421" i="2"/>
  <c r="D421" i="2"/>
  <c r="E421" i="2"/>
  <c r="C422" i="2"/>
  <c r="D422" i="2"/>
  <c r="E422" i="2"/>
  <c r="C423" i="2"/>
  <c r="D423" i="2"/>
  <c r="E423" i="2"/>
  <c r="C424" i="2"/>
  <c r="D424" i="2"/>
  <c r="E424" i="2"/>
  <c r="C425" i="2"/>
  <c r="D425" i="2"/>
  <c r="E425" i="2"/>
  <c r="C426" i="2"/>
  <c r="D426" i="2"/>
  <c r="E426" i="2"/>
  <c r="C427" i="2"/>
  <c r="D427" i="2"/>
  <c r="E427" i="2"/>
  <c r="C428" i="2"/>
  <c r="D428" i="2"/>
  <c r="E428" i="2"/>
  <c r="C429" i="2"/>
  <c r="D429" i="2"/>
  <c r="E429" i="2"/>
  <c r="C430" i="2"/>
  <c r="D430" i="2"/>
  <c r="E430" i="2"/>
  <c r="C431" i="2"/>
  <c r="D431" i="2"/>
  <c r="E431" i="2"/>
  <c r="C432" i="2"/>
  <c r="D432" i="2"/>
  <c r="E432" i="2"/>
  <c r="C433" i="2"/>
  <c r="D433" i="2"/>
  <c r="E433" i="2"/>
  <c r="C434" i="2"/>
  <c r="D434" i="2"/>
  <c r="E434" i="2"/>
  <c r="C435" i="2"/>
  <c r="D435" i="2"/>
  <c r="E435" i="2"/>
  <c r="C436" i="2"/>
  <c r="D436" i="2"/>
  <c r="E436" i="2"/>
  <c r="C437" i="2"/>
  <c r="D437" i="2"/>
  <c r="E437" i="2"/>
  <c r="C438" i="2"/>
  <c r="D438" i="2"/>
  <c r="E438" i="2"/>
  <c r="C439" i="2"/>
  <c r="D439" i="2"/>
  <c r="E439" i="2"/>
  <c r="C440" i="2"/>
  <c r="D440" i="2"/>
  <c r="E440" i="2"/>
  <c r="C441" i="2"/>
  <c r="D441" i="2"/>
  <c r="E441" i="2"/>
  <c r="C442" i="2"/>
  <c r="D442" i="2"/>
  <c r="E442" i="2"/>
  <c r="C443" i="2"/>
  <c r="D443" i="2"/>
  <c r="E443" i="2"/>
  <c r="C444" i="2"/>
  <c r="D444" i="2"/>
  <c r="E444" i="2"/>
  <c r="C445" i="2"/>
  <c r="D445" i="2"/>
  <c r="E445" i="2"/>
  <c r="C446" i="2"/>
  <c r="D446" i="2"/>
  <c r="E446" i="2"/>
  <c r="C447" i="2"/>
  <c r="D447" i="2"/>
  <c r="E447" i="2"/>
  <c r="C448" i="2"/>
  <c r="D448" i="2"/>
  <c r="E448" i="2"/>
  <c r="C449" i="2"/>
  <c r="D449" i="2"/>
  <c r="E449" i="2"/>
  <c r="C450" i="2"/>
  <c r="D450" i="2"/>
  <c r="E450" i="2"/>
  <c r="C451" i="2"/>
  <c r="D451" i="2"/>
  <c r="E451" i="2"/>
  <c r="C452" i="2"/>
  <c r="D452" i="2"/>
  <c r="E452" i="2"/>
  <c r="C453" i="2"/>
  <c r="D453" i="2"/>
  <c r="E453" i="2"/>
  <c r="C454" i="2"/>
  <c r="D454" i="2"/>
  <c r="E454" i="2"/>
  <c r="C455" i="2"/>
  <c r="D455" i="2"/>
  <c r="E455" i="2"/>
  <c r="C456" i="2"/>
  <c r="D456" i="2"/>
  <c r="E456" i="2"/>
  <c r="C457" i="2"/>
  <c r="D457" i="2"/>
  <c r="E457" i="2"/>
  <c r="C458" i="2"/>
  <c r="D458" i="2"/>
  <c r="E458" i="2"/>
  <c r="C459" i="2"/>
  <c r="D459" i="2"/>
  <c r="E459" i="2"/>
  <c r="C460" i="2"/>
  <c r="D460" i="2"/>
  <c r="E460" i="2"/>
  <c r="C461" i="2"/>
  <c r="D461" i="2"/>
  <c r="E461" i="2"/>
  <c r="C462" i="2"/>
  <c r="D462" i="2"/>
  <c r="E462" i="2"/>
  <c r="C463" i="2"/>
  <c r="D463" i="2"/>
  <c r="E463" i="2"/>
  <c r="C464" i="2"/>
  <c r="D464" i="2"/>
  <c r="E464" i="2"/>
  <c r="C465" i="2"/>
  <c r="D465" i="2"/>
  <c r="E465" i="2"/>
  <c r="C466" i="2"/>
  <c r="D466" i="2"/>
  <c r="E466" i="2"/>
  <c r="C467" i="2"/>
  <c r="D467" i="2"/>
  <c r="E467" i="2"/>
  <c r="C468" i="2"/>
  <c r="D468" i="2"/>
  <c r="E468" i="2"/>
  <c r="C469" i="2"/>
  <c r="D469" i="2"/>
  <c r="E469" i="2"/>
  <c r="C470" i="2"/>
  <c r="D470" i="2"/>
  <c r="E470" i="2"/>
  <c r="C471" i="2"/>
  <c r="D471" i="2"/>
  <c r="E471" i="2"/>
  <c r="C472" i="2"/>
  <c r="D472" i="2"/>
  <c r="E472" i="2"/>
  <c r="C473" i="2"/>
  <c r="D473" i="2"/>
  <c r="E473" i="2"/>
  <c r="C474" i="2"/>
  <c r="D474" i="2"/>
  <c r="E474" i="2"/>
  <c r="C475" i="2"/>
  <c r="D475" i="2"/>
  <c r="E475" i="2"/>
  <c r="C476" i="2"/>
  <c r="D476" i="2"/>
  <c r="E476" i="2"/>
  <c r="C477" i="2"/>
  <c r="D477" i="2"/>
  <c r="E477" i="2"/>
  <c r="C478" i="2"/>
  <c r="D478" i="2"/>
  <c r="E478" i="2"/>
  <c r="C479" i="2"/>
  <c r="D479" i="2"/>
  <c r="E479" i="2"/>
  <c r="C480" i="2"/>
  <c r="D480" i="2"/>
  <c r="E480" i="2"/>
  <c r="C481" i="2"/>
  <c r="D481" i="2"/>
  <c r="E481" i="2"/>
  <c r="C482" i="2"/>
  <c r="D482" i="2"/>
  <c r="E482" i="2"/>
  <c r="C483" i="2"/>
  <c r="D483" i="2"/>
  <c r="E483" i="2"/>
  <c r="C484" i="2"/>
  <c r="D484" i="2"/>
  <c r="E484" i="2"/>
  <c r="C485" i="2"/>
  <c r="D485" i="2"/>
  <c r="E485" i="2"/>
  <c r="C486" i="2"/>
  <c r="D486" i="2"/>
  <c r="E486" i="2"/>
  <c r="C487" i="2"/>
  <c r="D487" i="2"/>
  <c r="E487" i="2"/>
  <c r="C488" i="2"/>
  <c r="D488" i="2"/>
  <c r="E488" i="2"/>
  <c r="C489" i="2"/>
  <c r="D489" i="2"/>
  <c r="E489" i="2"/>
  <c r="C490" i="2"/>
  <c r="D490" i="2"/>
  <c r="E490" i="2"/>
  <c r="C491" i="2"/>
  <c r="D491" i="2"/>
  <c r="E491" i="2"/>
  <c r="C492" i="2"/>
  <c r="D492" i="2"/>
  <c r="E492" i="2"/>
  <c r="C493" i="2"/>
  <c r="D493" i="2"/>
  <c r="E493" i="2"/>
  <c r="C494" i="2"/>
  <c r="D494" i="2"/>
  <c r="E494" i="2"/>
  <c r="C495" i="2"/>
  <c r="D495" i="2"/>
  <c r="E495" i="2"/>
  <c r="C496" i="2"/>
  <c r="D496" i="2"/>
  <c r="E496" i="2"/>
  <c r="C497" i="2"/>
  <c r="D497" i="2"/>
  <c r="E497" i="2"/>
  <c r="C498" i="2"/>
  <c r="D498" i="2"/>
  <c r="E498" i="2"/>
  <c r="C499" i="2"/>
  <c r="D499" i="2"/>
  <c r="E499" i="2"/>
  <c r="C500" i="2"/>
  <c r="D500" i="2"/>
  <c r="E500" i="2"/>
  <c r="C501" i="2"/>
  <c r="D501" i="2"/>
  <c r="E501" i="2"/>
  <c r="C502" i="2"/>
  <c r="D502" i="2"/>
  <c r="E502" i="2"/>
  <c r="C503" i="2"/>
  <c r="D503" i="2"/>
  <c r="E503" i="2"/>
  <c r="C504" i="2"/>
  <c r="D504" i="2"/>
  <c r="E504" i="2"/>
  <c r="C505" i="2"/>
  <c r="D505" i="2"/>
  <c r="E505" i="2"/>
  <c r="C506" i="2"/>
  <c r="D506" i="2"/>
  <c r="E506" i="2"/>
  <c r="C507" i="2"/>
  <c r="D507" i="2"/>
  <c r="E507" i="2"/>
  <c r="C508" i="2"/>
  <c r="D508" i="2"/>
  <c r="E508" i="2"/>
  <c r="C509" i="2"/>
  <c r="D509" i="2"/>
  <c r="E509" i="2"/>
  <c r="C510" i="2"/>
  <c r="D510" i="2"/>
  <c r="E510" i="2"/>
  <c r="C511" i="2"/>
  <c r="D511" i="2"/>
  <c r="E511" i="2"/>
  <c r="C512" i="2"/>
  <c r="D512" i="2"/>
  <c r="E512" i="2"/>
  <c r="C513" i="2"/>
  <c r="D513" i="2"/>
  <c r="E513" i="2"/>
  <c r="C514" i="2"/>
  <c r="D514" i="2"/>
  <c r="E514" i="2"/>
  <c r="C515" i="2"/>
  <c r="D515" i="2"/>
  <c r="E515" i="2"/>
  <c r="C516" i="2"/>
  <c r="D516" i="2"/>
  <c r="E516" i="2"/>
  <c r="C517" i="2"/>
  <c r="D517" i="2"/>
  <c r="E517" i="2"/>
  <c r="C518" i="2"/>
  <c r="D518" i="2"/>
  <c r="E518" i="2"/>
  <c r="C519" i="2"/>
  <c r="D519" i="2"/>
  <c r="E519" i="2"/>
  <c r="C520" i="2"/>
  <c r="D520" i="2"/>
  <c r="E520" i="2"/>
  <c r="C521" i="2"/>
  <c r="D521" i="2"/>
  <c r="E521" i="2"/>
  <c r="C522" i="2"/>
  <c r="D522" i="2"/>
  <c r="E522" i="2"/>
  <c r="C523" i="2"/>
  <c r="D523" i="2"/>
  <c r="E523" i="2"/>
  <c r="C524" i="2"/>
  <c r="D524" i="2"/>
  <c r="E524" i="2"/>
  <c r="C525" i="2"/>
  <c r="D525" i="2"/>
  <c r="E525" i="2"/>
  <c r="C526" i="2"/>
  <c r="D526" i="2"/>
  <c r="E526" i="2"/>
  <c r="C527" i="2"/>
  <c r="D527" i="2"/>
  <c r="E527" i="2"/>
  <c r="C528" i="2"/>
  <c r="D528" i="2"/>
  <c r="E528" i="2"/>
  <c r="C529" i="2"/>
  <c r="D529" i="2"/>
  <c r="E529" i="2"/>
  <c r="C530" i="2"/>
  <c r="D530" i="2"/>
  <c r="E530" i="2"/>
  <c r="C531" i="2"/>
  <c r="D531" i="2"/>
  <c r="E531" i="2"/>
  <c r="C532" i="2"/>
  <c r="D532" i="2"/>
  <c r="E532" i="2"/>
  <c r="C533" i="2"/>
  <c r="D533" i="2"/>
  <c r="E533" i="2"/>
  <c r="C534" i="2"/>
  <c r="D534" i="2"/>
  <c r="E534" i="2"/>
  <c r="C535" i="2"/>
  <c r="D535" i="2"/>
  <c r="E535" i="2"/>
  <c r="C536" i="2"/>
  <c r="D536" i="2"/>
  <c r="E536" i="2"/>
  <c r="C537" i="2"/>
  <c r="D537" i="2"/>
  <c r="E537" i="2"/>
  <c r="C538" i="2"/>
  <c r="D538" i="2"/>
  <c r="E538" i="2"/>
  <c r="C539" i="2"/>
  <c r="D539" i="2"/>
  <c r="E539" i="2"/>
  <c r="C540" i="2"/>
  <c r="D540" i="2"/>
  <c r="E540" i="2"/>
  <c r="C541" i="2"/>
  <c r="D541" i="2"/>
  <c r="E541" i="2"/>
  <c r="C542" i="2"/>
  <c r="D542" i="2"/>
  <c r="E542" i="2"/>
  <c r="C543" i="2"/>
  <c r="D543" i="2"/>
  <c r="E543" i="2"/>
  <c r="C544" i="2"/>
  <c r="D544" i="2"/>
  <c r="E544" i="2"/>
  <c r="C545" i="2"/>
  <c r="D545" i="2"/>
  <c r="E545" i="2"/>
  <c r="C546" i="2"/>
  <c r="D546" i="2"/>
  <c r="E546" i="2"/>
  <c r="C547" i="2"/>
  <c r="D547" i="2"/>
  <c r="E547" i="2"/>
  <c r="C548" i="2"/>
  <c r="D548" i="2"/>
  <c r="E548" i="2"/>
  <c r="C549" i="2"/>
  <c r="D549" i="2"/>
  <c r="E549" i="2"/>
  <c r="C550" i="2"/>
  <c r="D550" i="2"/>
  <c r="E550" i="2"/>
  <c r="C551" i="2"/>
  <c r="D551" i="2"/>
  <c r="E551" i="2"/>
  <c r="C552" i="2"/>
  <c r="D552" i="2"/>
  <c r="E552" i="2"/>
  <c r="C553" i="2"/>
  <c r="D553" i="2"/>
  <c r="E553" i="2"/>
  <c r="C554" i="2"/>
  <c r="D554" i="2"/>
  <c r="E554" i="2"/>
  <c r="C555" i="2"/>
  <c r="D555" i="2"/>
  <c r="E555" i="2"/>
  <c r="C556" i="2"/>
  <c r="D556" i="2"/>
  <c r="E556" i="2"/>
  <c r="C557" i="2"/>
  <c r="D557" i="2"/>
  <c r="E557" i="2"/>
  <c r="C558" i="2"/>
  <c r="D558" i="2"/>
  <c r="E558" i="2"/>
  <c r="C559" i="2"/>
  <c r="D559" i="2"/>
  <c r="E559" i="2"/>
  <c r="C560" i="2"/>
  <c r="D560" i="2"/>
  <c r="E560" i="2"/>
  <c r="C561" i="2"/>
  <c r="D561" i="2"/>
  <c r="E561" i="2"/>
  <c r="C562" i="2"/>
  <c r="D562" i="2"/>
  <c r="E562" i="2"/>
  <c r="C563" i="2"/>
  <c r="D563" i="2"/>
  <c r="E563" i="2"/>
  <c r="C564" i="2"/>
  <c r="D564" i="2"/>
  <c r="E564" i="2"/>
  <c r="C565" i="2"/>
  <c r="D565" i="2"/>
  <c r="E565" i="2"/>
  <c r="C566" i="2"/>
  <c r="D566" i="2"/>
  <c r="E566" i="2"/>
  <c r="C567" i="2"/>
  <c r="D567" i="2"/>
  <c r="E567" i="2"/>
  <c r="C568" i="2"/>
  <c r="D568" i="2"/>
  <c r="E568" i="2"/>
  <c r="C569" i="2"/>
  <c r="D569" i="2"/>
  <c r="E569" i="2"/>
  <c r="C570" i="2"/>
  <c r="D570" i="2"/>
  <c r="E570" i="2"/>
  <c r="C571" i="2"/>
  <c r="D571" i="2"/>
  <c r="E571" i="2"/>
  <c r="C572" i="2"/>
  <c r="D572" i="2"/>
  <c r="E572" i="2"/>
  <c r="C573" i="2"/>
  <c r="D573" i="2"/>
  <c r="E573" i="2"/>
  <c r="C574" i="2"/>
  <c r="D574" i="2"/>
  <c r="E574" i="2"/>
  <c r="C575" i="2"/>
  <c r="D575" i="2"/>
  <c r="E575" i="2"/>
  <c r="C576" i="2"/>
  <c r="D576" i="2"/>
  <c r="E576" i="2"/>
  <c r="C577" i="2"/>
  <c r="D577" i="2"/>
  <c r="E577" i="2"/>
  <c r="C578" i="2"/>
  <c r="D578" i="2"/>
  <c r="E578" i="2"/>
  <c r="C579" i="2"/>
  <c r="D579" i="2"/>
  <c r="E579" i="2"/>
  <c r="C580" i="2"/>
  <c r="D580" i="2"/>
  <c r="E580" i="2"/>
  <c r="C581" i="2"/>
  <c r="D581" i="2"/>
  <c r="E581" i="2"/>
  <c r="C582" i="2"/>
  <c r="D582" i="2"/>
  <c r="E582" i="2"/>
  <c r="C583" i="2"/>
  <c r="D583" i="2"/>
  <c r="E583" i="2"/>
  <c r="C584" i="2"/>
  <c r="D584" i="2"/>
  <c r="E584" i="2"/>
  <c r="C585" i="2"/>
  <c r="D585" i="2"/>
  <c r="E585" i="2"/>
  <c r="C586" i="2"/>
  <c r="D586" i="2"/>
  <c r="E586" i="2"/>
  <c r="C587" i="2"/>
  <c r="D587" i="2"/>
  <c r="E587" i="2"/>
  <c r="C588" i="2"/>
  <c r="D588" i="2"/>
  <c r="E588" i="2"/>
  <c r="C589" i="2"/>
  <c r="D589" i="2"/>
  <c r="E589" i="2"/>
  <c r="C590" i="2"/>
  <c r="D590" i="2"/>
  <c r="E590" i="2"/>
  <c r="C591" i="2"/>
  <c r="D591" i="2"/>
  <c r="E591" i="2"/>
  <c r="C592" i="2"/>
  <c r="D592" i="2"/>
  <c r="E592" i="2"/>
  <c r="C593" i="2"/>
  <c r="D593" i="2"/>
  <c r="E593" i="2"/>
  <c r="C594" i="2"/>
  <c r="D594" i="2"/>
  <c r="E594" i="2"/>
  <c r="C595" i="2"/>
  <c r="D595" i="2"/>
  <c r="E595" i="2"/>
  <c r="C596" i="2"/>
  <c r="D596" i="2"/>
  <c r="E596" i="2"/>
  <c r="C597" i="2"/>
  <c r="D597" i="2"/>
  <c r="E597" i="2"/>
  <c r="C598" i="2"/>
  <c r="D598" i="2"/>
  <c r="E598" i="2"/>
  <c r="C599" i="2"/>
  <c r="D599" i="2"/>
  <c r="E599" i="2"/>
  <c r="C600" i="2"/>
  <c r="D600" i="2"/>
  <c r="E600" i="2"/>
  <c r="C601" i="2"/>
  <c r="D601" i="2"/>
  <c r="E601" i="2"/>
  <c r="C602" i="2"/>
  <c r="D602" i="2"/>
  <c r="E602" i="2"/>
  <c r="C603" i="2"/>
  <c r="D603" i="2"/>
  <c r="E603" i="2"/>
  <c r="C604" i="2"/>
  <c r="D604" i="2"/>
  <c r="E604" i="2"/>
  <c r="C605" i="2"/>
  <c r="D605" i="2"/>
  <c r="E605" i="2"/>
  <c r="C606" i="2"/>
  <c r="D606" i="2"/>
  <c r="E606" i="2"/>
  <c r="C607" i="2"/>
  <c r="D607" i="2"/>
  <c r="E607" i="2"/>
  <c r="C608" i="2"/>
  <c r="D608" i="2"/>
  <c r="E608" i="2"/>
  <c r="C609" i="2"/>
  <c r="D609" i="2"/>
  <c r="E609" i="2"/>
  <c r="C610" i="2"/>
  <c r="D610" i="2"/>
  <c r="E610" i="2"/>
  <c r="C611" i="2"/>
  <c r="D611" i="2"/>
  <c r="E611" i="2"/>
  <c r="C612" i="2"/>
  <c r="D612" i="2"/>
  <c r="E612" i="2"/>
  <c r="C613" i="2"/>
  <c r="D613" i="2"/>
  <c r="E613" i="2"/>
  <c r="C614" i="2"/>
  <c r="D614" i="2"/>
  <c r="E614" i="2"/>
  <c r="C615" i="2"/>
  <c r="D615" i="2"/>
  <c r="E615" i="2"/>
  <c r="C616" i="2"/>
  <c r="D616" i="2"/>
  <c r="E616" i="2"/>
  <c r="C617" i="2"/>
  <c r="D617" i="2"/>
  <c r="E617" i="2"/>
  <c r="C618" i="2"/>
  <c r="D618" i="2"/>
  <c r="E618" i="2"/>
  <c r="C619" i="2"/>
  <c r="D619" i="2"/>
  <c r="E619" i="2"/>
  <c r="C620" i="2"/>
  <c r="D620" i="2"/>
  <c r="E620" i="2"/>
  <c r="C621" i="2"/>
  <c r="D621" i="2"/>
  <c r="E621" i="2"/>
  <c r="C622" i="2"/>
  <c r="D622" i="2"/>
  <c r="E622" i="2"/>
  <c r="C623" i="2"/>
  <c r="D623" i="2"/>
  <c r="E623" i="2"/>
  <c r="C624" i="2"/>
  <c r="D624" i="2"/>
  <c r="E624" i="2"/>
  <c r="C625" i="2"/>
  <c r="D625" i="2"/>
  <c r="E625" i="2"/>
  <c r="C626" i="2"/>
  <c r="D626" i="2"/>
  <c r="E626" i="2"/>
  <c r="C627" i="2"/>
  <c r="D627" i="2"/>
  <c r="E627" i="2"/>
  <c r="C628" i="2"/>
  <c r="D628" i="2"/>
  <c r="E628" i="2"/>
  <c r="C629" i="2"/>
  <c r="D629" i="2"/>
  <c r="E629" i="2"/>
  <c r="C630" i="2"/>
  <c r="D630" i="2"/>
  <c r="E630" i="2"/>
  <c r="C631" i="2"/>
  <c r="D631" i="2"/>
  <c r="E631" i="2"/>
  <c r="C632" i="2"/>
  <c r="D632" i="2"/>
  <c r="E632" i="2"/>
  <c r="C633" i="2"/>
  <c r="D633" i="2"/>
  <c r="E633" i="2"/>
  <c r="C634" i="2"/>
  <c r="D634" i="2"/>
  <c r="E634" i="2"/>
  <c r="C635" i="2"/>
  <c r="D635" i="2"/>
  <c r="E635" i="2"/>
  <c r="C636" i="2"/>
  <c r="D636" i="2"/>
  <c r="E636" i="2"/>
  <c r="C637" i="2"/>
  <c r="D637" i="2"/>
  <c r="E637" i="2"/>
  <c r="C638" i="2"/>
  <c r="D638" i="2"/>
  <c r="E638" i="2"/>
  <c r="C639" i="2"/>
  <c r="D639" i="2"/>
  <c r="E639" i="2"/>
  <c r="C640" i="2"/>
  <c r="D640" i="2"/>
  <c r="E640" i="2"/>
  <c r="C641" i="2"/>
  <c r="D641" i="2"/>
  <c r="E641" i="2"/>
  <c r="C642" i="2"/>
  <c r="D642" i="2"/>
  <c r="E642" i="2"/>
  <c r="C643" i="2"/>
  <c r="D643" i="2"/>
  <c r="E643" i="2"/>
  <c r="C644" i="2"/>
  <c r="D644" i="2"/>
  <c r="E644" i="2"/>
  <c r="C645" i="2"/>
  <c r="D645" i="2"/>
  <c r="E645" i="2"/>
  <c r="C646" i="2"/>
  <c r="D646" i="2"/>
  <c r="E646" i="2"/>
  <c r="C647" i="2"/>
  <c r="D647" i="2"/>
  <c r="E647" i="2"/>
  <c r="C648" i="2"/>
  <c r="D648" i="2"/>
  <c r="E648" i="2"/>
  <c r="C649" i="2"/>
  <c r="D649" i="2"/>
  <c r="E649" i="2"/>
  <c r="C650" i="2"/>
  <c r="D650" i="2"/>
  <c r="E650" i="2"/>
  <c r="C651" i="2"/>
  <c r="D651" i="2"/>
  <c r="E651" i="2"/>
  <c r="C652" i="2"/>
  <c r="D652" i="2"/>
  <c r="E652" i="2"/>
  <c r="C653" i="2"/>
  <c r="D653" i="2"/>
  <c r="E653" i="2"/>
  <c r="C654" i="2"/>
  <c r="D654" i="2"/>
  <c r="E654" i="2"/>
  <c r="C655" i="2"/>
  <c r="D655" i="2"/>
  <c r="E655" i="2"/>
  <c r="C656" i="2"/>
  <c r="D656" i="2"/>
  <c r="E656" i="2"/>
  <c r="C657" i="2"/>
  <c r="D657" i="2"/>
  <c r="E657" i="2"/>
  <c r="C658" i="2"/>
  <c r="D658" i="2"/>
  <c r="E658" i="2"/>
  <c r="C659" i="2"/>
  <c r="D659" i="2"/>
  <c r="E659" i="2"/>
  <c r="C660" i="2"/>
  <c r="D660" i="2"/>
  <c r="E660" i="2"/>
  <c r="C661" i="2"/>
  <c r="D661" i="2"/>
  <c r="E661" i="2"/>
  <c r="C662" i="2"/>
  <c r="D662" i="2"/>
  <c r="E662" i="2"/>
  <c r="C663" i="2"/>
  <c r="D663" i="2"/>
  <c r="E663" i="2"/>
  <c r="C664" i="2"/>
  <c r="D664" i="2"/>
  <c r="E664" i="2"/>
  <c r="C665" i="2"/>
  <c r="D665" i="2"/>
  <c r="E665" i="2"/>
  <c r="C666" i="2"/>
  <c r="D666" i="2"/>
  <c r="E666" i="2"/>
  <c r="C667" i="2"/>
  <c r="D667" i="2"/>
  <c r="E667" i="2"/>
  <c r="C668" i="2"/>
  <c r="D668" i="2"/>
  <c r="E668" i="2"/>
  <c r="C669" i="2"/>
  <c r="D669" i="2"/>
  <c r="E669" i="2"/>
  <c r="C670" i="2"/>
  <c r="D670" i="2"/>
  <c r="E670" i="2"/>
  <c r="C671" i="2"/>
  <c r="D671" i="2"/>
  <c r="E671" i="2"/>
  <c r="C672" i="2"/>
  <c r="D672" i="2"/>
  <c r="E672" i="2"/>
  <c r="C673" i="2"/>
  <c r="D673" i="2"/>
  <c r="E673" i="2"/>
  <c r="C674" i="2"/>
  <c r="D674" i="2"/>
  <c r="E674" i="2"/>
  <c r="C675" i="2"/>
  <c r="D675" i="2"/>
  <c r="E675" i="2"/>
  <c r="C676" i="2"/>
  <c r="D676" i="2"/>
  <c r="E676" i="2"/>
  <c r="C677" i="2"/>
  <c r="D677" i="2"/>
  <c r="E677" i="2"/>
  <c r="C678" i="2"/>
  <c r="D678" i="2"/>
  <c r="E678" i="2"/>
  <c r="C679" i="2"/>
  <c r="D679" i="2"/>
  <c r="E679" i="2"/>
  <c r="C680" i="2"/>
  <c r="D680" i="2"/>
  <c r="E680" i="2"/>
  <c r="C681" i="2"/>
  <c r="D681" i="2"/>
  <c r="E681" i="2"/>
  <c r="C682" i="2"/>
  <c r="D682" i="2"/>
  <c r="E682" i="2"/>
  <c r="E2" i="2"/>
  <c r="D2" i="2"/>
  <c r="C2" i="2"/>
  <c r="A639" i="2"/>
  <c r="A640" i="2"/>
  <c r="A641" i="2"/>
  <c r="A642" i="2"/>
  <c r="A643" i="2"/>
  <c r="A644" i="2"/>
  <c r="A645" i="2"/>
  <c r="A646" i="2"/>
  <c r="A647" i="2"/>
  <c r="A648" i="2"/>
  <c r="A649" i="2"/>
  <c r="A650" i="2"/>
  <c r="A651" i="2"/>
  <c r="A652" i="2"/>
  <c r="A653" i="2"/>
  <c r="A654" i="2"/>
  <c r="A655" i="2"/>
  <c r="A656" i="2"/>
  <c r="A657" i="2"/>
  <c r="A658" i="2"/>
  <c r="A659" i="2"/>
  <c r="A660" i="2"/>
  <c r="A661" i="2"/>
  <c r="A662" i="2"/>
  <c r="A663" i="2"/>
  <c r="A664" i="2"/>
  <c r="A665" i="2"/>
  <c r="A666" i="2"/>
  <c r="A667" i="2"/>
  <c r="A668" i="2"/>
  <c r="A669" i="2"/>
  <c r="A670" i="2"/>
  <c r="A671" i="2"/>
  <c r="A672" i="2"/>
  <c r="A673" i="2"/>
  <c r="A674" i="2"/>
  <c r="A675" i="2"/>
  <c r="A676" i="2"/>
  <c r="A677" i="2"/>
  <c r="A678" i="2"/>
  <c r="A679" i="2"/>
  <c r="A680" i="2"/>
  <c r="A681" i="2"/>
  <c r="A682" i="2"/>
  <c r="A530" i="2"/>
  <c r="A531" i="2"/>
  <c r="A532" i="2"/>
  <c r="A533" i="2"/>
  <c r="A534" i="2"/>
  <c r="A535" i="2"/>
  <c r="A536" i="2"/>
  <c r="A537" i="2"/>
  <c r="A538" i="2"/>
  <c r="A539" i="2"/>
  <c r="A540" i="2"/>
  <c r="A541" i="2"/>
  <c r="A542" i="2"/>
  <c r="A543" i="2"/>
  <c r="A544" i="2"/>
  <c r="A545" i="2"/>
  <c r="A546" i="2"/>
  <c r="A547" i="2"/>
  <c r="A548" i="2"/>
  <c r="A549" i="2"/>
  <c r="A550" i="2"/>
  <c r="A551" i="2"/>
  <c r="A552" i="2"/>
  <c r="A553" i="2"/>
  <c r="A554" i="2"/>
  <c r="A555" i="2"/>
  <c r="A556" i="2"/>
  <c r="A557" i="2"/>
  <c r="A558" i="2"/>
  <c r="A559" i="2"/>
  <c r="A560" i="2"/>
  <c r="A561" i="2"/>
  <c r="A562" i="2"/>
  <c r="A563" i="2"/>
  <c r="A564" i="2"/>
  <c r="A565" i="2"/>
  <c r="A566" i="2"/>
  <c r="A567" i="2"/>
  <c r="A568" i="2"/>
  <c r="A569" i="2"/>
  <c r="A570" i="2"/>
  <c r="A571" i="2"/>
  <c r="A572" i="2"/>
  <c r="A573" i="2"/>
  <c r="A574" i="2"/>
  <c r="A575" i="2"/>
  <c r="A576" i="2"/>
  <c r="A577" i="2"/>
  <c r="A578" i="2"/>
  <c r="A579" i="2"/>
  <c r="A580" i="2"/>
  <c r="A581" i="2"/>
  <c r="A582" i="2"/>
  <c r="A583" i="2"/>
  <c r="A584" i="2"/>
  <c r="A585" i="2"/>
  <c r="A586" i="2"/>
  <c r="A587" i="2"/>
  <c r="A588" i="2"/>
  <c r="A589" i="2"/>
  <c r="A590" i="2"/>
  <c r="A591" i="2"/>
  <c r="A592" i="2"/>
  <c r="A593" i="2"/>
  <c r="A594" i="2"/>
  <c r="A595" i="2"/>
  <c r="A596" i="2"/>
  <c r="A597" i="2"/>
  <c r="A598" i="2"/>
  <c r="A599" i="2"/>
  <c r="A600" i="2"/>
  <c r="A601" i="2"/>
  <c r="A602" i="2"/>
  <c r="A603" i="2"/>
  <c r="A604" i="2"/>
  <c r="A605" i="2"/>
  <c r="A606" i="2"/>
  <c r="A607" i="2"/>
  <c r="A608" i="2"/>
  <c r="A609" i="2"/>
  <c r="A610" i="2"/>
  <c r="A611" i="2"/>
  <c r="A612" i="2"/>
  <c r="A613" i="2"/>
  <c r="A614" i="2"/>
  <c r="A615" i="2"/>
  <c r="A616" i="2"/>
  <c r="A617" i="2"/>
  <c r="A618" i="2"/>
  <c r="A619" i="2"/>
  <c r="A620" i="2"/>
  <c r="A621" i="2"/>
  <c r="A622" i="2"/>
  <c r="A623" i="2"/>
  <c r="A624" i="2"/>
  <c r="A625" i="2"/>
  <c r="A626" i="2"/>
  <c r="A627" i="2"/>
  <c r="A628" i="2"/>
  <c r="A629" i="2"/>
  <c r="A630" i="2"/>
  <c r="A631" i="2"/>
  <c r="A632" i="2"/>
  <c r="A633" i="2"/>
  <c r="A634" i="2"/>
  <c r="A635" i="2"/>
  <c r="A636" i="2"/>
  <c r="A637" i="2"/>
  <c r="A638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A503" i="2"/>
  <c r="A504" i="2"/>
  <c r="A505" i="2"/>
  <c r="A506" i="2"/>
  <c r="A507" i="2"/>
  <c r="A508" i="2"/>
  <c r="A509" i="2"/>
  <c r="A510" i="2"/>
  <c r="A511" i="2"/>
  <c r="A512" i="2"/>
  <c r="A513" i="2"/>
  <c r="A514" i="2"/>
  <c r="A515" i="2"/>
  <c r="A516" i="2"/>
  <c r="A517" i="2"/>
  <c r="A518" i="2"/>
  <c r="A519" i="2"/>
  <c r="A520" i="2"/>
  <c r="A521" i="2"/>
  <c r="A522" i="2"/>
  <c r="A523" i="2"/>
  <c r="A524" i="2"/>
  <c r="A525" i="2"/>
  <c r="A526" i="2"/>
  <c r="A527" i="2"/>
  <c r="A528" i="2"/>
  <c r="A529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" i="2"/>
  <c r="J5" i="1"/>
  <c r="K5" i="1"/>
  <c r="L5" i="1"/>
  <c r="M5" i="1"/>
  <c r="N5" i="1"/>
  <c r="I689" i="1"/>
  <c r="I662" i="1"/>
  <c r="I665" i="1"/>
  <c r="I683" i="1"/>
  <c r="I686" i="1"/>
  <c r="I680" i="1"/>
  <c r="I679" i="1"/>
  <c r="I682" i="1"/>
  <c r="I681" i="1"/>
  <c r="I674" i="1"/>
  <c r="I675" i="1"/>
  <c r="I672" i="1"/>
  <c r="I663" i="1"/>
  <c r="I668" i="1"/>
  <c r="I658" i="1"/>
  <c r="K663" i="1"/>
  <c r="L663" i="1"/>
  <c r="M663" i="1"/>
  <c r="J663" i="1"/>
  <c r="N663" i="1"/>
  <c r="L682" i="1"/>
  <c r="M682" i="1"/>
  <c r="J682" i="1"/>
  <c r="N682" i="1"/>
  <c r="K682" i="1"/>
  <c r="K683" i="1"/>
  <c r="L683" i="1"/>
  <c r="M683" i="1"/>
  <c r="J683" i="1"/>
  <c r="N683" i="1"/>
  <c r="J672" i="1"/>
  <c r="N672" i="1"/>
  <c r="K672" i="1"/>
  <c r="L672" i="1"/>
  <c r="M672" i="1"/>
  <c r="L658" i="1"/>
  <c r="M658" i="1"/>
  <c r="J658" i="1"/>
  <c r="N658" i="1"/>
  <c r="K658" i="1"/>
  <c r="K675" i="1"/>
  <c r="L675" i="1"/>
  <c r="M675" i="1"/>
  <c r="J675" i="1"/>
  <c r="N675" i="1"/>
  <c r="K679" i="1"/>
  <c r="L679" i="1"/>
  <c r="M679" i="1"/>
  <c r="J679" i="1"/>
  <c r="N679" i="1"/>
  <c r="M665" i="1"/>
  <c r="J665" i="1"/>
  <c r="N665" i="1"/>
  <c r="K665" i="1"/>
  <c r="L665" i="1"/>
  <c r="M681" i="1"/>
  <c r="J681" i="1"/>
  <c r="N681" i="1"/>
  <c r="K681" i="1"/>
  <c r="L681" i="1"/>
  <c r="J668" i="1"/>
  <c r="N668" i="1"/>
  <c r="K668" i="1"/>
  <c r="L668" i="1"/>
  <c r="M668" i="1"/>
  <c r="L674" i="1"/>
  <c r="M674" i="1"/>
  <c r="J674" i="1"/>
  <c r="N674" i="1"/>
  <c r="K674" i="1"/>
  <c r="J680" i="1"/>
  <c r="N680" i="1"/>
  <c r="K680" i="1"/>
  <c r="L680" i="1"/>
  <c r="M680" i="1"/>
  <c r="L662" i="1"/>
  <c r="M662" i="1"/>
  <c r="J662" i="1"/>
  <c r="N662" i="1"/>
  <c r="K662" i="1"/>
  <c r="L686" i="1"/>
  <c r="M686" i="1"/>
  <c r="J686" i="1"/>
  <c r="N686" i="1"/>
  <c r="K686" i="1"/>
  <c r="M689" i="1"/>
  <c r="J689" i="1"/>
  <c r="N689" i="1"/>
  <c r="K689" i="1"/>
  <c r="L689" i="1"/>
  <c r="I676" i="1"/>
  <c r="I666" i="1"/>
  <c r="I669" i="1"/>
  <c r="I667" i="1"/>
  <c r="I664" i="1"/>
  <c r="I677" i="1"/>
  <c r="I673" i="1"/>
  <c r="I684" i="1"/>
  <c r="I660" i="1"/>
  <c r="I688" i="1"/>
  <c r="I659" i="1"/>
  <c r="I678" i="1"/>
  <c r="I670" i="1"/>
  <c r="I671" i="1"/>
  <c r="I687" i="1"/>
  <c r="I661" i="1"/>
  <c r="I685" i="1"/>
  <c r="I657" i="1"/>
  <c r="K687" i="1"/>
  <c r="L687" i="1"/>
  <c r="M687" i="1"/>
  <c r="J687" i="1"/>
  <c r="N687" i="1"/>
  <c r="M669" i="1"/>
  <c r="J669" i="1"/>
  <c r="N669" i="1"/>
  <c r="K669" i="1"/>
  <c r="L669" i="1"/>
  <c r="M657" i="1"/>
  <c r="J657" i="1"/>
  <c r="N657" i="1"/>
  <c r="K657" i="1"/>
  <c r="L657" i="1"/>
  <c r="M685" i="1"/>
  <c r="J685" i="1"/>
  <c r="N685" i="1"/>
  <c r="K685" i="1"/>
  <c r="L685" i="1"/>
  <c r="L670" i="1"/>
  <c r="M670" i="1"/>
  <c r="J670" i="1"/>
  <c r="N670" i="1"/>
  <c r="K670" i="1"/>
  <c r="J660" i="1"/>
  <c r="N660" i="1"/>
  <c r="K660" i="1"/>
  <c r="L660" i="1"/>
  <c r="M660" i="1"/>
  <c r="J664" i="1"/>
  <c r="N664" i="1"/>
  <c r="K664" i="1"/>
  <c r="L664" i="1"/>
  <c r="M664" i="1"/>
  <c r="J676" i="1"/>
  <c r="N676" i="1"/>
  <c r="K676" i="1"/>
  <c r="L676" i="1"/>
  <c r="M676" i="1"/>
  <c r="L678" i="1"/>
  <c r="M678" i="1"/>
  <c r="J678" i="1"/>
  <c r="N678" i="1"/>
  <c r="K678" i="1"/>
  <c r="K667" i="1"/>
  <c r="L667" i="1"/>
  <c r="M667" i="1"/>
  <c r="J667" i="1"/>
  <c r="N667" i="1"/>
  <c r="J684" i="1"/>
  <c r="N684" i="1"/>
  <c r="K684" i="1"/>
  <c r="L684" i="1"/>
  <c r="M684" i="1"/>
  <c r="K659" i="1"/>
  <c r="L659" i="1"/>
  <c r="M659" i="1"/>
  <c r="J659" i="1"/>
  <c r="N659" i="1"/>
  <c r="M661" i="1"/>
  <c r="J661" i="1"/>
  <c r="N661" i="1"/>
  <c r="K661" i="1"/>
  <c r="L661" i="1"/>
  <c r="M673" i="1"/>
  <c r="J673" i="1"/>
  <c r="N673" i="1"/>
  <c r="K673" i="1"/>
  <c r="L673" i="1"/>
  <c r="K671" i="1"/>
  <c r="L671" i="1"/>
  <c r="M671" i="1"/>
  <c r="J671" i="1"/>
  <c r="N671" i="1"/>
  <c r="J688" i="1"/>
  <c r="N688" i="1"/>
  <c r="K688" i="1"/>
  <c r="L688" i="1"/>
  <c r="M688" i="1"/>
  <c r="M677" i="1"/>
  <c r="J677" i="1"/>
  <c r="N677" i="1"/>
  <c r="K677" i="1"/>
  <c r="L677" i="1"/>
  <c r="L666" i="1"/>
  <c r="M666" i="1"/>
  <c r="J666" i="1"/>
  <c r="N666" i="1"/>
  <c r="K666" i="1"/>
  <c r="I393" i="1"/>
  <c r="I202" i="1"/>
  <c r="I392" i="1"/>
  <c r="I336" i="1"/>
  <c r="K163" i="1"/>
  <c r="L163" i="1"/>
  <c r="M163" i="1"/>
  <c r="N163" i="1"/>
  <c r="J163" i="1"/>
  <c r="I163" i="1"/>
  <c r="B163" i="1"/>
  <c r="B202" i="1"/>
  <c r="J202" i="1"/>
  <c r="N202" i="1"/>
  <c r="K202" i="1"/>
  <c r="L202" i="1"/>
  <c r="M202" i="1"/>
  <c r="B336" i="1"/>
  <c r="M336" i="1"/>
  <c r="J336" i="1"/>
  <c r="N336" i="1"/>
  <c r="K336" i="1"/>
  <c r="L336" i="1"/>
  <c r="I186" i="1"/>
  <c r="B186" i="1"/>
  <c r="I206" i="1"/>
  <c r="B206" i="1"/>
  <c r="K24" i="1"/>
  <c r="M24" i="1"/>
  <c r="J24" i="1"/>
  <c r="N24" i="1"/>
  <c r="L24" i="1"/>
  <c r="I24" i="1"/>
  <c r="B24" i="1"/>
  <c r="B393" i="1"/>
  <c r="L393" i="1"/>
  <c r="M393" i="1"/>
  <c r="J393" i="1"/>
  <c r="N393" i="1"/>
  <c r="K393" i="1"/>
  <c r="I319" i="1"/>
  <c r="B319" i="1"/>
  <c r="B392" i="1"/>
  <c r="M392" i="1"/>
  <c r="J392" i="1"/>
  <c r="N392" i="1"/>
  <c r="K392" i="1"/>
  <c r="L392" i="1"/>
  <c r="I321" i="1"/>
  <c r="I621" i="1"/>
  <c r="I623" i="1"/>
  <c r="I622" i="1"/>
  <c r="I329" i="1"/>
  <c r="I339" i="1"/>
  <c r="I338" i="1"/>
  <c r="I528" i="1"/>
  <c r="I615" i="1"/>
  <c r="I616" i="1"/>
  <c r="I617" i="1"/>
  <c r="I614" i="1"/>
  <c r="I323" i="1"/>
  <c r="I324" i="1"/>
  <c r="I325" i="1"/>
  <c r="I364" i="1"/>
  <c r="I539" i="1"/>
  <c r="I365" i="1"/>
  <c r="I363" i="1"/>
  <c r="I606" i="1"/>
  <c r="I607" i="1"/>
  <c r="I605" i="1"/>
  <c r="I511" i="1"/>
  <c r="I294" i="1"/>
  <c r="I514" i="1"/>
  <c r="I298" i="1"/>
  <c r="I301" i="1"/>
  <c r="I304" i="1"/>
  <c r="I296" i="1"/>
  <c r="I517" i="1"/>
  <c r="I300" i="1"/>
  <c r="I306" i="1"/>
  <c r="I512" i="1"/>
  <c r="I513" i="1"/>
  <c r="I515" i="1"/>
  <c r="I299" i="1"/>
  <c r="I302" i="1"/>
  <c r="I303" i="1"/>
  <c r="I305" i="1"/>
  <c r="I524" i="1"/>
  <c r="I516" i="1"/>
  <c r="I523" i="1"/>
  <c r="I291" i="1"/>
  <c r="I293" i="1"/>
  <c r="I295" i="1"/>
  <c r="I522" i="1"/>
  <c r="I297" i="1"/>
  <c r="I342" i="1"/>
  <c r="I343" i="1"/>
  <c r="I340" i="1"/>
  <c r="I595" i="1"/>
  <c r="I594" i="1"/>
  <c r="I597" i="1"/>
  <c r="I283" i="1"/>
  <c r="I282" i="1"/>
  <c r="I361" i="1"/>
  <c r="I537" i="1"/>
  <c r="I309" i="1"/>
  <c r="I525" i="1"/>
  <c r="I449" i="1"/>
  <c r="I192" i="1"/>
  <c r="I195" i="1"/>
  <c r="I196" i="1"/>
  <c r="I193" i="1"/>
  <c r="I462" i="1"/>
  <c r="I461" i="1"/>
  <c r="I473" i="1"/>
  <c r="I475" i="1"/>
  <c r="I474" i="1"/>
  <c r="I227" i="1"/>
  <c r="I228" i="1"/>
  <c r="I191" i="1"/>
  <c r="I189" i="1"/>
  <c r="I346" i="1"/>
  <c r="I531" i="1"/>
  <c r="I350" i="1"/>
  <c r="I344" i="1"/>
  <c r="I530" i="1"/>
  <c r="I348" i="1"/>
  <c r="I351" i="1"/>
  <c r="I529" i="1"/>
  <c r="I349" i="1"/>
  <c r="I532" i="1"/>
  <c r="I347" i="1"/>
  <c r="I345" i="1"/>
  <c r="I609" i="1"/>
  <c r="I610" i="1"/>
  <c r="I613" i="1"/>
  <c r="I612" i="1"/>
  <c r="I307" i="1"/>
  <c r="I333" i="1"/>
  <c r="I334" i="1"/>
  <c r="I335" i="1"/>
  <c r="I331" i="1"/>
  <c r="I332" i="1"/>
  <c r="I330" i="1"/>
  <c r="I371" i="1"/>
  <c r="I543" i="1"/>
  <c r="I366" i="1"/>
  <c r="I541" i="1"/>
  <c r="I372" i="1"/>
  <c r="I369" i="1"/>
  <c r="I540" i="1"/>
  <c r="I544" i="1"/>
  <c r="I542" i="1"/>
  <c r="I367" i="1"/>
  <c r="I368" i="1"/>
  <c r="I373" i="1"/>
  <c r="I200" i="1"/>
  <c r="I199" i="1"/>
  <c r="I197" i="1"/>
  <c r="I600" i="1"/>
  <c r="I598" i="1"/>
  <c r="I285" i="1"/>
  <c r="I288" i="1"/>
  <c r="I287" i="1"/>
  <c r="I284" i="1"/>
  <c r="I289" i="1"/>
  <c r="I290" i="1"/>
  <c r="I286" i="1"/>
  <c r="I322" i="1"/>
  <c r="I318" i="1"/>
  <c r="I463" i="1"/>
  <c r="I465" i="1"/>
  <c r="I217" i="1"/>
  <c r="I215" i="1"/>
  <c r="I464" i="1"/>
  <c r="I568" i="1"/>
  <c r="I569" i="1"/>
  <c r="I566" i="1"/>
  <c r="I567" i="1"/>
  <c r="I477" i="1"/>
  <c r="I478" i="1"/>
  <c r="I483" i="1"/>
  <c r="I476" i="1"/>
  <c r="I237" i="1"/>
  <c r="I484" i="1"/>
  <c r="I239" i="1"/>
  <c r="I243" i="1"/>
  <c r="I482" i="1"/>
  <c r="I479" i="1"/>
  <c r="I242" i="1"/>
  <c r="I480" i="1"/>
  <c r="I235" i="1"/>
  <c r="I241" i="1"/>
  <c r="I176" i="1"/>
  <c r="I232" i="1"/>
  <c r="I233" i="1"/>
  <c r="I281" i="1"/>
  <c r="I280" i="1"/>
  <c r="I316" i="1"/>
  <c r="I593" i="1"/>
  <c r="I591" i="1"/>
  <c r="I276" i="1"/>
  <c r="I275" i="1"/>
  <c r="I278" i="1"/>
  <c r="I507" i="1"/>
  <c r="I508" i="1"/>
  <c r="I505" i="1"/>
  <c r="I277" i="1"/>
  <c r="I628" i="1"/>
  <c r="I535" i="1"/>
  <c r="I358" i="1"/>
  <c r="I536" i="1"/>
  <c r="I534" i="1"/>
  <c r="I353" i="1"/>
  <c r="I354" i="1"/>
  <c r="I355" i="1"/>
  <c r="I204" i="1"/>
  <c r="I450" i="1"/>
  <c r="I203" i="1"/>
  <c r="I574" i="1"/>
  <c r="I573" i="1"/>
  <c r="I570" i="1"/>
  <c r="I486" i="1"/>
  <c r="I244" i="1"/>
  <c r="I485" i="1"/>
  <c r="I549" i="1"/>
  <c r="I389" i="1"/>
  <c r="I550" i="1"/>
  <c r="I385" i="1"/>
  <c r="I390" i="1"/>
  <c r="I320" i="1"/>
  <c r="I374" i="1"/>
  <c r="I377" i="1"/>
  <c r="I375" i="1"/>
  <c r="I184" i="1"/>
  <c r="I182" i="1"/>
  <c r="I185" i="1"/>
  <c r="I180" i="1"/>
  <c r="I384" i="1"/>
  <c r="I382" i="1"/>
  <c r="I547" i="1"/>
  <c r="I383" i="1"/>
  <c r="I545" i="1"/>
  <c r="I548" i="1"/>
  <c r="I546" i="1"/>
  <c r="I552" i="1"/>
  <c r="I553" i="1"/>
  <c r="I210" i="1"/>
  <c r="I212" i="1"/>
  <c r="I582" i="1"/>
  <c r="I490" i="1"/>
  <c r="I266" i="1"/>
  <c r="I259" i="1"/>
  <c r="I261" i="1"/>
  <c r="I497" i="1"/>
  <c r="I255" i="1"/>
  <c r="I256" i="1"/>
  <c r="I491" i="1"/>
  <c r="I268" i="1"/>
  <c r="I487" i="1"/>
  <c r="I489" i="1"/>
  <c r="I496" i="1"/>
  <c r="I493" i="1"/>
  <c r="I503" i="1"/>
  <c r="I264" i="1"/>
  <c r="I271" i="1"/>
  <c r="I258" i="1"/>
  <c r="I273" i="1"/>
  <c r="I494" i="1"/>
  <c r="I269" i="1"/>
  <c r="I267" i="1"/>
  <c r="I502" i="1"/>
  <c r="I499" i="1"/>
  <c r="I500" i="1"/>
  <c r="I501" i="1"/>
  <c r="I179" i="1"/>
  <c r="I619" i="1"/>
  <c r="I618" i="1"/>
  <c r="I620" i="1"/>
  <c r="I326" i="1"/>
  <c r="I327" i="1"/>
  <c r="I577" i="1"/>
  <c r="I252" i="1"/>
  <c r="I250" i="1"/>
  <c r="I248" i="1"/>
  <c r="I249" i="1"/>
  <c r="I253" i="1"/>
  <c r="I254" i="1"/>
  <c r="I459" i="1"/>
  <c r="I453" i="1"/>
  <c r="I455" i="1"/>
  <c r="I457" i="1"/>
  <c r="I460" i="1"/>
  <c r="I208" i="1"/>
  <c r="I209" i="1"/>
  <c r="I456" i="1"/>
  <c r="I313" i="1"/>
  <c r="I312" i="1"/>
  <c r="I314" i="1"/>
  <c r="I308" i="1"/>
  <c r="I229" i="1"/>
  <c r="I558" i="1"/>
  <c r="I560" i="1"/>
  <c r="I222" i="1"/>
  <c r="I219" i="1"/>
  <c r="I471" i="1"/>
  <c r="I470" i="1"/>
  <c r="I468" i="1"/>
  <c r="I467" i="1"/>
  <c r="I218" i="1"/>
  <c r="I221" i="1"/>
  <c r="I225" i="1"/>
  <c r="I466" i="1"/>
  <c r="I311" i="1"/>
  <c r="I526" i="1"/>
  <c r="I187" i="1"/>
  <c r="I447" i="1"/>
  <c r="L447" i="1"/>
  <c r="J447" i="1"/>
  <c r="N447" i="1"/>
  <c r="K447" i="1"/>
  <c r="M447" i="1"/>
  <c r="I428" i="1"/>
  <c r="B428" i="1"/>
  <c r="K428" i="1"/>
  <c r="L428" i="1"/>
  <c r="J428" i="1"/>
  <c r="M428" i="1"/>
  <c r="N428" i="1"/>
  <c r="I424" i="1"/>
  <c r="M424" i="1"/>
  <c r="J424" i="1"/>
  <c r="N424" i="1"/>
  <c r="K424" i="1"/>
  <c r="L424" i="1"/>
  <c r="I442" i="1"/>
  <c r="J442" i="1"/>
  <c r="N442" i="1"/>
  <c r="K442" i="1"/>
  <c r="M442" i="1"/>
  <c r="L442" i="1"/>
  <c r="I429" i="1"/>
  <c r="L429" i="1"/>
  <c r="M429" i="1"/>
  <c r="J429" i="1"/>
  <c r="N429" i="1"/>
  <c r="K429" i="1"/>
  <c r="I414" i="1"/>
  <c r="B414" i="1"/>
  <c r="L414" i="1"/>
  <c r="J414" i="1"/>
  <c r="N414" i="1"/>
  <c r="K414" i="1"/>
  <c r="M414" i="1"/>
  <c r="I402" i="1"/>
  <c r="L402" i="1"/>
  <c r="J402" i="1"/>
  <c r="N402" i="1"/>
  <c r="K402" i="1"/>
  <c r="M402" i="1"/>
  <c r="I404" i="1"/>
  <c r="M404" i="1"/>
  <c r="L404" i="1"/>
  <c r="J404" i="1"/>
  <c r="N404" i="1"/>
  <c r="K404" i="1"/>
  <c r="I403" i="1"/>
  <c r="M403" i="1"/>
  <c r="L403" i="1"/>
  <c r="J403" i="1"/>
  <c r="N403" i="1"/>
  <c r="K403" i="1"/>
  <c r="I410" i="1"/>
  <c r="B410" i="1"/>
  <c r="J410" i="1"/>
  <c r="N410" i="1"/>
  <c r="K410" i="1"/>
  <c r="L410" i="1"/>
  <c r="M410" i="1"/>
  <c r="I401" i="1"/>
  <c r="J401" i="1"/>
  <c r="N401" i="1"/>
  <c r="L401" i="1"/>
  <c r="M401" i="1"/>
  <c r="K401" i="1"/>
  <c r="I405" i="1"/>
  <c r="M405" i="1"/>
  <c r="J405" i="1"/>
  <c r="N405" i="1"/>
  <c r="K405" i="1"/>
  <c r="L405" i="1"/>
  <c r="I407" i="1"/>
  <c r="K407" i="1"/>
  <c r="M407" i="1"/>
  <c r="L407" i="1"/>
  <c r="J407" i="1"/>
  <c r="N407" i="1"/>
  <c r="I397" i="1"/>
  <c r="B397" i="1"/>
  <c r="L397" i="1"/>
  <c r="J397" i="1"/>
  <c r="N397" i="1"/>
  <c r="K397" i="1"/>
  <c r="M397" i="1"/>
  <c r="I426" i="1"/>
  <c r="K426" i="1"/>
  <c r="M426" i="1"/>
  <c r="N426" i="1"/>
  <c r="L426" i="1"/>
  <c r="J426" i="1"/>
  <c r="I448" i="1"/>
  <c r="B448" i="1"/>
  <c r="J448" i="1"/>
  <c r="N448" i="1"/>
  <c r="K448" i="1"/>
  <c r="M448" i="1"/>
  <c r="L448" i="1"/>
  <c r="I440" i="1"/>
  <c r="M440" i="1"/>
  <c r="J440" i="1"/>
  <c r="N440" i="1"/>
  <c r="K440" i="1"/>
  <c r="L440" i="1"/>
  <c r="I422" i="1"/>
  <c r="B422" i="1"/>
  <c r="L422" i="1"/>
  <c r="M422" i="1"/>
  <c r="J422" i="1"/>
  <c r="N422" i="1"/>
  <c r="K422" i="1"/>
  <c r="I421" i="1"/>
  <c r="J421" i="1"/>
  <c r="N421" i="1"/>
  <c r="K421" i="1"/>
  <c r="L421" i="1"/>
  <c r="M421" i="1"/>
  <c r="I423" i="1"/>
  <c r="B423" i="1"/>
  <c r="L423" i="1"/>
  <c r="K423" i="1"/>
  <c r="J423" i="1"/>
  <c r="N423" i="1"/>
  <c r="M423" i="1"/>
  <c r="I409" i="1"/>
  <c r="M409" i="1"/>
  <c r="L409" i="1"/>
  <c r="J409" i="1"/>
  <c r="N409" i="1"/>
  <c r="K409" i="1"/>
  <c r="I399" i="1"/>
  <c r="B399" i="1"/>
  <c r="L399" i="1"/>
  <c r="J399" i="1"/>
  <c r="N399" i="1"/>
  <c r="K399" i="1"/>
  <c r="M399" i="1"/>
  <c r="I394" i="1"/>
  <c r="L394" i="1"/>
  <c r="M394" i="1"/>
  <c r="J394" i="1"/>
  <c r="N394" i="1"/>
  <c r="K394" i="1"/>
  <c r="I425" i="1"/>
  <c r="B425" i="1"/>
  <c r="M425" i="1"/>
  <c r="L425" i="1"/>
  <c r="J425" i="1"/>
  <c r="N425" i="1"/>
  <c r="K425" i="1"/>
  <c r="I420" i="1"/>
  <c r="J420" i="1"/>
  <c r="N420" i="1"/>
  <c r="K420" i="1"/>
  <c r="L420" i="1"/>
  <c r="M420" i="1"/>
  <c r="I445" i="1"/>
  <c r="B445" i="1"/>
  <c r="K445" i="1"/>
  <c r="M445" i="1"/>
  <c r="L445" i="1"/>
  <c r="J445" i="1"/>
  <c r="N445" i="1"/>
  <c r="I438" i="1"/>
  <c r="L438" i="1"/>
  <c r="M438" i="1"/>
  <c r="J438" i="1"/>
  <c r="N438" i="1"/>
  <c r="K438" i="1"/>
  <c r="I441" i="1"/>
  <c r="B441" i="1"/>
  <c r="K441" i="1"/>
  <c r="N441" i="1"/>
  <c r="M441" i="1"/>
  <c r="L441" i="1"/>
  <c r="J441" i="1"/>
  <c r="I412" i="1"/>
  <c r="M412" i="1"/>
  <c r="N412" i="1"/>
  <c r="K412" i="1"/>
  <c r="L412" i="1"/>
  <c r="J412" i="1"/>
  <c r="I411" i="1"/>
  <c r="M411" i="1"/>
  <c r="L411" i="1"/>
  <c r="J411" i="1"/>
  <c r="N411" i="1"/>
  <c r="K411" i="1"/>
  <c r="I435" i="1"/>
  <c r="J435" i="1"/>
  <c r="N435" i="1"/>
  <c r="K435" i="1"/>
  <c r="M435" i="1"/>
  <c r="L435" i="1"/>
  <c r="I432" i="1"/>
  <c r="B432" i="1"/>
  <c r="J432" i="1"/>
  <c r="N432" i="1"/>
  <c r="K432" i="1"/>
  <c r="M432" i="1"/>
  <c r="L432" i="1"/>
  <c r="I433" i="1"/>
  <c r="K433" i="1"/>
  <c r="L433" i="1"/>
  <c r="M433" i="1"/>
  <c r="J433" i="1"/>
  <c r="N433" i="1"/>
  <c r="I434" i="1"/>
  <c r="M434" i="1"/>
  <c r="J434" i="1"/>
  <c r="K434" i="1"/>
  <c r="L434" i="1"/>
  <c r="N434" i="1"/>
  <c r="I395" i="1"/>
  <c r="K395" i="1"/>
  <c r="M395" i="1"/>
  <c r="L395" i="1"/>
  <c r="J395" i="1"/>
  <c r="N395" i="1"/>
  <c r="I427" i="1"/>
  <c r="B427" i="1"/>
  <c r="J427" i="1"/>
  <c r="N427" i="1"/>
  <c r="K427" i="1"/>
  <c r="M427" i="1"/>
  <c r="L427" i="1"/>
  <c r="I446" i="1"/>
  <c r="K446" i="1"/>
  <c r="M446" i="1"/>
  <c r="L446" i="1"/>
  <c r="J446" i="1"/>
  <c r="N446" i="1"/>
  <c r="I443" i="1"/>
  <c r="K443" i="1"/>
  <c r="M443" i="1"/>
  <c r="L443" i="1"/>
  <c r="J443" i="1"/>
  <c r="N443" i="1"/>
  <c r="I408" i="1"/>
  <c r="M408" i="1"/>
  <c r="J408" i="1"/>
  <c r="N408" i="1"/>
  <c r="K408" i="1"/>
  <c r="L408" i="1"/>
  <c r="I419" i="1"/>
  <c r="B419" i="1"/>
  <c r="M419" i="1"/>
  <c r="L419" i="1"/>
  <c r="J419" i="1"/>
  <c r="N419" i="1"/>
  <c r="K419" i="1"/>
  <c r="I418" i="1"/>
  <c r="L418" i="1"/>
  <c r="J418" i="1"/>
  <c r="N418" i="1"/>
  <c r="K418" i="1"/>
  <c r="M418" i="1"/>
  <c r="I444" i="1"/>
  <c r="B444" i="1"/>
  <c r="J444" i="1"/>
  <c r="N444" i="1"/>
  <c r="K444" i="1"/>
  <c r="M444" i="1"/>
  <c r="L444" i="1"/>
  <c r="I406" i="1"/>
  <c r="J406" i="1"/>
  <c r="N406" i="1"/>
  <c r="K406" i="1"/>
  <c r="M406" i="1"/>
  <c r="L406" i="1"/>
  <c r="I396" i="1"/>
  <c r="M396" i="1"/>
  <c r="L396" i="1"/>
  <c r="J396" i="1"/>
  <c r="N396" i="1"/>
  <c r="K396" i="1"/>
  <c r="I398" i="1"/>
  <c r="J398" i="1"/>
  <c r="N398" i="1"/>
  <c r="M398" i="1"/>
  <c r="K398" i="1"/>
  <c r="L398" i="1"/>
  <c r="I417" i="1"/>
  <c r="B417" i="1"/>
  <c r="K417" i="1"/>
  <c r="L417" i="1"/>
  <c r="M417" i="1"/>
  <c r="J417" i="1"/>
  <c r="N417" i="1"/>
  <c r="I430" i="1"/>
  <c r="K430" i="1"/>
  <c r="L430" i="1"/>
  <c r="N430" i="1"/>
  <c r="M430" i="1"/>
  <c r="J430" i="1"/>
  <c r="I431" i="1"/>
  <c r="B431" i="1"/>
  <c r="L431" i="1"/>
  <c r="J431" i="1"/>
  <c r="N431" i="1"/>
  <c r="K431" i="1"/>
  <c r="M431" i="1"/>
  <c r="I416" i="1"/>
  <c r="M416" i="1"/>
  <c r="L416" i="1"/>
  <c r="J416" i="1"/>
  <c r="N416" i="1"/>
  <c r="K416" i="1"/>
  <c r="I415" i="1"/>
  <c r="B415" i="1"/>
  <c r="J415" i="1"/>
  <c r="N415" i="1"/>
  <c r="K415" i="1"/>
  <c r="M415" i="1"/>
  <c r="L415" i="1"/>
  <c r="I413" i="1"/>
  <c r="J413" i="1"/>
  <c r="N413" i="1"/>
  <c r="L413" i="1"/>
  <c r="K413" i="1"/>
  <c r="M413" i="1"/>
  <c r="I439" i="1"/>
  <c r="M439" i="1"/>
  <c r="L439" i="1"/>
  <c r="J439" i="1"/>
  <c r="N439" i="1"/>
  <c r="K439" i="1"/>
  <c r="I400" i="1"/>
  <c r="J400" i="1"/>
  <c r="N400" i="1"/>
  <c r="K400" i="1"/>
  <c r="M400" i="1"/>
  <c r="L400" i="1"/>
  <c r="I436" i="1"/>
  <c r="L436" i="1"/>
  <c r="J436" i="1"/>
  <c r="K436" i="1"/>
  <c r="M436" i="1"/>
  <c r="N436" i="1"/>
  <c r="I437" i="1"/>
  <c r="J437" i="1"/>
  <c r="N437" i="1"/>
  <c r="L437" i="1"/>
  <c r="K437" i="1"/>
  <c r="M437" i="1"/>
  <c r="B526" i="1"/>
  <c r="J526" i="1"/>
  <c r="N526" i="1"/>
  <c r="K526" i="1"/>
  <c r="M526" i="1"/>
  <c r="L526" i="1"/>
  <c r="I469" i="1"/>
  <c r="B469" i="1"/>
  <c r="B471" i="1"/>
  <c r="M471" i="1"/>
  <c r="J471" i="1"/>
  <c r="N471" i="1"/>
  <c r="K471" i="1"/>
  <c r="L471" i="1"/>
  <c r="J35" i="1"/>
  <c r="N35" i="1"/>
  <c r="K35" i="1"/>
  <c r="L35" i="1"/>
  <c r="M35" i="1"/>
  <c r="I35" i="1"/>
  <c r="B35" i="1"/>
  <c r="I556" i="1"/>
  <c r="I632" i="1"/>
  <c r="J43" i="1"/>
  <c r="N43" i="1"/>
  <c r="K43" i="1"/>
  <c r="L43" i="1"/>
  <c r="M43" i="1"/>
  <c r="I43" i="1"/>
  <c r="B43" i="1"/>
  <c r="B314" i="1"/>
  <c r="K314" i="1"/>
  <c r="L314" i="1"/>
  <c r="M314" i="1"/>
  <c r="J314" i="1"/>
  <c r="N314" i="1"/>
  <c r="I458" i="1"/>
  <c r="B458" i="1"/>
  <c r="M26" i="1"/>
  <c r="K26" i="1"/>
  <c r="L26" i="1"/>
  <c r="J26" i="1"/>
  <c r="N26" i="1"/>
  <c r="I26" i="1"/>
  <c r="B26" i="1"/>
  <c r="I451" i="1"/>
  <c r="B451" i="1"/>
  <c r="B453" i="1"/>
  <c r="K453" i="1"/>
  <c r="L453" i="1"/>
  <c r="M453" i="1"/>
  <c r="J453" i="1"/>
  <c r="N453" i="1"/>
  <c r="I452" i="1"/>
  <c r="B452" i="1"/>
  <c r="B254" i="1"/>
  <c r="J254" i="1"/>
  <c r="N254" i="1"/>
  <c r="K254" i="1"/>
  <c r="L254" i="1"/>
  <c r="M254" i="1"/>
  <c r="M60" i="1"/>
  <c r="J60" i="1"/>
  <c r="N60" i="1"/>
  <c r="K60" i="1"/>
  <c r="L60" i="1"/>
  <c r="I60" i="1"/>
  <c r="B60" i="1"/>
  <c r="B252" i="1"/>
  <c r="L252" i="1"/>
  <c r="M252" i="1"/>
  <c r="J252" i="1"/>
  <c r="N252" i="1"/>
  <c r="K252" i="1"/>
  <c r="B577" i="1"/>
  <c r="K577" i="1"/>
  <c r="L577" i="1"/>
  <c r="J577" i="1"/>
  <c r="M577" i="1"/>
  <c r="N577" i="1"/>
  <c r="I328" i="1"/>
  <c r="B328" i="1"/>
  <c r="B620" i="1"/>
  <c r="J620" i="1"/>
  <c r="N620" i="1"/>
  <c r="K620" i="1"/>
  <c r="L620" i="1"/>
  <c r="M620" i="1"/>
  <c r="L11" i="1"/>
  <c r="J11" i="1"/>
  <c r="N11" i="1"/>
  <c r="K11" i="1"/>
  <c r="M11" i="1"/>
  <c r="I11" i="1"/>
  <c r="B11" i="1"/>
  <c r="B500" i="1"/>
  <c r="L500" i="1"/>
  <c r="M500" i="1"/>
  <c r="K500" i="1"/>
  <c r="N500" i="1"/>
  <c r="J500" i="1"/>
  <c r="L69" i="1"/>
  <c r="M69" i="1"/>
  <c r="N69" i="1"/>
  <c r="J69" i="1"/>
  <c r="K69" i="1"/>
  <c r="I69" i="1"/>
  <c r="B69" i="1"/>
  <c r="M68" i="1"/>
  <c r="J68" i="1"/>
  <c r="N68" i="1"/>
  <c r="K68" i="1"/>
  <c r="L68" i="1"/>
  <c r="I68" i="1"/>
  <c r="B68" i="1"/>
  <c r="L65" i="1"/>
  <c r="M65" i="1"/>
  <c r="J65" i="1"/>
  <c r="K65" i="1"/>
  <c r="N65" i="1"/>
  <c r="I65" i="1"/>
  <c r="B65" i="1"/>
  <c r="B258" i="1"/>
  <c r="J258" i="1"/>
  <c r="N258" i="1"/>
  <c r="K258" i="1"/>
  <c r="L258" i="1"/>
  <c r="M258" i="1"/>
  <c r="I504" i="1"/>
  <c r="B503" i="1"/>
  <c r="M503" i="1"/>
  <c r="J503" i="1"/>
  <c r="N503" i="1"/>
  <c r="L503" i="1"/>
  <c r="K503" i="1"/>
  <c r="I498" i="1"/>
  <c r="K70" i="1"/>
  <c r="L70" i="1"/>
  <c r="J70" i="1"/>
  <c r="M70" i="1"/>
  <c r="N70" i="1"/>
  <c r="I70" i="1"/>
  <c r="B70" i="1"/>
  <c r="I488" i="1"/>
  <c r="J71" i="1"/>
  <c r="N71" i="1"/>
  <c r="K71" i="1"/>
  <c r="L71" i="1"/>
  <c r="M71" i="1"/>
  <c r="I71" i="1"/>
  <c r="B71" i="1"/>
  <c r="I257" i="1"/>
  <c r="B497" i="1"/>
  <c r="K497" i="1"/>
  <c r="L497" i="1"/>
  <c r="J497" i="1"/>
  <c r="N497" i="1"/>
  <c r="M497" i="1"/>
  <c r="M64" i="1"/>
  <c r="J64" i="1"/>
  <c r="N64" i="1"/>
  <c r="K64" i="1"/>
  <c r="L64" i="1"/>
  <c r="I64" i="1"/>
  <c r="B64" i="1"/>
  <c r="B266" i="1"/>
  <c r="J266" i="1"/>
  <c r="N266" i="1"/>
  <c r="K266" i="1"/>
  <c r="L266" i="1"/>
  <c r="M266" i="1"/>
  <c r="I586" i="1"/>
  <c r="B586" i="1"/>
  <c r="I646" i="1"/>
  <c r="I585" i="1"/>
  <c r="I583" i="1"/>
  <c r="B583" i="1"/>
  <c r="B582" i="1"/>
  <c r="L582" i="1"/>
  <c r="M582" i="1"/>
  <c r="J582" i="1"/>
  <c r="N582" i="1"/>
  <c r="K582" i="1"/>
  <c r="I213" i="1"/>
  <c r="B213" i="1"/>
  <c r="B553" i="1"/>
  <c r="K553" i="1"/>
  <c r="L553" i="1"/>
  <c r="J553" i="1"/>
  <c r="N553" i="1"/>
  <c r="M553" i="1"/>
  <c r="B546" i="1"/>
  <c r="J546" i="1"/>
  <c r="N546" i="1"/>
  <c r="K546" i="1"/>
  <c r="M546" i="1"/>
  <c r="L546" i="1"/>
  <c r="K167" i="1"/>
  <c r="L167" i="1"/>
  <c r="M167" i="1"/>
  <c r="J167" i="1"/>
  <c r="N167" i="1"/>
  <c r="I167" i="1"/>
  <c r="B167" i="1"/>
  <c r="B547" i="1"/>
  <c r="M547" i="1"/>
  <c r="J547" i="1"/>
  <c r="N547" i="1"/>
  <c r="L547" i="1"/>
  <c r="K547" i="1"/>
  <c r="I381" i="1"/>
  <c r="L166" i="1"/>
  <c r="M166" i="1"/>
  <c r="J166" i="1"/>
  <c r="N166" i="1"/>
  <c r="K166" i="1"/>
  <c r="I166" i="1"/>
  <c r="B166" i="1"/>
  <c r="I177" i="1"/>
  <c r="B182" i="1"/>
  <c r="L182" i="1"/>
  <c r="M182" i="1"/>
  <c r="J182" i="1"/>
  <c r="N182" i="1"/>
  <c r="K182" i="1"/>
  <c r="I183" i="1"/>
  <c r="B375" i="1"/>
  <c r="J375" i="1"/>
  <c r="N375" i="1"/>
  <c r="K375" i="1"/>
  <c r="L375" i="1"/>
  <c r="M375" i="1"/>
  <c r="J160" i="1"/>
  <c r="N160" i="1"/>
  <c r="K160" i="1"/>
  <c r="L160" i="1"/>
  <c r="M160" i="1"/>
  <c r="I160" i="1"/>
  <c r="B160" i="1"/>
  <c r="B320" i="1"/>
  <c r="M320" i="1"/>
  <c r="J320" i="1"/>
  <c r="N320" i="1"/>
  <c r="K320" i="1"/>
  <c r="L320" i="1"/>
  <c r="L170" i="1"/>
  <c r="M170" i="1"/>
  <c r="J170" i="1"/>
  <c r="N170" i="1"/>
  <c r="K170" i="1"/>
  <c r="I170" i="1"/>
  <c r="B170" i="1"/>
  <c r="M169" i="1"/>
  <c r="J169" i="1"/>
  <c r="N169" i="1"/>
  <c r="K169" i="1"/>
  <c r="L169" i="1"/>
  <c r="I169" i="1"/>
  <c r="B169" i="1"/>
  <c r="B385" i="1"/>
  <c r="L385" i="1"/>
  <c r="M385" i="1"/>
  <c r="J385" i="1"/>
  <c r="N385" i="1"/>
  <c r="K385" i="1"/>
  <c r="B389" i="1"/>
  <c r="L389" i="1"/>
  <c r="M389" i="1"/>
  <c r="J389" i="1"/>
  <c r="N389" i="1"/>
  <c r="K389" i="1"/>
  <c r="B418" i="1"/>
  <c r="M52" i="1"/>
  <c r="J52" i="1"/>
  <c r="N52" i="1"/>
  <c r="K52" i="1"/>
  <c r="L52" i="1"/>
  <c r="I52" i="1"/>
  <c r="B52" i="1"/>
  <c r="K54" i="1"/>
  <c r="L54" i="1"/>
  <c r="J54" i="1"/>
  <c r="M54" i="1"/>
  <c r="N54" i="1"/>
  <c r="I54" i="1"/>
  <c r="B54" i="1"/>
  <c r="I572" i="1"/>
  <c r="I640" i="1"/>
  <c r="B450" i="1"/>
  <c r="J450" i="1"/>
  <c r="N450" i="1"/>
  <c r="K450" i="1"/>
  <c r="L450" i="1"/>
  <c r="M450" i="1"/>
  <c r="B355" i="1"/>
  <c r="J355" i="1"/>
  <c r="N355" i="1"/>
  <c r="K355" i="1"/>
  <c r="L355" i="1"/>
  <c r="M355" i="1"/>
  <c r="M145" i="1"/>
  <c r="J145" i="1"/>
  <c r="N145" i="1"/>
  <c r="K145" i="1"/>
  <c r="L145" i="1"/>
  <c r="I145" i="1"/>
  <c r="B145" i="1"/>
  <c r="L142" i="1"/>
  <c r="M142" i="1"/>
  <c r="J142" i="1"/>
  <c r="N142" i="1"/>
  <c r="K142" i="1"/>
  <c r="I142" i="1"/>
  <c r="B142" i="1"/>
  <c r="B358" i="1"/>
  <c r="K358" i="1"/>
  <c r="L358" i="1"/>
  <c r="M358" i="1"/>
  <c r="J358" i="1"/>
  <c r="N358" i="1"/>
  <c r="B535" i="1"/>
  <c r="M535" i="1"/>
  <c r="J535" i="1"/>
  <c r="N535" i="1"/>
  <c r="L535" i="1"/>
  <c r="K535" i="1"/>
  <c r="B628" i="1"/>
  <c r="J628" i="1"/>
  <c r="N628" i="1"/>
  <c r="K628" i="1"/>
  <c r="L628" i="1"/>
  <c r="M628" i="1"/>
  <c r="B505" i="1"/>
  <c r="K505" i="1"/>
  <c r="L505" i="1"/>
  <c r="J505" i="1"/>
  <c r="N505" i="1"/>
  <c r="M505" i="1"/>
  <c r="B507" i="1"/>
  <c r="M507" i="1"/>
  <c r="J507" i="1"/>
  <c r="N507" i="1"/>
  <c r="L507" i="1"/>
  <c r="K507" i="1"/>
  <c r="B278" i="1"/>
  <c r="J278" i="1"/>
  <c r="N278" i="1"/>
  <c r="K278" i="1"/>
  <c r="L278" i="1"/>
  <c r="M278" i="1"/>
  <c r="M82" i="1"/>
  <c r="J82" i="1"/>
  <c r="N82" i="1"/>
  <c r="K82" i="1"/>
  <c r="L82" i="1"/>
  <c r="I82" i="1"/>
  <c r="B82" i="1"/>
  <c r="B276" i="1"/>
  <c r="L276" i="1"/>
  <c r="M276" i="1"/>
  <c r="J276" i="1"/>
  <c r="N276" i="1"/>
  <c r="K276" i="1"/>
  <c r="B591" i="1"/>
  <c r="K591" i="1"/>
  <c r="L591" i="1"/>
  <c r="M591" i="1"/>
  <c r="J591" i="1"/>
  <c r="N591" i="1"/>
  <c r="B593" i="1"/>
  <c r="M593" i="1"/>
  <c r="J593" i="1"/>
  <c r="N593" i="1"/>
  <c r="K593" i="1"/>
  <c r="L593" i="1"/>
  <c r="I317" i="1"/>
  <c r="B317" i="1"/>
  <c r="I509" i="1"/>
  <c r="B509" i="1"/>
  <c r="B176" i="1"/>
  <c r="J176" i="1"/>
  <c r="N176" i="1"/>
  <c r="K176" i="1"/>
  <c r="L176" i="1"/>
  <c r="M176" i="1"/>
  <c r="I238" i="1"/>
  <c r="B238" i="1"/>
  <c r="B242" i="1"/>
  <c r="J242" i="1"/>
  <c r="N242" i="1"/>
  <c r="K242" i="1"/>
  <c r="L242" i="1"/>
  <c r="M242" i="1"/>
  <c r="I234" i="1"/>
  <c r="B234" i="1"/>
  <c r="K50" i="1"/>
  <c r="L50" i="1"/>
  <c r="M50" i="1"/>
  <c r="N50" i="1"/>
  <c r="J50" i="1"/>
  <c r="I50" i="1"/>
  <c r="B50" i="1"/>
  <c r="M44" i="1"/>
  <c r="J44" i="1"/>
  <c r="N44" i="1"/>
  <c r="K44" i="1"/>
  <c r="L44" i="1"/>
  <c r="I44" i="1"/>
  <c r="B44" i="1"/>
  <c r="L45" i="1"/>
  <c r="M45" i="1"/>
  <c r="N45" i="1"/>
  <c r="J45" i="1"/>
  <c r="K45" i="1"/>
  <c r="I45" i="1"/>
  <c r="B45" i="1"/>
  <c r="K46" i="1"/>
  <c r="L46" i="1"/>
  <c r="J46" i="1"/>
  <c r="M46" i="1"/>
  <c r="N46" i="1"/>
  <c r="I46" i="1"/>
  <c r="B46" i="1"/>
  <c r="B478" i="1"/>
  <c r="J478" i="1"/>
  <c r="N478" i="1"/>
  <c r="K478" i="1"/>
  <c r="M478" i="1"/>
  <c r="L478" i="1"/>
  <c r="I564" i="1"/>
  <c r="I637" i="1"/>
  <c r="B569" i="1"/>
  <c r="K569" i="1"/>
  <c r="L569" i="1"/>
  <c r="J569" i="1"/>
  <c r="N569" i="1"/>
  <c r="M569" i="1"/>
  <c r="B464" i="1"/>
  <c r="L464" i="1"/>
  <c r="M464" i="1"/>
  <c r="J464" i="1"/>
  <c r="N464" i="1"/>
  <c r="K464" i="1"/>
  <c r="M30" i="1"/>
  <c r="K30" i="1"/>
  <c r="L30" i="1"/>
  <c r="J30" i="1"/>
  <c r="N30" i="1"/>
  <c r="I30" i="1"/>
  <c r="B30" i="1"/>
  <c r="J29" i="1"/>
  <c r="N29" i="1"/>
  <c r="L29" i="1"/>
  <c r="M29" i="1"/>
  <c r="K29" i="1"/>
  <c r="I29" i="1"/>
  <c r="B29" i="1"/>
  <c r="B318" i="1"/>
  <c r="K318" i="1"/>
  <c r="L318" i="1"/>
  <c r="M318" i="1"/>
  <c r="J318" i="1"/>
  <c r="N318" i="1"/>
  <c r="B322" i="1"/>
  <c r="K322" i="1"/>
  <c r="L322" i="1"/>
  <c r="M322" i="1"/>
  <c r="J322" i="1"/>
  <c r="N322" i="1"/>
  <c r="B290" i="1"/>
  <c r="J290" i="1"/>
  <c r="N290" i="1"/>
  <c r="K290" i="1"/>
  <c r="L290" i="1"/>
  <c r="M290" i="1"/>
  <c r="B284" i="1"/>
  <c r="L284" i="1"/>
  <c r="M284" i="1"/>
  <c r="J284" i="1"/>
  <c r="N284" i="1"/>
  <c r="K284" i="1"/>
  <c r="B288" i="1"/>
  <c r="L288" i="1"/>
  <c r="M288" i="1"/>
  <c r="J288" i="1"/>
  <c r="N288" i="1"/>
  <c r="K288" i="1"/>
  <c r="B598" i="1"/>
  <c r="L598" i="1"/>
  <c r="M598" i="1"/>
  <c r="J598" i="1"/>
  <c r="N598" i="1"/>
  <c r="K598" i="1"/>
  <c r="M22" i="1"/>
  <c r="K22" i="1"/>
  <c r="L22" i="1"/>
  <c r="J22" i="1"/>
  <c r="N22" i="1"/>
  <c r="I22" i="1"/>
  <c r="B22" i="1"/>
  <c r="I201" i="1"/>
  <c r="B201" i="1"/>
  <c r="B367" i="1"/>
  <c r="J367" i="1"/>
  <c r="N367" i="1"/>
  <c r="K367" i="1"/>
  <c r="L367" i="1"/>
  <c r="M367" i="1"/>
  <c r="B369" i="1"/>
  <c r="L369" i="1"/>
  <c r="M369" i="1"/>
  <c r="J369" i="1"/>
  <c r="N369" i="1"/>
  <c r="K369" i="1"/>
  <c r="B541" i="1"/>
  <c r="K541" i="1"/>
  <c r="L541" i="1"/>
  <c r="J541" i="1"/>
  <c r="N541" i="1"/>
  <c r="M541" i="1"/>
  <c r="J152" i="1"/>
  <c r="N152" i="1"/>
  <c r="K152" i="1"/>
  <c r="L152" i="1"/>
  <c r="M152" i="1"/>
  <c r="I152" i="1"/>
  <c r="B152" i="1"/>
  <c r="B330" i="1"/>
  <c r="K330" i="1"/>
  <c r="L330" i="1"/>
  <c r="M330" i="1"/>
  <c r="J330" i="1"/>
  <c r="N330" i="1"/>
  <c r="J136" i="1"/>
  <c r="N136" i="1"/>
  <c r="K136" i="1"/>
  <c r="L136" i="1"/>
  <c r="M136" i="1"/>
  <c r="I136" i="1"/>
  <c r="B136" i="1"/>
  <c r="K112" i="1"/>
  <c r="L112" i="1"/>
  <c r="M112" i="1"/>
  <c r="J112" i="1"/>
  <c r="N112" i="1"/>
  <c r="I112" i="1"/>
  <c r="B112" i="1"/>
  <c r="J113" i="1"/>
  <c r="N113" i="1"/>
  <c r="K113" i="1"/>
  <c r="L113" i="1"/>
  <c r="M113" i="1"/>
  <c r="I113" i="1"/>
  <c r="B113" i="1"/>
  <c r="B612" i="1"/>
  <c r="J612" i="1"/>
  <c r="N612" i="1"/>
  <c r="K612" i="1"/>
  <c r="L612" i="1"/>
  <c r="M612" i="1"/>
  <c r="I352" i="1"/>
  <c r="B352" i="1"/>
  <c r="M141" i="1"/>
  <c r="J141" i="1"/>
  <c r="N141" i="1"/>
  <c r="K141" i="1"/>
  <c r="L141" i="1"/>
  <c r="I141" i="1"/>
  <c r="B141" i="1"/>
  <c r="K139" i="1"/>
  <c r="L139" i="1"/>
  <c r="M139" i="1"/>
  <c r="J139" i="1"/>
  <c r="N139" i="1"/>
  <c r="I139" i="1"/>
  <c r="B139" i="1"/>
  <c r="B344" i="1"/>
  <c r="M344" i="1"/>
  <c r="J344" i="1"/>
  <c r="N344" i="1"/>
  <c r="K344" i="1"/>
  <c r="L344" i="1"/>
  <c r="J140" i="1"/>
  <c r="N140" i="1"/>
  <c r="K140" i="1"/>
  <c r="L140" i="1"/>
  <c r="M140" i="1"/>
  <c r="I140" i="1"/>
  <c r="B140" i="1"/>
  <c r="B191" i="1"/>
  <c r="M191" i="1"/>
  <c r="J191" i="1"/>
  <c r="N191" i="1"/>
  <c r="K191" i="1"/>
  <c r="L191" i="1"/>
  <c r="I226" i="1"/>
  <c r="B226" i="1"/>
  <c r="L41" i="1"/>
  <c r="M41" i="1"/>
  <c r="J41" i="1"/>
  <c r="K41" i="1"/>
  <c r="N41" i="1"/>
  <c r="I41" i="1"/>
  <c r="B41" i="1"/>
  <c r="B400" i="1"/>
  <c r="M18" i="1"/>
  <c r="K18" i="1"/>
  <c r="L18" i="1"/>
  <c r="N18" i="1"/>
  <c r="J18" i="1"/>
  <c r="I18" i="1"/>
  <c r="B18" i="1"/>
  <c r="B192" i="1"/>
  <c r="L192" i="1"/>
  <c r="M192" i="1"/>
  <c r="J192" i="1"/>
  <c r="N192" i="1"/>
  <c r="K192" i="1"/>
  <c r="B525" i="1"/>
  <c r="K525" i="1"/>
  <c r="L525" i="1"/>
  <c r="J525" i="1"/>
  <c r="N525" i="1"/>
  <c r="M525" i="1"/>
  <c r="B282" i="1"/>
  <c r="J282" i="1"/>
  <c r="N282" i="1"/>
  <c r="K282" i="1"/>
  <c r="L282" i="1"/>
  <c r="M282" i="1"/>
  <c r="K88" i="1"/>
  <c r="L88" i="1"/>
  <c r="M88" i="1"/>
  <c r="J88" i="1"/>
  <c r="N88" i="1"/>
  <c r="I88" i="1"/>
  <c r="B88" i="1"/>
  <c r="B594" i="1"/>
  <c r="L594" i="1"/>
  <c r="M594" i="1"/>
  <c r="J594" i="1"/>
  <c r="N594" i="1"/>
  <c r="K594" i="1"/>
  <c r="B340" i="1"/>
  <c r="M340" i="1"/>
  <c r="J340" i="1"/>
  <c r="N340" i="1"/>
  <c r="K340" i="1"/>
  <c r="L340" i="1"/>
  <c r="M94" i="1"/>
  <c r="J94" i="1"/>
  <c r="N94" i="1"/>
  <c r="K94" i="1"/>
  <c r="L94" i="1"/>
  <c r="I94" i="1"/>
  <c r="B94" i="1"/>
  <c r="I510" i="1"/>
  <c r="B510" i="1"/>
  <c r="B295" i="1"/>
  <c r="M295" i="1"/>
  <c r="J295" i="1"/>
  <c r="N295" i="1"/>
  <c r="K295" i="1"/>
  <c r="L295" i="1"/>
  <c r="I520" i="1"/>
  <c r="B520" i="1"/>
  <c r="B523" i="1"/>
  <c r="M523" i="1"/>
  <c r="J523" i="1"/>
  <c r="N523" i="1"/>
  <c r="L523" i="1"/>
  <c r="K523" i="1"/>
  <c r="I518" i="1"/>
  <c r="B518" i="1"/>
  <c r="B524" i="1"/>
  <c r="L524" i="1"/>
  <c r="M524" i="1"/>
  <c r="K524" i="1"/>
  <c r="J524" i="1"/>
  <c r="N524" i="1"/>
  <c r="I519" i="1"/>
  <c r="B519" i="1"/>
  <c r="B512" i="1"/>
  <c r="L512" i="1"/>
  <c r="M512" i="1"/>
  <c r="K512" i="1"/>
  <c r="J512" i="1"/>
  <c r="N512" i="1"/>
  <c r="L103" i="1"/>
  <c r="M103" i="1"/>
  <c r="J103" i="1"/>
  <c r="N103" i="1"/>
  <c r="K103" i="1"/>
  <c r="I103" i="1"/>
  <c r="B103" i="1"/>
  <c r="B296" i="1"/>
  <c r="L296" i="1"/>
  <c r="M296" i="1"/>
  <c r="J296" i="1"/>
  <c r="N296" i="1"/>
  <c r="K296" i="1"/>
  <c r="I521" i="1"/>
  <c r="B514" i="1"/>
  <c r="J514" i="1"/>
  <c r="N514" i="1"/>
  <c r="K514" i="1"/>
  <c r="M514" i="1"/>
  <c r="L514" i="1"/>
  <c r="I603" i="1"/>
  <c r="I652" i="1"/>
  <c r="I608" i="1"/>
  <c r="B608" i="1"/>
  <c r="B606" i="1"/>
  <c r="L606" i="1"/>
  <c r="M606" i="1"/>
  <c r="J606" i="1"/>
  <c r="N606" i="1"/>
  <c r="K606" i="1"/>
  <c r="B539" i="1"/>
  <c r="M539" i="1"/>
  <c r="J539" i="1"/>
  <c r="N539" i="1"/>
  <c r="L539" i="1"/>
  <c r="K539" i="1"/>
  <c r="B364" i="1"/>
  <c r="M364" i="1"/>
  <c r="J364" i="1"/>
  <c r="N364" i="1"/>
  <c r="K364" i="1"/>
  <c r="L364" i="1"/>
  <c r="K127" i="1"/>
  <c r="L127" i="1"/>
  <c r="M127" i="1"/>
  <c r="J127" i="1"/>
  <c r="N127" i="1"/>
  <c r="I127" i="1"/>
  <c r="B127" i="1"/>
  <c r="B323" i="1"/>
  <c r="J323" i="1"/>
  <c r="N323" i="1"/>
  <c r="K323" i="1"/>
  <c r="L323" i="1"/>
  <c r="M323" i="1"/>
  <c r="B616" i="1"/>
  <c r="J616" i="1"/>
  <c r="N616" i="1"/>
  <c r="K616" i="1"/>
  <c r="L616" i="1"/>
  <c r="M616" i="1"/>
  <c r="I337" i="1"/>
  <c r="K135" i="1"/>
  <c r="L135" i="1"/>
  <c r="M135" i="1"/>
  <c r="J135" i="1"/>
  <c r="N135" i="1"/>
  <c r="I135" i="1"/>
  <c r="B135" i="1"/>
  <c r="B622" i="1"/>
  <c r="L622" i="1"/>
  <c r="M622" i="1"/>
  <c r="J622" i="1"/>
  <c r="N622" i="1"/>
  <c r="K622" i="1"/>
  <c r="B321" i="1"/>
  <c r="L321" i="1"/>
  <c r="M321" i="1"/>
  <c r="J321" i="1"/>
  <c r="N321" i="1"/>
  <c r="K321" i="1"/>
  <c r="J120" i="1"/>
  <c r="N120" i="1"/>
  <c r="K120" i="1"/>
  <c r="L120" i="1"/>
  <c r="M120" i="1"/>
  <c r="I120" i="1"/>
  <c r="B120" i="1"/>
  <c r="B468" i="1"/>
  <c r="L468" i="1"/>
  <c r="M468" i="1"/>
  <c r="J468" i="1"/>
  <c r="N468" i="1"/>
  <c r="K468" i="1"/>
  <c r="I472" i="1"/>
  <c r="B472" i="1"/>
  <c r="M114" i="1"/>
  <c r="J114" i="1"/>
  <c r="N114" i="1"/>
  <c r="K114" i="1"/>
  <c r="L114" i="1"/>
  <c r="I114" i="1"/>
  <c r="B114" i="1"/>
  <c r="L15" i="1"/>
  <c r="J15" i="1"/>
  <c r="N15" i="1"/>
  <c r="K15" i="1"/>
  <c r="M15" i="1"/>
  <c r="I15" i="1"/>
  <c r="B15" i="1"/>
  <c r="K118" i="1"/>
  <c r="L118" i="1"/>
  <c r="M118" i="1"/>
  <c r="N118" i="1"/>
  <c r="J118" i="1"/>
  <c r="I118" i="1"/>
  <c r="B118" i="1"/>
  <c r="K119" i="1"/>
  <c r="L119" i="1"/>
  <c r="M119" i="1"/>
  <c r="J119" i="1"/>
  <c r="N119" i="1"/>
  <c r="I119" i="1"/>
  <c r="B119" i="1"/>
  <c r="I220" i="1"/>
  <c r="B220" i="1"/>
  <c r="B218" i="1"/>
  <c r="J218" i="1"/>
  <c r="N218" i="1"/>
  <c r="K218" i="1"/>
  <c r="L218" i="1"/>
  <c r="M218" i="1"/>
  <c r="B470" i="1"/>
  <c r="J470" i="1"/>
  <c r="N470" i="1"/>
  <c r="K470" i="1"/>
  <c r="L470" i="1"/>
  <c r="M470" i="1"/>
  <c r="K38" i="1"/>
  <c r="L38" i="1"/>
  <c r="J38" i="1"/>
  <c r="M38" i="1"/>
  <c r="N38" i="1"/>
  <c r="I38" i="1"/>
  <c r="B38" i="1"/>
  <c r="I223" i="1"/>
  <c r="B223" i="1"/>
  <c r="B409" i="1"/>
  <c r="I633" i="1"/>
  <c r="B558" i="1"/>
  <c r="J558" i="1"/>
  <c r="N558" i="1"/>
  <c r="K558" i="1"/>
  <c r="M558" i="1"/>
  <c r="L558" i="1"/>
  <c r="B229" i="1"/>
  <c r="K229" i="1"/>
  <c r="L229" i="1"/>
  <c r="M229" i="1"/>
  <c r="J229" i="1"/>
  <c r="N229" i="1"/>
  <c r="I561" i="1"/>
  <c r="K116" i="1"/>
  <c r="M116" i="1"/>
  <c r="N116" i="1"/>
  <c r="J116" i="1"/>
  <c r="L116" i="1"/>
  <c r="I116" i="1"/>
  <c r="B116" i="1"/>
  <c r="B312" i="1"/>
  <c r="M312" i="1"/>
  <c r="J312" i="1"/>
  <c r="N312" i="1"/>
  <c r="K312" i="1"/>
  <c r="L312" i="1"/>
  <c r="B456" i="1"/>
  <c r="L456" i="1"/>
  <c r="M456" i="1"/>
  <c r="J456" i="1"/>
  <c r="N456" i="1"/>
  <c r="K456" i="1"/>
  <c r="I207" i="1"/>
  <c r="B460" i="1"/>
  <c r="L460" i="1"/>
  <c r="M460" i="1"/>
  <c r="J460" i="1"/>
  <c r="N460" i="1"/>
  <c r="K460" i="1"/>
  <c r="B394" i="1"/>
  <c r="L61" i="1"/>
  <c r="M61" i="1"/>
  <c r="N61" i="1"/>
  <c r="J61" i="1"/>
  <c r="K61" i="1"/>
  <c r="I61" i="1"/>
  <c r="B61" i="1"/>
  <c r="B248" i="1"/>
  <c r="L248" i="1"/>
  <c r="M248" i="1"/>
  <c r="J248" i="1"/>
  <c r="N248" i="1"/>
  <c r="K248" i="1"/>
  <c r="I247" i="1"/>
  <c r="B247" i="1"/>
  <c r="B327" i="1"/>
  <c r="J327" i="1"/>
  <c r="N327" i="1"/>
  <c r="K327" i="1"/>
  <c r="L327" i="1"/>
  <c r="M327" i="1"/>
  <c r="B618" i="1"/>
  <c r="L618" i="1"/>
  <c r="M618" i="1"/>
  <c r="J618" i="1"/>
  <c r="N618" i="1"/>
  <c r="K618" i="1"/>
  <c r="M10" i="1"/>
  <c r="K10" i="1"/>
  <c r="L10" i="1"/>
  <c r="J10" i="1"/>
  <c r="N10" i="1"/>
  <c r="I10" i="1"/>
  <c r="B10" i="1"/>
  <c r="B499" i="1"/>
  <c r="M499" i="1"/>
  <c r="J499" i="1"/>
  <c r="N499" i="1"/>
  <c r="L499" i="1"/>
  <c r="K499" i="1"/>
  <c r="I274" i="1"/>
  <c r="B274" i="1"/>
  <c r="B421" i="1"/>
  <c r="B494" i="1"/>
  <c r="J494" i="1"/>
  <c r="N494" i="1"/>
  <c r="K494" i="1"/>
  <c r="M494" i="1"/>
  <c r="L494" i="1"/>
  <c r="I272" i="1"/>
  <c r="B272" i="1"/>
  <c r="B264" i="1"/>
  <c r="L264" i="1"/>
  <c r="M264" i="1"/>
  <c r="J264" i="1"/>
  <c r="N264" i="1"/>
  <c r="K264" i="1"/>
  <c r="I270" i="1"/>
  <c r="B270" i="1"/>
  <c r="B487" i="1"/>
  <c r="M487" i="1"/>
  <c r="J487" i="1"/>
  <c r="N487" i="1"/>
  <c r="L487" i="1"/>
  <c r="K487" i="1"/>
  <c r="I265" i="1"/>
  <c r="B265" i="1"/>
  <c r="B256" i="1"/>
  <c r="L256" i="1"/>
  <c r="M256" i="1"/>
  <c r="J256" i="1"/>
  <c r="N256" i="1"/>
  <c r="K256" i="1"/>
  <c r="I495" i="1"/>
  <c r="B495" i="1"/>
  <c r="J63" i="1"/>
  <c r="N63" i="1"/>
  <c r="K63" i="1"/>
  <c r="L63" i="1"/>
  <c r="M63" i="1"/>
  <c r="I63" i="1"/>
  <c r="B63" i="1"/>
  <c r="B424" i="1"/>
  <c r="I581" i="1"/>
  <c r="I578" i="1"/>
  <c r="I641" i="1"/>
  <c r="K28" i="1"/>
  <c r="M28" i="1"/>
  <c r="J28" i="1"/>
  <c r="N28" i="1"/>
  <c r="L28" i="1"/>
  <c r="I28" i="1"/>
  <c r="B28" i="1"/>
  <c r="B210" i="1"/>
  <c r="J210" i="1"/>
  <c r="N210" i="1"/>
  <c r="K210" i="1"/>
  <c r="L210" i="1"/>
  <c r="M210" i="1"/>
  <c r="B552" i="1"/>
  <c r="L552" i="1"/>
  <c r="M552" i="1"/>
  <c r="K552" i="1"/>
  <c r="J552" i="1"/>
  <c r="N552" i="1"/>
  <c r="B548" i="1"/>
  <c r="L548" i="1"/>
  <c r="M548" i="1"/>
  <c r="K548" i="1"/>
  <c r="N548" i="1"/>
  <c r="J548" i="1"/>
  <c r="B383" i="1"/>
  <c r="J383" i="1"/>
  <c r="N383" i="1"/>
  <c r="K383" i="1"/>
  <c r="L383" i="1"/>
  <c r="M383" i="1"/>
  <c r="B382" i="1"/>
  <c r="K382" i="1"/>
  <c r="L382" i="1"/>
  <c r="M382" i="1"/>
  <c r="J382" i="1"/>
  <c r="N382" i="1"/>
  <c r="I380" i="1"/>
  <c r="B380" i="1"/>
  <c r="I378" i="1"/>
  <c r="B378" i="1"/>
  <c r="B184" i="1"/>
  <c r="J184" i="1"/>
  <c r="N184" i="1"/>
  <c r="K184" i="1"/>
  <c r="L184" i="1"/>
  <c r="M184" i="1"/>
  <c r="K12" i="1"/>
  <c r="M12" i="1"/>
  <c r="J12" i="1"/>
  <c r="N12" i="1"/>
  <c r="L12" i="1"/>
  <c r="I12" i="1"/>
  <c r="B12" i="1"/>
  <c r="B377" i="1"/>
  <c r="L377" i="1"/>
  <c r="M377" i="1"/>
  <c r="J377" i="1"/>
  <c r="N377" i="1"/>
  <c r="K377" i="1"/>
  <c r="I376" i="1"/>
  <c r="J124" i="1"/>
  <c r="N124" i="1"/>
  <c r="K124" i="1"/>
  <c r="L124" i="1"/>
  <c r="M124" i="1"/>
  <c r="I124" i="1"/>
  <c r="B124" i="1"/>
  <c r="I386" i="1"/>
  <c r="J172" i="1"/>
  <c r="N172" i="1"/>
  <c r="K172" i="1"/>
  <c r="L172" i="1"/>
  <c r="M172" i="1"/>
  <c r="I172" i="1"/>
  <c r="B172" i="1"/>
  <c r="K171" i="1"/>
  <c r="L171" i="1"/>
  <c r="M171" i="1"/>
  <c r="J171" i="1"/>
  <c r="N171" i="1"/>
  <c r="I171" i="1"/>
  <c r="B171" i="1"/>
  <c r="B549" i="1"/>
  <c r="K549" i="1"/>
  <c r="L549" i="1"/>
  <c r="J549" i="1"/>
  <c r="N549" i="1"/>
  <c r="M549" i="1"/>
  <c r="L57" i="1"/>
  <c r="M57" i="1"/>
  <c r="J57" i="1"/>
  <c r="K57" i="1"/>
  <c r="N57" i="1"/>
  <c r="I57" i="1"/>
  <c r="B57" i="1"/>
  <c r="B486" i="1"/>
  <c r="J486" i="1"/>
  <c r="N486" i="1"/>
  <c r="K486" i="1"/>
  <c r="M486" i="1"/>
  <c r="L486" i="1"/>
  <c r="B570" i="1"/>
  <c r="J570" i="1"/>
  <c r="N570" i="1"/>
  <c r="K570" i="1"/>
  <c r="M570" i="1"/>
  <c r="L570" i="1"/>
  <c r="B574" i="1"/>
  <c r="J574" i="1"/>
  <c r="N574" i="1"/>
  <c r="K574" i="1"/>
  <c r="M574" i="1"/>
  <c r="L574" i="1"/>
  <c r="J25" i="1"/>
  <c r="N25" i="1"/>
  <c r="L25" i="1"/>
  <c r="M25" i="1"/>
  <c r="K25" i="1"/>
  <c r="I25" i="1"/>
  <c r="B25" i="1"/>
  <c r="I360" i="1"/>
  <c r="B360" i="1"/>
  <c r="L146" i="1"/>
  <c r="M146" i="1"/>
  <c r="J146" i="1"/>
  <c r="N146" i="1"/>
  <c r="K146" i="1"/>
  <c r="I146" i="1"/>
  <c r="B146" i="1"/>
  <c r="I359" i="1"/>
  <c r="B359" i="1"/>
  <c r="J144" i="1"/>
  <c r="N144" i="1"/>
  <c r="K144" i="1"/>
  <c r="L144" i="1"/>
  <c r="M144" i="1"/>
  <c r="I144" i="1"/>
  <c r="B144" i="1"/>
  <c r="I356" i="1"/>
  <c r="B356" i="1"/>
  <c r="B430" i="1"/>
  <c r="B508" i="1"/>
  <c r="L508" i="1"/>
  <c r="M508" i="1"/>
  <c r="K508" i="1"/>
  <c r="J508" i="1"/>
  <c r="N508" i="1"/>
  <c r="L77" i="1"/>
  <c r="M77" i="1"/>
  <c r="N77" i="1"/>
  <c r="J77" i="1"/>
  <c r="K77" i="1"/>
  <c r="I77" i="1"/>
  <c r="B77" i="1"/>
  <c r="J81" i="1"/>
  <c r="N81" i="1"/>
  <c r="K81" i="1"/>
  <c r="L81" i="1"/>
  <c r="M81" i="1"/>
  <c r="I81" i="1"/>
  <c r="B81" i="1"/>
  <c r="I590" i="1"/>
  <c r="I650" i="1"/>
  <c r="I588" i="1"/>
  <c r="I648" i="1"/>
  <c r="B233" i="1"/>
  <c r="K233" i="1"/>
  <c r="L233" i="1"/>
  <c r="M233" i="1"/>
  <c r="J233" i="1"/>
  <c r="N233" i="1"/>
  <c r="N9" i="1"/>
  <c r="K9" i="1"/>
  <c r="J9" i="1"/>
  <c r="L9" i="1"/>
  <c r="M9" i="1"/>
  <c r="I9" i="1"/>
  <c r="B9" i="1"/>
  <c r="B241" i="1"/>
  <c r="K241" i="1"/>
  <c r="L241" i="1"/>
  <c r="M241" i="1"/>
  <c r="J241" i="1"/>
  <c r="N241" i="1"/>
  <c r="B479" i="1"/>
  <c r="M479" i="1"/>
  <c r="J479" i="1"/>
  <c r="N479" i="1"/>
  <c r="L479" i="1"/>
  <c r="K479" i="1"/>
  <c r="B482" i="1"/>
  <c r="J482" i="1"/>
  <c r="N482" i="1"/>
  <c r="K482" i="1"/>
  <c r="M482" i="1"/>
  <c r="L482" i="1"/>
  <c r="B239" i="1"/>
  <c r="M239" i="1"/>
  <c r="J239" i="1"/>
  <c r="N239" i="1"/>
  <c r="K239" i="1"/>
  <c r="L239" i="1"/>
  <c r="B484" i="1"/>
  <c r="L484" i="1"/>
  <c r="M484" i="1"/>
  <c r="K484" i="1"/>
  <c r="N484" i="1"/>
  <c r="J484" i="1"/>
  <c r="J51" i="1"/>
  <c r="N51" i="1"/>
  <c r="K51" i="1"/>
  <c r="L51" i="1"/>
  <c r="M51" i="1"/>
  <c r="I51" i="1"/>
  <c r="B51" i="1"/>
  <c r="B476" i="1"/>
  <c r="L476" i="1"/>
  <c r="M476" i="1"/>
  <c r="K476" i="1"/>
  <c r="J476" i="1"/>
  <c r="N476" i="1"/>
  <c r="B477" i="1"/>
  <c r="K477" i="1"/>
  <c r="L477" i="1"/>
  <c r="J477" i="1"/>
  <c r="N477" i="1"/>
  <c r="M477" i="1"/>
  <c r="I636" i="1"/>
  <c r="B568" i="1"/>
  <c r="L568" i="1"/>
  <c r="M568" i="1"/>
  <c r="K568" i="1"/>
  <c r="J568" i="1"/>
  <c r="N568" i="1"/>
  <c r="B215" i="1"/>
  <c r="M215" i="1"/>
  <c r="J215" i="1"/>
  <c r="N215" i="1"/>
  <c r="K215" i="1"/>
  <c r="L215" i="1"/>
  <c r="B465" i="1"/>
  <c r="K465" i="1"/>
  <c r="L465" i="1"/>
  <c r="M465" i="1"/>
  <c r="J465" i="1"/>
  <c r="N465" i="1"/>
  <c r="L31" i="1"/>
  <c r="J31" i="1"/>
  <c r="N31" i="1"/>
  <c r="K31" i="1"/>
  <c r="M31" i="1"/>
  <c r="I31" i="1"/>
  <c r="B31" i="1"/>
  <c r="B289" i="1"/>
  <c r="K289" i="1"/>
  <c r="L289" i="1"/>
  <c r="M289" i="1"/>
  <c r="J289" i="1"/>
  <c r="N289" i="1"/>
  <c r="B287" i="1"/>
  <c r="M287" i="1"/>
  <c r="J287" i="1"/>
  <c r="N287" i="1"/>
  <c r="K287" i="1"/>
  <c r="L287" i="1"/>
  <c r="B285" i="1"/>
  <c r="K285" i="1"/>
  <c r="L285" i="1"/>
  <c r="M285" i="1"/>
  <c r="J285" i="1"/>
  <c r="N285" i="1"/>
  <c r="B600" i="1"/>
  <c r="J600" i="1"/>
  <c r="N600" i="1"/>
  <c r="K600" i="1"/>
  <c r="L600" i="1"/>
  <c r="M600" i="1"/>
  <c r="B197" i="1"/>
  <c r="K197" i="1"/>
  <c r="L197" i="1"/>
  <c r="M197" i="1"/>
  <c r="J197" i="1"/>
  <c r="N197" i="1"/>
  <c r="B200" i="1"/>
  <c r="L200" i="1"/>
  <c r="M200" i="1"/>
  <c r="J200" i="1"/>
  <c r="N200" i="1"/>
  <c r="K200" i="1"/>
  <c r="B542" i="1"/>
  <c r="J542" i="1"/>
  <c r="N542" i="1"/>
  <c r="K542" i="1"/>
  <c r="M542" i="1"/>
  <c r="L542" i="1"/>
  <c r="B443" i="1"/>
  <c r="M157" i="1"/>
  <c r="J157" i="1"/>
  <c r="N157" i="1"/>
  <c r="K157" i="1"/>
  <c r="L157" i="1"/>
  <c r="I157" i="1"/>
  <c r="B157" i="1"/>
  <c r="B366" i="1"/>
  <c r="K366" i="1"/>
  <c r="L366" i="1"/>
  <c r="M366" i="1"/>
  <c r="J366" i="1"/>
  <c r="N366" i="1"/>
  <c r="B332" i="1"/>
  <c r="M332" i="1"/>
  <c r="J332" i="1"/>
  <c r="N332" i="1"/>
  <c r="K332" i="1"/>
  <c r="L332" i="1"/>
  <c r="B334" i="1"/>
  <c r="K334" i="1"/>
  <c r="L334" i="1"/>
  <c r="M334" i="1"/>
  <c r="J334" i="1"/>
  <c r="N334" i="1"/>
  <c r="K108" i="1"/>
  <c r="L108" i="1"/>
  <c r="M108" i="1"/>
  <c r="J108" i="1"/>
  <c r="N108" i="1"/>
  <c r="I108" i="1"/>
  <c r="B108" i="1"/>
  <c r="J109" i="1"/>
  <c r="N109" i="1"/>
  <c r="K109" i="1"/>
  <c r="L109" i="1"/>
  <c r="M109" i="1"/>
  <c r="I109" i="1"/>
  <c r="B109" i="1"/>
  <c r="B613" i="1"/>
  <c r="M613" i="1"/>
  <c r="J613" i="1"/>
  <c r="N613" i="1"/>
  <c r="K613" i="1"/>
  <c r="L613" i="1"/>
  <c r="B345" i="1"/>
  <c r="L345" i="1"/>
  <c r="M345" i="1"/>
  <c r="J345" i="1"/>
  <c r="N345" i="1"/>
  <c r="K345" i="1"/>
  <c r="M137" i="1"/>
  <c r="J137" i="1"/>
  <c r="N137" i="1"/>
  <c r="K137" i="1"/>
  <c r="L137" i="1"/>
  <c r="I137" i="1"/>
  <c r="B137" i="1"/>
  <c r="B438" i="1"/>
  <c r="B350" i="1"/>
  <c r="K350" i="1"/>
  <c r="L350" i="1"/>
  <c r="M350" i="1"/>
  <c r="J350" i="1"/>
  <c r="N350" i="1"/>
  <c r="B346" i="1"/>
  <c r="K346" i="1"/>
  <c r="L346" i="1"/>
  <c r="M346" i="1"/>
  <c r="J346" i="1"/>
  <c r="N346" i="1"/>
  <c r="I190" i="1"/>
  <c r="B190" i="1"/>
  <c r="B412" i="1"/>
  <c r="B411" i="1"/>
  <c r="K42" i="1"/>
  <c r="L42" i="1"/>
  <c r="M42" i="1"/>
  <c r="N42" i="1"/>
  <c r="J42" i="1"/>
  <c r="I42" i="1"/>
  <c r="B42" i="1"/>
  <c r="B401" i="1"/>
  <c r="B193" i="1"/>
  <c r="K193" i="1"/>
  <c r="L193" i="1"/>
  <c r="M193" i="1"/>
  <c r="J193" i="1"/>
  <c r="N193" i="1"/>
  <c r="K20" i="1"/>
  <c r="M20" i="1"/>
  <c r="J20" i="1"/>
  <c r="N20" i="1"/>
  <c r="L20" i="1"/>
  <c r="I20" i="1"/>
  <c r="B20" i="1"/>
  <c r="B449" i="1"/>
  <c r="K449" i="1"/>
  <c r="L449" i="1"/>
  <c r="M449" i="1"/>
  <c r="J449" i="1"/>
  <c r="N449" i="1"/>
  <c r="B309" i="1"/>
  <c r="J309" i="1"/>
  <c r="L309" i="1"/>
  <c r="M309" i="1"/>
  <c r="N309" i="1"/>
  <c r="K309" i="1"/>
  <c r="B283" i="1"/>
  <c r="M283" i="1"/>
  <c r="J283" i="1"/>
  <c r="N283" i="1"/>
  <c r="K283" i="1"/>
  <c r="L283" i="1"/>
  <c r="J85" i="1"/>
  <c r="N85" i="1"/>
  <c r="K85" i="1"/>
  <c r="L85" i="1"/>
  <c r="M85" i="1"/>
  <c r="I85" i="1"/>
  <c r="B85" i="1"/>
  <c r="B595" i="1"/>
  <c r="K595" i="1"/>
  <c r="L595" i="1"/>
  <c r="M595" i="1"/>
  <c r="J595" i="1"/>
  <c r="N595" i="1"/>
  <c r="B343" i="1"/>
  <c r="J343" i="1"/>
  <c r="N343" i="1"/>
  <c r="K343" i="1"/>
  <c r="L343" i="1"/>
  <c r="M343" i="1"/>
  <c r="L95" i="1"/>
  <c r="M95" i="1"/>
  <c r="J95" i="1"/>
  <c r="N95" i="1"/>
  <c r="K95" i="1"/>
  <c r="I95" i="1"/>
  <c r="B95" i="1"/>
  <c r="B435" i="1"/>
  <c r="B433" i="1"/>
  <c r="K104" i="1"/>
  <c r="L104" i="1"/>
  <c r="M104" i="1"/>
  <c r="J104" i="1"/>
  <c r="N104" i="1"/>
  <c r="I104" i="1"/>
  <c r="B104" i="1"/>
  <c r="B516" i="1"/>
  <c r="L516" i="1"/>
  <c r="M516" i="1"/>
  <c r="K516" i="1"/>
  <c r="N516" i="1"/>
  <c r="J516" i="1"/>
  <c r="B305" i="1"/>
  <c r="K305" i="1"/>
  <c r="L305" i="1"/>
  <c r="M305" i="1"/>
  <c r="J305" i="1"/>
  <c r="N305" i="1"/>
  <c r="B299" i="1"/>
  <c r="M299" i="1"/>
  <c r="J299" i="1"/>
  <c r="N299" i="1"/>
  <c r="K299" i="1"/>
  <c r="L299" i="1"/>
  <c r="I292" i="1"/>
  <c r="B292" i="1"/>
  <c r="J101" i="1"/>
  <c r="N101" i="1"/>
  <c r="K101" i="1"/>
  <c r="L101" i="1"/>
  <c r="M101" i="1"/>
  <c r="I101" i="1"/>
  <c r="B101" i="1"/>
  <c r="B434" i="1"/>
  <c r="B301" i="1"/>
  <c r="K301" i="1"/>
  <c r="L301" i="1"/>
  <c r="M301" i="1"/>
  <c r="J301" i="1"/>
  <c r="N301" i="1"/>
  <c r="B294" i="1"/>
  <c r="J294" i="1"/>
  <c r="N294" i="1"/>
  <c r="K294" i="1"/>
  <c r="L294" i="1"/>
  <c r="M294" i="1"/>
  <c r="I604" i="1"/>
  <c r="I653" i="1"/>
  <c r="B363" i="1"/>
  <c r="J363" i="1"/>
  <c r="N363" i="1"/>
  <c r="K363" i="1"/>
  <c r="L363" i="1"/>
  <c r="M363" i="1"/>
  <c r="K151" i="1"/>
  <c r="L151" i="1"/>
  <c r="M151" i="1"/>
  <c r="J151" i="1"/>
  <c r="N151" i="1"/>
  <c r="I151" i="1"/>
  <c r="B151" i="1"/>
  <c r="J148" i="1"/>
  <c r="N148" i="1"/>
  <c r="K148" i="1"/>
  <c r="L148" i="1"/>
  <c r="M148" i="1"/>
  <c r="I148" i="1"/>
  <c r="B148" i="1"/>
  <c r="J128" i="1"/>
  <c r="N128" i="1"/>
  <c r="K128" i="1"/>
  <c r="L128" i="1"/>
  <c r="M128" i="1"/>
  <c r="I128" i="1"/>
  <c r="B128" i="1"/>
  <c r="L126" i="1"/>
  <c r="M126" i="1"/>
  <c r="J126" i="1"/>
  <c r="N126" i="1"/>
  <c r="K126" i="1"/>
  <c r="I126" i="1"/>
  <c r="B126" i="1"/>
  <c r="B615" i="1"/>
  <c r="K615" i="1"/>
  <c r="L615" i="1"/>
  <c r="M615" i="1"/>
  <c r="J615" i="1"/>
  <c r="N615" i="1"/>
  <c r="B528" i="1"/>
  <c r="L528" i="1"/>
  <c r="M528" i="1"/>
  <c r="K528" i="1"/>
  <c r="J528" i="1"/>
  <c r="N528" i="1"/>
  <c r="L134" i="1"/>
  <c r="M134" i="1"/>
  <c r="J134" i="1"/>
  <c r="N134" i="1"/>
  <c r="K134" i="1"/>
  <c r="I134" i="1"/>
  <c r="B134" i="1"/>
  <c r="B623" i="1"/>
  <c r="K623" i="1"/>
  <c r="L623" i="1"/>
  <c r="M623" i="1"/>
  <c r="J623" i="1"/>
  <c r="N623" i="1"/>
  <c r="J319" i="1"/>
  <c r="N319" i="1"/>
  <c r="K319" i="1"/>
  <c r="L319" i="1"/>
  <c r="M319" i="1"/>
  <c r="L186" i="1"/>
  <c r="J186" i="1"/>
  <c r="N186" i="1"/>
  <c r="K186" i="1"/>
  <c r="M186" i="1"/>
  <c r="B225" i="1"/>
  <c r="K225" i="1"/>
  <c r="L225" i="1"/>
  <c r="M225" i="1"/>
  <c r="J225" i="1"/>
  <c r="N225" i="1"/>
  <c r="J39" i="1"/>
  <c r="N39" i="1"/>
  <c r="K39" i="1"/>
  <c r="L39" i="1"/>
  <c r="M39" i="1"/>
  <c r="I39" i="1"/>
  <c r="B39" i="1"/>
  <c r="B311" i="1"/>
  <c r="J311" i="1"/>
  <c r="N311" i="1"/>
  <c r="K311" i="1"/>
  <c r="L311" i="1"/>
  <c r="M311" i="1"/>
  <c r="B221" i="1"/>
  <c r="K221" i="1"/>
  <c r="L221" i="1"/>
  <c r="M221" i="1"/>
  <c r="J221" i="1"/>
  <c r="N221" i="1"/>
  <c r="B407" i="1"/>
  <c r="M36" i="1"/>
  <c r="J36" i="1"/>
  <c r="N36" i="1"/>
  <c r="K36" i="1"/>
  <c r="L36" i="1"/>
  <c r="I36" i="1"/>
  <c r="B36" i="1"/>
  <c r="B222" i="1"/>
  <c r="J222" i="1"/>
  <c r="N222" i="1"/>
  <c r="K222" i="1"/>
  <c r="L222" i="1"/>
  <c r="M222" i="1"/>
  <c r="I555" i="1"/>
  <c r="I631" i="1"/>
  <c r="I230" i="1"/>
  <c r="B230" i="1"/>
  <c r="B308" i="1"/>
  <c r="J308" i="1"/>
  <c r="N308" i="1"/>
  <c r="K308" i="1"/>
  <c r="L308" i="1"/>
  <c r="M308" i="1"/>
  <c r="M121" i="1"/>
  <c r="J121" i="1"/>
  <c r="N121" i="1"/>
  <c r="K121" i="1"/>
  <c r="L121" i="1"/>
  <c r="I121" i="1"/>
  <c r="B121" i="1"/>
  <c r="B395" i="1"/>
  <c r="B209" i="1"/>
  <c r="K209" i="1"/>
  <c r="L209" i="1"/>
  <c r="M209" i="1"/>
  <c r="J209" i="1"/>
  <c r="N209" i="1"/>
  <c r="B457" i="1"/>
  <c r="K457" i="1"/>
  <c r="L457" i="1"/>
  <c r="M457" i="1"/>
  <c r="J457" i="1"/>
  <c r="N457" i="1"/>
  <c r="B459" i="1"/>
  <c r="M459" i="1"/>
  <c r="J459" i="1"/>
  <c r="N459" i="1"/>
  <c r="K459" i="1"/>
  <c r="L459" i="1"/>
  <c r="I551" i="1"/>
  <c r="I629" i="1"/>
  <c r="B253" i="1"/>
  <c r="K253" i="1"/>
  <c r="L253" i="1"/>
  <c r="M253" i="1"/>
  <c r="J253" i="1"/>
  <c r="N253" i="1"/>
  <c r="I251" i="1"/>
  <c r="B251" i="1"/>
  <c r="K58" i="1"/>
  <c r="L58" i="1"/>
  <c r="M58" i="1"/>
  <c r="N58" i="1"/>
  <c r="J58" i="1"/>
  <c r="I58" i="1"/>
  <c r="B58" i="1"/>
  <c r="L130" i="1"/>
  <c r="M130" i="1"/>
  <c r="J130" i="1"/>
  <c r="N130" i="1"/>
  <c r="K130" i="1"/>
  <c r="I130" i="1"/>
  <c r="B130" i="1"/>
  <c r="K131" i="1"/>
  <c r="L131" i="1"/>
  <c r="M131" i="1"/>
  <c r="N131" i="1"/>
  <c r="J131" i="1"/>
  <c r="I131" i="1"/>
  <c r="B131" i="1"/>
  <c r="B619" i="1"/>
  <c r="K619" i="1"/>
  <c r="L619" i="1"/>
  <c r="M619" i="1"/>
  <c r="J619" i="1"/>
  <c r="N619" i="1"/>
  <c r="B179" i="1"/>
  <c r="K179" i="1"/>
  <c r="L179" i="1"/>
  <c r="M179" i="1"/>
  <c r="N179" i="1"/>
  <c r="J179" i="1"/>
  <c r="B501" i="1"/>
  <c r="K501" i="1"/>
  <c r="L501" i="1"/>
  <c r="J501" i="1"/>
  <c r="N501" i="1"/>
  <c r="M501" i="1"/>
  <c r="J67" i="1"/>
  <c r="N67" i="1"/>
  <c r="K67" i="1"/>
  <c r="L67" i="1"/>
  <c r="M67" i="1"/>
  <c r="I67" i="1"/>
  <c r="B67" i="1"/>
  <c r="I263" i="1"/>
  <c r="B273" i="1"/>
  <c r="K273" i="1"/>
  <c r="L273" i="1"/>
  <c r="M273" i="1"/>
  <c r="J273" i="1"/>
  <c r="N273" i="1"/>
  <c r="B420" i="1"/>
  <c r="J75" i="1"/>
  <c r="N75" i="1"/>
  <c r="K75" i="1"/>
  <c r="L75" i="1"/>
  <c r="M75" i="1"/>
  <c r="I75" i="1"/>
  <c r="B75" i="1"/>
  <c r="B493" i="1"/>
  <c r="K493" i="1"/>
  <c r="L493" i="1"/>
  <c r="J493" i="1"/>
  <c r="N493" i="1"/>
  <c r="M493" i="1"/>
  <c r="L73" i="1"/>
  <c r="M73" i="1"/>
  <c r="J73" i="1"/>
  <c r="K73" i="1"/>
  <c r="N73" i="1"/>
  <c r="I73" i="1"/>
  <c r="B73" i="1"/>
  <c r="I260" i="1"/>
  <c r="B260" i="1"/>
  <c r="M76" i="1"/>
  <c r="J76" i="1"/>
  <c r="N76" i="1"/>
  <c r="K76" i="1"/>
  <c r="L76" i="1"/>
  <c r="I76" i="1"/>
  <c r="B76" i="1"/>
  <c r="I262" i="1"/>
  <c r="B262" i="1"/>
  <c r="B255" i="1"/>
  <c r="M255" i="1"/>
  <c r="J255" i="1"/>
  <c r="N255" i="1"/>
  <c r="K255" i="1"/>
  <c r="L255" i="1"/>
  <c r="B261" i="1"/>
  <c r="K261" i="1"/>
  <c r="L261" i="1"/>
  <c r="M261" i="1"/>
  <c r="J261" i="1"/>
  <c r="N261" i="1"/>
  <c r="K62" i="1"/>
  <c r="L62" i="1"/>
  <c r="J62" i="1"/>
  <c r="M62" i="1"/>
  <c r="N62" i="1"/>
  <c r="I62" i="1"/>
  <c r="B62" i="1"/>
  <c r="I492" i="1"/>
  <c r="B492" i="1"/>
  <c r="I584" i="1"/>
  <c r="I645" i="1"/>
  <c r="I642" i="1"/>
  <c r="I579" i="1"/>
  <c r="B212" i="1"/>
  <c r="L212" i="1"/>
  <c r="M212" i="1"/>
  <c r="J212" i="1"/>
  <c r="N212" i="1"/>
  <c r="K212" i="1"/>
  <c r="I214" i="1"/>
  <c r="B214" i="1"/>
  <c r="L122" i="1"/>
  <c r="M122" i="1"/>
  <c r="J122" i="1"/>
  <c r="N122" i="1"/>
  <c r="K122" i="1"/>
  <c r="I122" i="1"/>
  <c r="B122" i="1"/>
  <c r="B545" i="1"/>
  <c r="K545" i="1"/>
  <c r="L545" i="1"/>
  <c r="J545" i="1"/>
  <c r="N545" i="1"/>
  <c r="M545" i="1"/>
  <c r="J164" i="1"/>
  <c r="N164" i="1"/>
  <c r="K164" i="1"/>
  <c r="L164" i="1"/>
  <c r="M164" i="1"/>
  <c r="I164" i="1"/>
  <c r="B164" i="1"/>
  <c r="B446" i="1"/>
  <c r="B447" i="1"/>
  <c r="B180" i="1"/>
  <c r="J180" i="1"/>
  <c r="N180" i="1"/>
  <c r="K180" i="1"/>
  <c r="L180" i="1"/>
  <c r="M180" i="1"/>
  <c r="I181" i="1"/>
  <c r="B181" i="1"/>
  <c r="J13" i="1"/>
  <c r="N13" i="1"/>
  <c r="L13" i="1"/>
  <c r="M13" i="1"/>
  <c r="K13" i="1"/>
  <c r="I13" i="1"/>
  <c r="B13" i="1"/>
  <c r="M161" i="1"/>
  <c r="J161" i="1"/>
  <c r="N161" i="1"/>
  <c r="K161" i="1"/>
  <c r="L161" i="1"/>
  <c r="I161" i="1"/>
  <c r="B161" i="1"/>
  <c r="L162" i="1"/>
  <c r="M162" i="1"/>
  <c r="J162" i="1"/>
  <c r="N162" i="1"/>
  <c r="K162" i="1"/>
  <c r="I162" i="1"/>
  <c r="B162" i="1"/>
  <c r="M125" i="1"/>
  <c r="J125" i="1"/>
  <c r="N125" i="1"/>
  <c r="K125" i="1"/>
  <c r="L125" i="1"/>
  <c r="I125" i="1"/>
  <c r="B125" i="1"/>
  <c r="I387" i="1"/>
  <c r="B387" i="1"/>
  <c r="M173" i="1"/>
  <c r="J173" i="1"/>
  <c r="N173" i="1"/>
  <c r="K173" i="1"/>
  <c r="L173" i="1"/>
  <c r="I173" i="1"/>
  <c r="B173" i="1"/>
  <c r="I391" i="1"/>
  <c r="B391" i="1"/>
  <c r="B485" i="1"/>
  <c r="K485" i="1"/>
  <c r="L485" i="1"/>
  <c r="J485" i="1"/>
  <c r="N485" i="1"/>
  <c r="M485" i="1"/>
  <c r="I246" i="1"/>
  <c r="B246" i="1"/>
  <c r="B244" i="1"/>
  <c r="L244" i="1"/>
  <c r="M244" i="1"/>
  <c r="J244" i="1"/>
  <c r="N244" i="1"/>
  <c r="K244" i="1"/>
  <c r="I245" i="1"/>
  <c r="B245" i="1"/>
  <c r="B573" i="1"/>
  <c r="K573" i="1"/>
  <c r="L573" i="1"/>
  <c r="J573" i="1"/>
  <c r="N573" i="1"/>
  <c r="M573" i="1"/>
  <c r="I639" i="1"/>
  <c r="I571" i="1"/>
  <c r="I205" i="1"/>
  <c r="B205" i="1"/>
  <c r="B354" i="1"/>
  <c r="K354" i="1"/>
  <c r="L354" i="1"/>
  <c r="M354" i="1"/>
  <c r="J354" i="1"/>
  <c r="N354" i="1"/>
  <c r="B442" i="1"/>
  <c r="I357" i="1"/>
  <c r="B357" i="1"/>
  <c r="K143" i="1"/>
  <c r="L143" i="1"/>
  <c r="M143" i="1"/>
  <c r="J143" i="1"/>
  <c r="N143" i="1"/>
  <c r="I143" i="1"/>
  <c r="B143" i="1"/>
  <c r="I533" i="1"/>
  <c r="B533" i="1"/>
  <c r="B429" i="1"/>
  <c r="M78" i="1"/>
  <c r="J78" i="1"/>
  <c r="N78" i="1"/>
  <c r="K78" i="1"/>
  <c r="L78" i="1"/>
  <c r="I78" i="1"/>
  <c r="B78" i="1"/>
  <c r="L79" i="1"/>
  <c r="M79" i="1"/>
  <c r="J79" i="1"/>
  <c r="N79" i="1"/>
  <c r="K79" i="1"/>
  <c r="I79" i="1"/>
  <c r="B79" i="1"/>
  <c r="B275" i="1"/>
  <c r="M275" i="1"/>
  <c r="J275" i="1"/>
  <c r="N275" i="1"/>
  <c r="K275" i="1"/>
  <c r="L275" i="1"/>
  <c r="I506" i="1"/>
  <c r="I592" i="1"/>
  <c r="B592" i="1"/>
  <c r="K123" i="1"/>
  <c r="L123" i="1"/>
  <c r="M123" i="1"/>
  <c r="J123" i="1"/>
  <c r="N123" i="1"/>
  <c r="I123" i="1"/>
  <c r="B123" i="1"/>
  <c r="B280" i="1"/>
  <c r="L280" i="1"/>
  <c r="M280" i="1"/>
  <c r="J280" i="1"/>
  <c r="N280" i="1"/>
  <c r="K280" i="1"/>
  <c r="B232" i="1"/>
  <c r="L232" i="1"/>
  <c r="M232" i="1"/>
  <c r="J232" i="1"/>
  <c r="N232" i="1"/>
  <c r="K232" i="1"/>
  <c r="I175" i="1"/>
  <c r="B175" i="1"/>
  <c r="B235" i="1"/>
  <c r="M235" i="1"/>
  <c r="J235" i="1"/>
  <c r="N235" i="1"/>
  <c r="K235" i="1"/>
  <c r="L235" i="1"/>
  <c r="J47" i="1"/>
  <c r="N47" i="1"/>
  <c r="K47" i="1"/>
  <c r="L47" i="1"/>
  <c r="M47" i="1"/>
  <c r="I47" i="1"/>
  <c r="B47" i="1"/>
  <c r="B416" i="1"/>
  <c r="B237" i="1"/>
  <c r="K237" i="1"/>
  <c r="L237" i="1"/>
  <c r="M237" i="1"/>
  <c r="J237" i="1"/>
  <c r="N237" i="1"/>
  <c r="L49" i="1"/>
  <c r="M49" i="1"/>
  <c r="J49" i="1"/>
  <c r="K49" i="1"/>
  <c r="N49" i="1"/>
  <c r="I49" i="1"/>
  <c r="B49" i="1"/>
  <c r="B483" i="1"/>
  <c r="M483" i="1"/>
  <c r="J483" i="1"/>
  <c r="N483" i="1"/>
  <c r="L483" i="1"/>
  <c r="K483" i="1"/>
  <c r="B413" i="1"/>
  <c r="B566" i="1"/>
  <c r="J566" i="1"/>
  <c r="N566" i="1"/>
  <c r="K566" i="1"/>
  <c r="M566" i="1"/>
  <c r="L566" i="1"/>
  <c r="I638" i="1"/>
  <c r="B217" i="1"/>
  <c r="K217" i="1"/>
  <c r="L217" i="1"/>
  <c r="M217" i="1"/>
  <c r="J217" i="1"/>
  <c r="N217" i="1"/>
  <c r="B463" i="1"/>
  <c r="M463" i="1"/>
  <c r="J463" i="1"/>
  <c r="N463" i="1"/>
  <c r="K463" i="1"/>
  <c r="L463" i="1"/>
  <c r="K32" i="1"/>
  <c r="M32" i="1"/>
  <c r="J32" i="1"/>
  <c r="N32" i="1"/>
  <c r="L32" i="1"/>
  <c r="I32" i="1"/>
  <c r="B32" i="1"/>
  <c r="L174" i="1"/>
  <c r="M174" i="1"/>
  <c r="J174" i="1"/>
  <c r="N174" i="1"/>
  <c r="K174" i="1"/>
  <c r="I174" i="1"/>
  <c r="B174" i="1"/>
  <c r="J93" i="1"/>
  <c r="N93" i="1"/>
  <c r="K93" i="1"/>
  <c r="L93" i="1"/>
  <c r="M93" i="1"/>
  <c r="I93" i="1"/>
  <c r="B93" i="1"/>
  <c r="M90" i="1"/>
  <c r="J90" i="1"/>
  <c r="N90" i="1"/>
  <c r="K90" i="1"/>
  <c r="L90" i="1"/>
  <c r="I90" i="1"/>
  <c r="B90" i="1"/>
  <c r="J89" i="1"/>
  <c r="N89" i="1"/>
  <c r="K89" i="1"/>
  <c r="L89" i="1"/>
  <c r="M89" i="1"/>
  <c r="I89" i="1"/>
  <c r="B89" i="1"/>
  <c r="I599" i="1"/>
  <c r="B599" i="1"/>
  <c r="B199" i="1"/>
  <c r="M199" i="1"/>
  <c r="J199" i="1"/>
  <c r="N199" i="1"/>
  <c r="K199" i="1"/>
  <c r="L199" i="1"/>
  <c r="B373" i="1"/>
  <c r="L373" i="1"/>
  <c r="M373" i="1"/>
  <c r="J373" i="1"/>
  <c r="N373" i="1"/>
  <c r="K373" i="1"/>
  <c r="K155" i="1"/>
  <c r="L155" i="1"/>
  <c r="M155" i="1"/>
  <c r="J155" i="1"/>
  <c r="N155" i="1"/>
  <c r="I155" i="1"/>
  <c r="B155" i="1"/>
  <c r="B544" i="1"/>
  <c r="L544" i="1"/>
  <c r="M544" i="1"/>
  <c r="K544" i="1"/>
  <c r="J544" i="1"/>
  <c r="N544" i="1"/>
  <c r="B372" i="1"/>
  <c r="M372" i="1"/>
  <c r="J372" i="1"/>
  <c r="N372" i="1"/>
  <c r="K372" i="1"/>
  <c r="L372" i="1"/>
  <c r="B543" i="1"/>
  <c r="M543" i="1"/>
  <c r="J543" i="1"/>
  <c r="N543" i="1"/>
  <c r="L543" i="1"/>
  <c r="K543" i="1"/>
  <c r="B371" i="1"/>
  <c r="J371" i="1"/>
  <c r="N371" i="1"/>
  <c r="K371" i="1"/>
  <c r="L371" i="1"/>
  <c r="M371" i="1"/>
  <c r="B331" i="1"/>
  <c r="J331" i="1"/>
  <c r="N331" i="1"/>
  <c r="K331" i="1"/>
  <c r="L331" i="1"/>
  <c r="M331" i="1"/>
  <c r="B333" i="1"/>
  <c r="L333" i="1"/>
  <c r="M333" i="1"/>
  <c r="J333" i="1"/>
  <c r="N333" i="1"/>
  <c r="K333" i="1"/>
  <c r="L111" i="1"/>
  <c r="M111" i="1"/>
  <c r="J111" i="1"/>
  <c r="N111" i="1"/>
  <c r="K111" i="1"/>
  <c r="I111" i="1"/>
  <c r="B111" i="1"/>
  <c r="B307" i="1"/>
  <c r="M307" i="1"/>
  <c r="J307" i="1"/>
  <c r="N307" i="1"/>
  <c r="K307" i="1"/>
  <c r="L307" i="1"/>
  <c r="B610" i="1"/>
  <c r="L610" i="1"/>
  <c r="M610" i="1"/>
  <c r="J610" i="1"/>
  <c r="N610" i="1"/>
  <c r="K610" i="1"/>
  <c r="B440" i="1"/>
  <c r="B532" i="1"/>
  <c r="L532" i="1"/>
  <c r="M532" i="1"/>
  <c r="K532" i="1"/>
  <c r="N532" i="1"/>
  <c r="J532" i="1"/>
  <c r="B529" i="1"/>
  <c r="K529" i="1"/>
  <c r="L529" i="1"/>
  <c r="J529" i="1"/>
  <c r="N529" i="1"/>
  <c r="M529" i="1"/>
  <c r="B348" i="1"/>
  <c r="M348" i="1"/>
  <c r="J348" i="1"/>
  <c r="N348" i="1"/>
  <c r="K348" i="1"/>
  <c r="L348" i="1"/>
  <c r="B531" i="1"/>
  <c r="M531" i="1"/>
  <c r="J531" i="1"/>
  <c r="N531" i="1"/>
  <c r="L531" i="1"/>
  <c r="K531" i="1"/>
  <c r="L138" i="1"/>
  <c r="M138" i="1"/>
  <c r="J138" i="1"/>
  <c r="N138" i="1"/>
  <c r="K138" i="1"/>
  <c r="I138" i="1"/>
  <c r="B138" i="1"/>
  <c r="I654" i="1"/>
  <c r="I625" i="1"/>
  <c r="K16" i="1"/>
  <c r="M16" i="1"/>
  <c r="J16" i="1"/>
  <c r="N16" i="1"/>
  <c r="L16" i="1"/>
  <c r="I16" i="1"/>
  <c r="B16" i="1"/>
  <c r="B227" i="1"/>
  <c r="M227" i="1"/>
  <c r="J227" i="1"/>
  <c r="N227" i="1"/>
  <c r="K227" i="1"/>
  <c r="L227" i="1"/>
  <c r="M40" i="1"/>
  <c r="J40" i="1"/>
  <c r="N40" i="1"/>
  <c r="K40" i="1"/>
  <c r="L40" i="1"/>
  <c r="I40" i="1"/>
  <c r="B40" i="1"/>
  <c r="B473" i="1"/>
  <c r="K473" i="1"/>
  <c r="L473" i="1"/>
  <c r="M473" i="1"/>
  <c r="J473" i="1"/>
  <c r="N473" i="1"/>
  <c r="B461" i="1"/>
  <c r="K461" i="1"/>
  <c r="L461" i="1"/>
  <c r="M461" i="1"/>
  <c r="J461" i="1"/>
  <c r="N461" i="1"/>
  <c r="J17" i="1"/>
  <c r="N17" i="1"/>
  <c r="L17" i="1"/>
  <c r="M17" i="1"/>
  <c r="K17" i="1"/>
  <c r="I17" i="1"/>
  <c r="B17" i="1"/>
  <c r="B196" i="1"/>
  <c r="L196" i="1"/>
  <c r="M196" i="1"/>
  <c r="J196" i="1"/>
  <c r="N196" i="1"/>
  <c r="K196" i="1"/>
  <c r="I194" i="1"/>
  <c r="B194" i="1"/>
  <c r="B537" i="1"/>
  <c r="K537" i="1"/>
  <c r="L537" i="1"/>
  <c r="J537" i="1"/>
  <c r="N537" i="1"/>
  <c r="M537" i="1"/>
  <c r="M86" i="1"/>
  <c r="J86" i="1"/>
  <c r="N86" i="1"/>
  <c r="K86" i="1"/>
  <c r="L86" i="1"/>
  <c r="I86" i="1"/>
  <c r="B86" i="1"/>
  <c r="B597" i="1"/>
  <c r="M597" i="1"/>
  <c r="J597" i="1"/>
  <c r="N597" i="1"/>
  <c r="K597" i="1"/>
  <c r="L597" i="1"/>
  <c r="B342" i="1"/>
  <c r="K342" i="1"/>
  <c r="L342" i="1"/>
  <c r="M342" i="1"/>
  <c r="J342" i="1"/>
  <c r="N342" i="1"/>
  <c r="M98" i="1"/>
  <c r="J98" i="1"/>
  <c r="N98" i="1"/>
  <c r="K98" i="1"/>
  <c r="L98" i="1"/>
  <c r="I98" i="1"/>
  <c r="B98" i="1"/>
  <c r="B297" i="1"/>
  <c r="K297" i="1"/>
  <c r="L297" i="1"/>
  <c r="M297" i="1"/>
  <c r="J297" i="1"/>
  <c r="N297" i="1"/>
  <c r="B293" i="1"/>
  <c r="K293" i="1"/>
  <c r="L293" i="1"/>
  <c r="M293" i="1"/>
  <c r="J293" i="1"/>
  <c r="N293" i="1"/>
  <c r="B291" i="1"/>
  <c r="M291" i="1"/>
  <c r="J291" i="1"/>
  <c r="N291" i="1"/>
  <c r="K291" i="1"/>
  <c r="L291" i="1"/>
  <c r="M102" i="1"/>
  <c r="J102" i="1"/>
  <c r="N102" i="1"/>
  <c r="K102" i="1"/>
  <c r="L102" i="1"/>
  <c r="I102" i="1"/>
  <c r="B102" i="1"/>
  <c r="J97" i="1"/>
  <c r="N97" i="1"/>
  <c r="K97" i="1"/>
  <c r="L97" i="1"/>
  <c r="M97" i="1"/>
  <c r="I97" i="1"/>
  <c r="B97" i="1"/>
  <c r="B303" i="1"/>
  <c r="M303" i="1"/>
  <c r="J303" i="1"/>
  <c r="N303" i="1"/>
  <c r="K303" i="1"/>
  <c r="L303" i="1"/>
  <c r="B515" i="1"/>
  <c r="M515" i="1"/>
  <c r="J515" i="1"/>
  <c r="N515" i="1"/>
  <c r="L515" i="1"/>
  <c r="K515" i="1"/>
  <c r="B306" i="1"/>
  <c r="J306" i="1"/>
  <c r="N306" i="1"/>
  <c r="K306" i="1"/>
  <c r="L306" i="1"/>
  <c r="M306" i="1"/>
  <c r="B300" i="1"/>
  <c r="L300" i="1"/>
  <c r="M300" i="1"/>
  <c r="J300" i="1"/>
  <c r="N300" i="1"/>
  <c r="K300" i="1"/>
  <c r="M106" i="1"/>
  <c r="J106" i="1"/>
  <c r="N106" i="1"/>
  <c r="K106" i="1"/>
  <c r="L106" i="1"/>
  <c r="I106" i="1"/>
  <c r="B106" i="1"/>
  <c r="L99" i="1"/>
  <c r="M99" i="1"/>
  <c r="J99" i="1"/>
  <c r="N99" i="1"/>
  <c r="K99" i="1"/>
  <c r="I99" i="1"/>
  <c r="B99" i="1"/>
  <c r="B511" i="1"/>
  <c r="M511" i="1"/>
  <c r="J511" i="1"/>
  <c r="N511" i="1"/>
  <c r="L511" i="1"/>
  <c r="K511" i="1"/>
  <c r="B605" i="1"/>
  <c r="M605" i="1"/>
  <c r="J605" i="1"/>
  <c r="N605" i="1"/>
  <c r="K605" i="1"/>
  <c r="L605" i="1"/>
  <c r="B607" i="1"/>
  <c r="K607" i="1"/>
  <c r="L607" i="1"/>
  <c r="M607" i="1"/>
  <c r="J607" i="1"/>
  <c r="N607" i="1"/>
  <c r="B365" i="1"/>
  <c r="L365" i="1"/>
  <c r="M365" i="1"/>
  <c r="J365" i="1"/>
  <c r="N365" i="1"/>
  <c r="K365" i="1"/>
  <c r="I538" i="1"/>
  <c r="B538" i="1"/>
  <c r="L150" i="1"/>
  <c r="M150" i="1"/>
  <c r="J150" i="1"/>
  <c r="N150" i="1"/>
  <c r="K150" i="1"/>
  <c r="I150" i="1"/>
  <c r="B150" i="1"/>
  <c r="M129" i="1"/>
  <c r="J129" i="1"/>
  <c r="N129" i="1"/>
  <c r="K129" i="1"/>
  <c r="L129" i="1"/>
  <c r="I129" i="1"/>
  <c r="B129" i="1"/>
  <c r="B614" i="1"/>
  <c r="L614" i="1"/>
  <c r="M614" i="1"/>
  <c r="J614" i="1"/>
  <c r="N614" i="1"/>
  <c r="K614" i="1"/>
  <c r="B338" i="1"/>
  <c r="K338" i="1"/>
  <c r="L338" i="1"/>
  <c r="M338" i="1"/>
  <c r="J338" i="1"/>
  <c r="N338" i="1"/>
  <c r="B329" i="1"/>
  <c r="L329" i="1"/>
  <c r="M329" i="1"/>
  <c r="J329" i="1"/>
  <c r="N329" i="1"/>
  <c r="K329" i="1"/>
  <c r="B621" i="1"/>
  <c r="M621" i="1"/>
  <c r="J621" i="1"/>
  <c r="N621" i="1"/>
  <c r="K621" i="1"/>
  <c r="L621" i="1"/>
  <c r="B187" i="1"/>
  <c r="K187" i="1"/>
  <c r="M187" i="1"/>
  <c r="J187" i="1"/>
  <c r="L187" i="1"/>
  <c r="N187" i="1"/>
  <c r="B560" i="1"/>
  <c r="L560" i="1"/>
  <c r="M560" i="1"/>
  <c r="K560" i="1"/>
  <c r="J560" i="1"/>
  <c r="N560" i="1"/>
  <c r="I630" i="1"/>
  <c r="I554" i="1"/>
  <c r="B405" i="1"/>
  <c r="B467" i="1"/>
  <c r="M467" i="1"/>
  <c r="J467" i="1"/>
  <c r="N467" i="1"/>
  <c r="K467" i="1"/>
  <c r="L467" i="1"/>
  <c r="B408" i="1"/>
  <c r="I188" i="1"/>
  <c r="J117" i="1"/>
  <c r="N117" i="1"/>
  <c r="L117" i="1"/>
  <c r="K117" i="1"/>
  <c r="M117" i="1"/>
  <c r="I117" i="1"/>
  <c r="B117" i="1"/>
  <c r="I310" i="1"/>
  <c r="B466" i="1"/>
  <c r="J466" i="1"/>
  <c r="N466" i="1"/>
  <c r="K466" i="1"/>
  <c r="L466" i="1"/>
  <c r="M466" i="1"/>
  <c r="J33" i="1"/>
  <c r="N33" i="1"/>
  <c r="L33" i="1"/>
  <c r="M33" i="1"/>
  <c r="K33" i="1"/>
  <c r="I33" i="1"/>
  <c r="B33" i="1"/>
  <c r="L37" i="1"/>
  <c r="M37" i="1"/>
  <c r="N37" i="1"/>
  <c r="J37" i="1"/>
  <c r="K37" i="1"/>
  <c r="I37" i="1"/>
  <c r="B37" i="1"/>
  <c r="I224" i="1"/>
  <c r="B224" i="1"/>
  <c r="B406" i="1"/>
  <c r="B219" i="1"/>
  <c r="M219" i="1"/>
  <c r="J219" i="1"/>
  <c r="N219" i="1"/>
  <c r="K219" i="1"/>
  <c r="L219" i="1"/>
  <c r="K34" i="1"/>
  <c r="L34" i="1"/>
  <c r="M34" i="1"/>
  <c r="N34" i="1"/>
  <c r="J34" i="1"/>
  <c r="I34" i="1"/>
  <c r="B34" i="1"/>
  <c r="I634" i="1"/>
  <c r="I559" i="1"/>
  <c r="I231" i="1"/>
  <c r="L115" i="1"/>
  <c r="M115" i="1"/>
  <c r="J115" i="1"/>
  <c r="N115" i="1"/>
  <c r="K115" i="1"/>
  <c r="I115" i="1"/>
  <c r="B115" i="1"/>
  <c r="I315" i="1"/>
  <c r="B313" i="1"/>
  <c r="L313" i="1"/>
  <c r="M313" i="1"/>
  <c r="J313" i="1"/>
  <c r="N313" i="1"/>
  <c r="K313" i="1"/>
  <c r="B396" i="1"/>
  <c r="B208" i="1"/>
  <c r="L208" i="1"/>
  <c r="M208" i="1"/>
  <c r="J208" i="1"/>
  <c r="N208" i="1"/>
  <c r="K208" i="1"/>
  <c r="I454" i="1"/>
  <c r="B455" i="1"/>
  <c r="M455" i="1"/>
  <c r="J455" i="1"/>
  <c r="N455" i="1"/>
  <c r="K455" i="1"/>
  <c r="L455" i="1"/>
  <c r="B398" i="1"/>
  <c r="J59" i="1"/>
  <c r="N59" i="1"/>
  <c r="K59" i="1"/>
  <c r="L59" i="1"/>
  <c r="M59" i="1"/>
  <c r="I59" i="1"/>
  <c r="B59" i="1"/>
  <c r="B249" i="1"/>
  <c r="K249" i="1"/>
  <c r="L249" i="1"/>
  <c r="M249" i="1"/>
  <c r="J249" i="1"/>
  <c r="N249" i="1"/>
  <c r="B250" i="1"/>
  <c r="J250" i="1"/>
  <c r="N250" i="1"/>
  <c r="K250" i="1"/>
  <c r="L250" i="1"/>
  <c r="M250" i="1"/>
  <c r="I576" i="1"/>
  <c r="B576" i="1"/>
  <c r="J132" i="1"/>
  <c r="N132" i="1"/>
  <c r="K132" i="1"/>
  <c r="L132" i="1"/>
  <c r="M132" i="1"/>
  <c r="I132" i="1"/>
  <c r="B132" i="1"/>
  <c r="B326" i="1"/>
  <c r="K326" i="1"/>
  <c r="L326" i="1"/>
  <c r="M326" i="1"/>
  <c r="J326" i="1"/>
  <c r="N326" i="1"/>
  <c r="I178" i="1"/>
  <c r="K66" i="1"/>
  <c r="L66" i="1"/>
  <c r="M66" i="1"/>
  <c r="N66" i="1"/>
  <c r="J66" i="1"/>
  <c r="I66" i="1"/>
  <c r="B66" i="1"/>
  <c r="B502" i="1"/>
  <c r="J502" i="1"/>
  <c r="N502" i="1"/>
  <c r="K502" i="1"/>
  <c r="M502" i="1"/>
  <c r="L502" i="1"/>
  <c r="B267" i="1"/>
  <c r="M267" i="1"/>
  <c r="J267" i="1"/>
  <c r="N267" i="1"/>
  <c r="K267" i="1"/>
  <c r="L267" i="1"/>
  <c r="B269" i="1"/>
  <c r="K269" i="1"/>
  <c r="L269" i="1"/>
  <c r="M269" i="1"/>
  <c r="J269" i="1"/>
  <c r="N269" i="1"/>
  <c r="B271" i="1"/>
  <c r="M271" i="1"/>
  <c r="J271" i="1"/>
  <c r="N271" i="1"/>
  <c r="K271" i="1"/>
  <c r="L271" i="1"/>
  <c r="B496" i="1"/>
  <c r="L496" i="1"/>
  <c r="M496" i="1"/>
  <c r="K496" i="1"/>
  <c r="J496" i="1"/>
  <c r="N496" i="1"/>
  <c r="M72" i="1"/>
  <c r="J72" i="1"/>
  <c r="N72" i="1"/>
  <c r="K72" i="1"/>
  <c r="L72" i="1"/>
  <c r="I72" i="1"/>
  <c r="B72" i="1"/>
  <c r="B489" i="1"/>
  <c r="K489" i="1"/>
  <c r="L489" i="1"/>
  <c r="J489" i="1"/>
  <c r="N489" i="1"/>
  <c r="M489" i="1"/>
  <c r="B268" i="1"/>
  <c r="L268" i="1"/>
  <c r="M268" i="1"/>
  <c r="J268" i="1"/>
  <c r="N268" i="1"/>
  <c r="K268" i="1"/>
  <c r="B491" i="1"/>
  <c r="M491" i="1"/>
  <c r="J491" i="1"/>
  <c r="N491" i="1"/>
  <c r="L491" i="1"/>
  <c r="K491" i="1"/>
  <c r="K74" i="1"/>
  <c r="L74" i="1"/>
  <c r="M74" i="1"/>
  <c r="N74" i="1"/>
  <c r="J74" i="1"/>
  <c r="I74" i="1"/>
  <c r="B74" i="1"/>
  <c r="B259" i="1"/>
  <c r="M259" i="1"/>
  <c r="J259" i="1"/>
  <c r="N259" i="1"/>
  <c r="K259" i="1"/>
  <c r="L259" i="1"/>
  <c r="B426" i="1"/>
  <c r="B490" i="1"/>
  <c r="J490" i="1"/>
  <c r="N490" i="1"/>
  <c r="K490" i="1"/>
  <c r="M490" i="1"/>
  <c r="L490" i="1"/>
  <c r="I643" i="1"/>
  <c r="I580" i="1"/>
  <c r="I587" i="1"/>
  <c r="I647" i="1"/>
  <c r="L27" i="1"/>
  <c r="J27" i="1"/>
  <c r="N27" i="1"/>
  <c r="K27" i="1"/>
  <c r="M27" i="1"/>
  <c r="I27" i="1"/>
  <c r="B27" i="1"/>
  <c r="I211" i="1"/>
  <c r="J168" i="1"/>
  <c r="N168" i="1"/>
  <c r="K168" i="1"/>
  <c r="L168" i="1"/>
  <c r="M168" i="1"/>
  <c r="I168" i="1"/>
  <c r="B168" i="1"/>
  <c r="M165" i="1"/>
  <c r="J165" i="1"/>
  <c r="N165" i="1"/>
  <c r="K165" i="1"/>
  <c r="L165" i="1"/>
  <c r="I165" i="1"/>
  <c r="B165" i="1"/>
  <c r="I379" i="1"/>
  <c r="B379" i="1"/>
  <c r="B384" i="1"/>
  <c r="M384" i="1"/>
  <c r="J384" i="1"/>
  <c r="N384" i="1"/>
  <c r="K384" i="1"/>
  <c r="L384" i="1"/>
  <c r="I656" i="1"/>
  <c r="B656" i="1"/>
  <c r="B185" i="1"/>
  <c r="M185" i="1"/>
  <c r="K185" i="1"/>
  <c r="L185" i="1"/>
  <c r="N185" i="1"/>
  <c r="J185" i="1"/>
  <c r="M14" i="1"/>
  <c r="K14" i="1"/>
  <c r="L14" i="1"/>
  <c r="J14" i="1"/>
  <c r="N14" i="1"/>
  <c r="I14" i="1"/>
  <c r="B14" i="1"/>
  <c r="L158" i="1"/>
  <c r="M158" i="1"/>
  <c r="J158" i="1"/>
  <c r="N158" i="1"/>
  <c r="K158" i="1"/>
  <c r="I158" i="1"/>
  <c r="B158" i="1"/>
  <c r="B374" i="1"/>
  <c r="K374" i="1"/>
  <c r="L374" i="1"/>
  <c r="M374" i="1"/>
  <c r="J374" i="1"/>
  <c r="N374" i="1"/>
  <c r="K159" i="1"/>
  <c r="L159" i="1"/>
  <c r="M159" i="1"/>
  <c r="J159" i="1"/>
  <c r="N159" i="1"/>
  <c r="I159" i="1"/>
  <c r="B159" i="1"/>
  <c r="B390" i="1"/>
  <c r="K390" i="1"/>
  <c r="L390" i="1"/>
  <c r="M390" i="1"/>
  <c r="J390" i="1"/>
  <c r="N390" i="1"/>
  <c r="I388" i="1"/>
  <c r="B388" i="1"/>
  <c r="B550" i="1"/>
  <c r="J550" i="1"/>
  <c r="N550" i="1"/>
  <c r="K550" i="1"/>
  <c r="M550" i="1"/>
  <c r="L550" i="1"/>
  <c r="J55" i="1"/>
  <c r="N55" i="1"/>
  <c r="K55" i="1"/>
  <c r="L55" i="1"/>
  <c r="M55" i="1"/>
  <c r="I55" i="1"/>
  <c r="B55" i="1"/>
  <c r="L53" i="1"/>
  <c r="M53" i="1"/>
  <c r="N53" i="1"/>
  <c r="J53" i="1"/>
  <c r="K53" i="1"/>
  <c r="I53" i="1"/>
  <c r="B53" i="1"/>
  <c r="M56" i="1"/>
  <c r="J56" i="1"/>
  <c r="N56" i="1"/>
  <c r="K56" i="1"/>
  <c r="L56" i="1"/>
  <c r="I56" i="1"/>
  <c r="B56" i="1"/>
  <c r="I575" i="1"/>
  <c r="B575" i="1"/>
  <c r="B203" i="1"/>
  <c r="M203" i="1"/>
  <c r="J203" i="1"/>
  <c r="N203" i="1"/>
  <c r="K203" i="1"/>
  <c r="L203" i="1"/>
  <c r="B204" i="1"/>
  <c r="L204" i="1"/>
  <c r="M204" i="1"/>
  <c r="J204" i="1"/>
  <c r="N204" i="1"/>
  <c r="K204" i="1"/>
  <c r="B353" i="1"/>
  <c r="L353" i="1"/>
  <c r="M353" i="1"/>
  <c r="J353" i="1"/>
  <c r="N353" i="1"/>
  <c r="K353" i="1"/>
  <c r="B534" i="1"/>
  <c r="J534" i="1"/>
  <c r="N534" i="1"/>
  <c r="K534" i="1"/>
  <c r="M534" i="1"/>
  <c r="L534" i="1"/>
  <c r="B536" i="1"/>
  <c r="L536" i="1"/>
  <c r="M536" i="1"/>
  <c r="K536" i="1"/>
  <c r="J536" i="1"/>
  <c r="N536" i="1"/>
  <c r="K147" i="1"/>
  <c r="L147" i="1"/>
  <c r="M147" i="1"/>
  <c r="N147" i="1"/>
  <c r="J147" i="1"/>
  <c r="I147" i="1"/>
  <c r="B147" i="1"/>
  <c r="I627" i="1"/>
  <c r="B277" i="1"/>
  <c r="K277" i="1"/>
  <c r="L277" i="1"/>
  <c r="M277" i="1"/>
  <c r="J277" i="1"/>
  <c r="N277" i="1"/>
  <c r="K84" i="1"/>
  <c r="L84" i="1"/>
  <c r="M84" i="1"/>
  <c r="J84" i="1"/>
  <c r="N84" i="1"/>
  <c r="I84" i="1"/>
  <c r="B84" i="1"/>
  <c r="L83" i="1"/>
  <c r="M83" i="1"/>
  <c r="J83" i="1"/>
  <c r="N83" i="1"/>
  <c r="K83" i="1"/>
  <c r="I83" i="1"/>
  <c r="B83" i="1"/>
  <c r="I279" i="1"/>
  <c r="K80" i="1"/>
  <c r="L80" i="1"/>
  <c r="M80" i="1"/>
  <c r="J80" i="1"/>
  <c r="N80" i="1"/>
  <c r="I80" i="1"/>
  <c r="B80" i="1"/>
  <c r="I589" i="1"/>
  <c r="I649" i="1"/>
  <c r="B316" i="1"/>
  <c r="M316" i="1"/>
  <c r="J316" i="1"/>
  <c r="N316" i="1"/>
  <c r="K316" i="1"/>
  <c r="L316" i="1"/>
  <c r="B281" i="1"/>
  <c r="K281" i="1"/>
  <c r="L281" i="1"/>
  <c r="M281" i="1"/>
  <c r="J281" i="1"/>
  <c r="N281" i="1"/>
  <c r="B480" i="1"/>
  <c r="L480" i="1"/>
  <c r="M480" i="1"/>
  <c r="K480" i="1"/>
  <c r="J480" i="1"/>
  <c r="N480" i="1"/>
  <c r="I240" i="1"/>
  <c r="B240" i="1"/>
  <c r="B243" i="1"/>
  <c r="M243" i="1"/>
  <c r="J243" i="1"/>
  <c r="N243" i="1"/>
  <c r="K243" i="1"/>
  <c r="L243" i="1"/>
  <c r="I236" i="1"/>
  <c r="B236" i="1"/>
  <c r="M48" i="1"/>
  <c r="J48" i="1"/>
  <c r="N48" i="1"/>
  <c r="K48" i="1"/>
  <c r="L48" i="1"/>
  <c r="I48" i="1"/>
  <c r="B48" i="1"/>
  <c r="I481" i="1"/>
  <c r="B481" i="1"/>
  <c r="B567" i="1"/>
  <c r="M567" i="1"/>
  <c r="J567" i="1"/>
  <c r="N567" i="1"/>
  <c r="L567" i="1"/>
  <c r="K567" i="1"/>
  <c r="I562" i="1"/>
  <c r="I635" i="1"/>
  <c r="I216" i="1"/>
  <c r="B216" i="1"/>
  <c r="B402" i="1"/>
  <c r="B404" i="1"/>
  <c r="B403" i="1"/>
  <c r="B286" i="1"/>
  <c r="J286" i="1"/>
  <c r="N286" i="1"/>
  <c r="K286" i="1"/>
  <c r="L286" i="1"/>
  <c r="M286" i="1"/>
  <c r="K92" i="1"/>
  <c r="L92" i="1"/>
  <c r="M92" i="1"/>
  <c r="J92" i="1"/>
  <c r="N92" i="1"/>
  <c r="I92" i="1"/>
  <c r="B92" i="1"/>
  <c r="L91" i="1"/>
  <c r="M91" i="1"/>
  <c r="J91" i="1"/>
  <c r="N91" i="1"/>
  <c r="K91" i="1"/>
  <c r="I91" i="1"/>
  <c r="B91" i="1"/>
  <c r="I601" i="1"/>
  <c r="B601" i="1"/>
  <c r="L23" i="1"/>
  <c r="J23" i="1"/>
  <c r="N23" i="1"/>
  <c r="K23" i="1"/>
  <c r="M23" i="1"/>
  <c r="I23" i="1"/>
  <c r="B23" i="1"/>
  <c r="I198" i="1"/>
  <c r="B198" i="1"/>
  <c r="B368" i="1"/>
  <c r="M368" i="1"/>
  <c r="J368" i="1"/>
  <c r="N368" i="1"/>
  <c r="K368" i="1"/>
  <c r="L368" i="1"/>
  <c r="I370" i="1"/>
  <c r="B370" i="1"/>
  <c r="B540" i="1"/>
  <c r="L540" i="1"/>
  <c r="M540" i="1"/>
  <c r="K540" i="1"/>
  <c r="J540" i="1"/>
  <c r="N540" i="1"/>
  <c r="J156" i="1"/>
  <c r="N156" i="1"/>
  <c r="K156" i="1"/>
  <c r="L156" i="1"/>
  <c r="M156" i="1"/>
  <c r="I156" i="1"/>
  <c r="B156" i="1"/>
  <c r="M153" i="1"/>
  <c r="J153" i="1"/>
  <c r="N153" i="1"/>
  <c r="K153" i="1"/>
  <c r="L153" i="1"/>
  <c r="I153" i="1"/>
  <c r="B153" i="1"/>
  <c r="L154" i="1"/>
  <c r="M154" i="1"/>
  <c r="J154" i="1"/>
  <c r="N154" i="1"/>
  <c r="K154" i="1"/>
  <c r="I154" i="1"/>
  <c r="B154" i="1"/>
  <c r="B335" i="1"/>
  <c r="J335" i="1"/>
  <c r="N335" i="1"/>
  <c r="K335" i="1"/>
  <c r="L335" i="1"/>
  <c r="M335" i="1"/>
  <c r="I624" i="1"/>
  <c r="B624" i="1"/>
  <c r="M110" i="1"/>
  <c r="J110" i="1"/>
  <c r="N110" i="1"/>
  <c r="K110" i="1"/>
  <c r="L110" i="1"/>
  <c r="I110" i="1"/>
  <c r="B110" i="1"/>
  <c r="I611" i="1"/>
  <c r="B611" i="1"/>
  <c r="B609" i="1"/>
  <c r="M609" i="1"/>
  <c r="J609" i="1"/>
  <c r="N609" i="1"/>
  <c r="K609" i="1"/>
  <c r="L609" i="1"/>
  <c r="B347" i="1"/>
  <c r="J347" i="1"/>
  <c r="N347" i="1"/>
  <c r="K347" i="1"/>
  <c r="L347" i="1"/>
  <c r="M347" i="1"/>
  <c r="B349" i="1"/>
  <c r="L349" i="1"/>
  <c r="M349" i="1"/>
  <c r="J349" i="1"/>
  <c r="N349" i="1"/>
  <c r="K349" i="1"/>
  <c r="B351" i="1"/>
  <c r="J351" i="1"/>
  <c r="N351" i="1"/>
  <c r="K351" i="1"/>
  <c r="L351" i="1"/>
  <c r="M351" i="1"/>
  <c r="B530" i="1"/>
  <c r="J530" i="1"/>
  <c r="N530" i="1"/>
  <c r="K530" i="1"/>
  <c r="M530" i="1"/>
  <c r="L530" i="1"/>
  <c r="B439" i="1"/>
  <c r="I655" i="1"/>
  <c r="I626" i="1"/>
  <c r="B189" i="1"/>
  <c r="K189" i="1"/>
  <c r="N189" i="1"/>
  <c r="J189" i="1"/>
  <c r="L189" i="1"/>
  <c r="M189" i="1"/>
  <c r="B228" i="1"/>
  <c r="L228" i="1"/>
  <c r="M228" i="1"/>
  <c r="J228" i="1"/>
  <c r="N228" i="1"/>
  <c r="K228" i="1"/>
  <c r="B474" i="1"/>
  <c r="J474" i="1"/>
  <c r="N474" i="1"/>
  <c r="K474" i="1"/>
  <c r="L474" i="1"/>
  <c r="M474" i="1"/>
  <c r="B475" i="1"/>
  <c r="M475" i="1"/>
  <c r="J475" i="1"/>
  <c r="N475" i="1"/>
  <c r="K475" i="1"/>
  <c r="L475" i="1"/>
  <c r="B462" i="1"/>
  <c r="J462" i="1"/>
  <c r="N462" i="1"/>
  <c r="K462" i="1"/>
  <c r="L462" i="1"/>
  <c r="M462" i="1"/>
  <c r="L19" i="1"/>
  <c r="J19" i="1"/>
  <c r="N19" i="1"/>
  <c r="K19" i="1"/>
  <c r="M19" i="1"/>
  <c r="I19" i="1"/>
  <c r="B19" i="1"/>
  <c r="B195" i="1"/>
  <c r="M195" i="1"/>
  <c r="J195" i="1"/>
  <c r="N195" i="1"/>
  <c r="K195" i="1"/>
  <c r="L195" i="1"/>
  <c r="J21" i="1"/>
  <c r="N21" i="1"/>
  <c r="L21" i="1"/>
  <c r="M21" i="1"/>
  <c r="K21" i="1"/>
  <c r="I21" i="1"/>
  <c r="B21" i="1"/>
  <c r="B361" i="1"/>
  <c r="L361" i="1"/>
  <c r="M361" i="1"/>
  <c r="J361" i="1"/>
  <c r="N361" i="1"/>
  <c r="K361" i="1"/>
  <c r="L87" i="1"/>
  <c r="M87" i="1"/>
  <c r="J87" i="1"/>
  <c r="N87" i="1"/>
  <c r="K87" i="1"/>
  <c r="I87" i="1"/>
  <c r="B87" i="1"/>
  <c r="I596" i="1"/>
  <c r="B596" i="1"/>
  <c r="I341" i="1"/>
  <c r="B341" i="1"/>
  <c r="B436" i="1"/>
  <c r="B522" i="1"/>
  <c r="J522" i="1"/>
  <c r="N522" i="1"/>
  <c r="K522" i="1"/>
  <c r="M522" i="1"/>
  <c r="L522" i="1"/>
  <c r="B437" i="1"/>
  <c r="L107" i="1"/>
  <c r="M107" i="1"/>
  <c r="J107" i="1"/>
  <c r="N107" i="1"/>
  <c r="K107" i="1"/>
  <c r="I107" i="1"/>
  <c r="B107" i="1"/>
  <c r="K100" i="1"/>
  <c r="L100" i="1"/>
  <c r="M100" i="1"/>
  <c r="J100" i="1"/>
  <c r="N100" i="1"/>
  <c r="I100" i="1"/>
  <c r="B100" i="1"/>
  <c r="K96" i="1"/>
  <c r="L96" i="1"/>
  <c r="M96" i="1"/>
  <c r="J96" i="1"/>
  <c r="N96" i="1"/>
  <c r="I96" i="1"/>
  <c r="B96" i="1"/>
  <c r="B302" i="1"/>
  <c r="J302" i="1"/>
  <c r="N302" i="1"/>
  <c r="K302" i="1"/>
  <c r="L302" i="1"/>
  <c r="M302" i="1"/>
  <c r="B513" i="1"/>
  <c r="K513" i="1"/>
  <c r="L513" i="1"/>
  <c r="J513" i="1"/>
  <c r="N513" i="1"/>
  <c r="M513" i="1"/>
  <c r="J105" i="1"/>
  <c r="N105" i="1"/>
  <c r="K105" i="1"/>
  <c r="L105" i="1"/>
  <c r="M105" i="1"/>
  <c r="I105" i="1"/>
  <c r="B105" i="1"/>
  <c r="B517" i="1"/>
  <c r="K517" i="1"/>
  <c r="L517" i="1"/>
  <c r="J517" i="1"/>
  <c r="N517" i="1"/>
  <c r="M517" i="1"/>
  <c r="B304" i="1"/>
  <c r="L304" i="1"/>
  <c r="M304" i="1"/>
  <c r="J304" i="1"/>
  <c r="N304" i="1"/>
  <c r="K304" i="1"/>
  <c r="B298" i="1"/>
  <c r="J298" i="1"/>
  <c r="N298" i="1"/>
  <c r="K298" i="1"/>
  <c r="L298" i="1"/>
  <c r="M298" i="1"/>
  <c r="I651" i="1"/>
  <c r="I602" i="1"/>
  <c r="M149" i="1"/>
  <c r="J149" i="1"/>
  <c r="N149" i="1"/>
  <c r="K149" i="1"/>
  <c r="L149" i="1"/>
  <c r="I149" i="1"/>
  <c r="B149" i="1"/>
  <c r="I362" i="1"/>
  <c r="B362" i="1"/>
  <c r="B325" i="1"/>
  <c r="L325" i="1"/>
  <c r="M325" i="1"/>
  <c r="J325" i="1"/>
  <c r="N325" i="1"/>
  <c r="K325" i="1"/>
  <c r="B324" i="1"/>
  <c r="M324" i="1"/>
  <c r="J324" i="1"/>
  <c r="N324" i="1"/>
  <c r="K324" i="1"/>
  <c r="L324" i="1"/>
  <c r="B617" i="1"/>
  <c r="M617" i="1"/>
  <c r="J617" i="1"/>
  <c r="N617" i="1"/>
  <c r="K617" i="1"/>
  <c r="L617" i="1"/>
  <c r="I527" i="1"/>
  <c r="B527" i="1"/>
  <c r="B339" i="1"/>
  <c r="J339" i="1"/>
  <c r="N339" i="1"/>
  <c r="K339" i="1"/>
  <c r="L339" i="1"/>
  <c r="M339" i="1"/>
  <c r="M133" i="1"/>
  <c r="J133" i="1"/>
  <c r="N133" i="1"/>
  <c r="K133" i="1"/>
  <c r="L133" i="1"/>
  <c r="I133" i="1"/>
  <c r="B133" i="1"/>
  <c r="J206" i="1"/>
  <c r="N206" i="1"/>
  <c r="K206" i="1"/>
  <c r="L206" i="1"/>
  <c r="M206" i="1"/>
  <c r="L341" i="1"/>
  <c r="M341" i="1"/>
  <c r="J341" i="1"/>
  <c r="N341" i="1"/>
  <c r="K341" i="1"/>
  <c r="B655" i="1"/>
  <c r="K655" i="1"/>
  <c r="L655" i="1"/>
  <c r="M655" i="1"/>
  <c r="J655" i="1"/>
  <c r="N655" i="1"/>
  <c r="K370" i="1"/>
  <c r="L370" i="1"/>
  <c r="M370" i="1"/>
  <c r="J370" i="1"/>
  <c r="N370" i="1"/>
  <c r="J198" i="1"/>
  <c r="N198" i="1"/>
  <c r="K198" i="1"/>
  <c r="L198" i="1"/>
  <c r="M198" i="1"/>
  <c r="M601" i="1"/>
  <c r="J601" i="1"/>
  <c r="N601" i="1"/>
  <c r="K601" i="1"/>
  <c r="L601" i="1"/>
  <c r="B635" i="1"/>
  <c r="K635" i="1"/>
  <c r="L635" i="1"/>
  <c r="M635" i="1"/>
  <c r="J635" i="1"/>
  <c r="N635" i="1"/>
  <c r="M279" i="1"/>
  <c r="J279" i="1"/>
  <c r="N279" i="1"/>
  <c r="K279" i="1"/>
  <c r="L279" i="1"/>
  <c r="K627" i="1"/>
  <c r="L627" i="1"/>
  <c r="M627" i="1"/>
  <c r="J627" i="1"/>
  <c r="N627" i="1"/>
  <c r="M211" i="1"/>
  <c r="J211" i="1"/>
  <c r="N211" i="1"/>
  <c r="K211" i="1"/>
  <c r="L211" i="1"/>
  <c r="B587" i="1"/>
  <c r="K587" i="1"/>
  <c r="L587" i="1"/>
  <c r="M587" i="1"/>
  <c r="J587" i="1"/>
  <c r="N587" i="1"/>
  <c r="L178" i="1"/>
  <c r="M178" i="1"/>
  <c r="J178" i="1"/>
  <c r="N178" i="1"/>
  <c r="K178" i="1"/>
  <c r="J454" i="1"/>
  <c r="N454" i="1"/>
  <c r="K454" i="1"/>
  <c r="L454" i="1"/>
  <c r="M454" i="1"/>
  <c r="J315" i="1"/>
  <c r="N315" i="1"/>
  <c r="K315" i="1"/>
  <c r="L315" i="1"/>
  <c r="M315" i="1"/>
  <c r="M231" i="1"/>
  <c r="J231" i="1"/>
  <c r="N231" i="1"/>
  <c r="K231" i="1"/>
  <c r="L231" i="1"/>
  <c r="K310" i="1"/>
  <c r="L310" i="1"/>
  <c r="M310" i="1"/>
  <c r="J310" i="1"/>
  <c r="N310" i="1"/>
  <c r="J188" i="1"/>
  <c r="N188" i="1"/>
  <c r="L188" i="1"/>
  <c r="M188" i="1"/>
  <c r="K188" i="1"/>
  <c r="B630" i="1"/>
  <c r="L630" i="1"/>
  <c r="M630" i="1"/>
  <c r="J630" i="1"/>
  <c r="N630" i="1"/>
  <c r="K630" i="1"/>
  <c r="J506" i="1"/>
  <c r="N506" i="1"/>
  <c r="K506" i="1"/>
  <c r="M506" i="1"/>
  <c r="L506" i="1"/>
  <c r="B584" i="1"/>
  <c r="J584" i="1"/>
  <c r="N584" i="1"/>
  <c r="K584" i="1"/>
  <c r="L584" i="1"/>
  <c r="M584" i="1"/>
  <c r="M263" i="1"/>
  <c r="J263" i="1"/>
  <c r="N263" i="1"/>
  <c r="K263" i="1"/>
  <c r="L263" i="1"/>
  <c r="B629" i="1"/>
  <c r="M629" i="1"/>
  <c r="J629" i="1"/>
  <c r="N629" i="1"/>
  <c r="K629" i="1"/>
  <c r="L629" i="1"/>
  <c r="B555" i="1"/>
  <c r="M555" i="1"/>
  <c r="J555" i="1"/>
  <c r="N555" i="1"/>
  <c r="L555" i="1"/>
  <c r="K555" i="1"/>
  <c r="B653" i="1"/>
  <c r="M653" i="1"/>
  <c r="J653" i="1"/>
  <c r="N653" i="1"/>
  <c r="K653" i="1"/>
  <c r="L653" i="1"/>
  <c r="I563" i="1"/>
  <c r="B563" i="1"/>
  <c r="B650" i="1"/>
  <c r="L650" i="1"/>
  <c r="M650" i="1"/>
  <c r="J650" i="1"/>
  <c r="N650" i="1"/>
  <c r="K650" i="1"/>
  <c r="K386" i="1"/>
  <c r="L386" i="1"/>
  <c r="M386" i="1"/>
  <c r="J386" i="1"/>
  <c r="N386" i="1"/>
  <c r="M376" i="1"/>
  <c r="J376" i="1"/>
  <c r="N376" i="1"/>
  <c r="K376" i="1"/>
  <c r="L376" i="1"/>
  <c r="B641" i="1"/>
  <c r="M641" i="1"/>
  <c r="J641" i="1"/>
  <c r="N641" i="1"/>
  <c r="K641" i="1"/>
  <c r="L641" i="1"/>
  <c r="M207" i="1"/>
  <c r="J207" i="1"/>
  <c r="N207" i="1"/>
  <c r="K207" i="1"/>
  <c r="L207" i="1"/>
  <c r="K561" i="1"/>
  <c r="L561" i="1"/>
  <c r="J561" i="1"/>
  <c r="N561" i="1"/>
  <c r="M561" i="1"/>
  <c r="L337" i="1"/>
  <c r="M337" i="1"/>
  <c r="J337" i="1"/>
  <c r="N337" i="1"/>
  <c r="K337" i="1"/>
  <c r="B603" i="1"/>
  <c r="K603" i="1"/>
  <c r="L603" i="1"/>
  <c r="M603" i="1"/>
  <c r="J603" i="1"/>
  <c r="N603" i="1"/>
  <c r="K521" i="1"/>
  <c r="L521" i="1"/>
  <c r="J521" i="1"/>
  <c r="N521" i="1"/>
  <c r="M521" i="1"/>
  <c r="B564" i="1"/>
  <c r="L564" i="1"/>
  <c r="M564" i="1"/>
  <c r="K564" i="1"/>
  <c r="N564" i="1"/>
  <c r="J564" i="1"/>
  <c r="B640" i="1"/>
  <c r="J640" i="1"/>
  <c r="N640" i="1"/>
  <c r="K640" i="1"/>
  <c r="L640" i="1"/>
  <c r="M640" i="1"/>
  <c r="K183" i="1"/>
  <c r="L183" i="1"/>
  <c r="M183" i="1"/>
  <c r="J183" i="1"/>
  <c r="N183" i="1"/>
  <c r="M177" i="1"/>
  <c r="J177" i="1"/>
  <c r="N177" i="1"/>
  <c r="K177" i="1"/>
  <c r="L177" i="1"/>
  <c r="L381" i="1"/>
  <c r="M381" i="1"/>
  <c r="J381" i="1"/>
  <c r="N381" i="1"/>
  <c r="K381" i="1"/>
  <c r="B585" i="1"/>
  <c r="M585" i="1"/>
  <c r="J585" i="1"/>
  <c r="N585" i="1"/>
  <c r="K585" i="1"/>
  <c r="L585" i="1"/>
  <c r="K257" i="1"/>
  <c r="L257" i="1"/>
  <c r="M257" i="1"/>
  <c r="J257" i="1"/>
  <c r="N257" i="1"/>
  <c r="L488" i="1"/>
  <c r="M488" i="1"/>
  <c r="K488" i="1"/>
  <c r="J488" i="1"/>
  <c r="N488" i="1"/>
  <c r="J498" i="1"/>
  <c r="N498" i="1"/>
  <c r="K498" i="1"/>
  <c r="M498" i="1"/>
  <c r="L498" i="1"/>
  <c r="L504" i="1"/>
  <c r="M504" i="1"/>
  <c r="K504" i="1"/>
  <c r="J504" i="1"/>
  <c r="N504" i="1"/>
  <c r="B556" i="1"/>
  <c r="L556" i="1"/>
  <c r="M556" i="1"/>
  <c r="K556" i="1"/>
  <c r="J556" i="1"/>
  <c r="N556" i="1"/>
  <c r="B602" i="1"/>
  <c r="L602" i="1"/>
  <c r="M602" i="1"/>
  <c r="J602" i="1"/>
  <c r="N602" i="1"/>
  <c r="K602" i="1"/>
  <c r="B562" i="1"/>
  <c r="J562" i="1"/>
  <c r="N562" i="1"/>
  <c r="K562" i="1"/>
  <c r="M562" i="1"/>
  <c r="L562" i="1"/>
  <c r="K481" i="1"/>
  <c r="L481" i="1"/>
  <c r="J481" i="1"/>
  <c r="N481" i="1"/>
  <c r="M481" i="1"/>
  <c r="L236" i="1"/>
  <c r="M236" i="1"/>
  <c r="J236" i="1"/>
  <c r="N236" i="1"/>
  <c r="K236" i="1"/>
  <c r="J656" i="1"/>
  <c r="N656" i="1"/>
  <c r="K656" i="1"/>
  <c r="L656" i="1"/>
  <c r="M656" i="1"/>
  <c r="J379" i="1"/>
  <c r="N379" i="1"/>
  <c r="K379" i="1"/>
  <c r="L379" i="1"/>
  <c r="M379" i="1"/>
  <c r="B580" i="1"/>
  <c r="L580" i="1"/>
  <c r="M580" i="1"/>
  <c r="N580" i="1"/>
  <c r="J580" i="1"/>
  <c r="K580" i="1"/>
  <c r="B559" i="1"/>
  <c r="M559" i="1"/>
  <c r="J559" i="1"/>
  <c r="N559" i="1"/>
  <c r="L559" i="1"/>
  <c r="K559" i="1"/>
  <c r="K599" i="1"/>
  <c r="L599" i="1"/>
  <c r="M599" i="1"/>
  <c r="J599" i="1"/>
  <c r="N599" i="1"/>
  <c r="I565" i="1"/>
  <c r="B565" i="1"/>
  <c r="K205" i="1"/>
  <c r="L205" i="1"/>
  <c r="M205" i="1"/>
  <c r="J205" i="1"/>
  <c r="N205" i="1"/>
  <c r="B579" i="1"/>
  <c r="M579" i="1"/>
  <c r="J579" i="1"/>
  <c r="N579" i="1"/>
  <c r="K579" i="1"/>
  <c r="L579" i="1"/>
  <c r="M251" i="1"/>
  <c r="J251" i="1"/>
  <c r="N251" i="1"/>
  <c r="K251" i="1"/>
  <c r="L251" i="1"/>
  <c r="B551" i="1"/>
  <c r="M551" i="1"/>
  <c r="J551" i="1"/>
  <c r="N551" i="1"/>
  <c r="L551" i="1"/>
  <c r="K551" i="1"/>
  <c r="B604" i="1"/>
  <c r="J604" i="1"/>
  <c r="N604" i="1"/>
  <c r="K604" i="1"/>
  <c r="L604" i="1"/>
  <c r="M604" i="1"/>
  <c r="B636" i="1"/>
  <c r="J636" i="1"/>
  <c r="N636" i="1"/>
  <c r="K636" i="1"/>
  <c r="L636" i="1"/>
  <c r="M636" i="1"/>
  <c r="B590" i="1"/>
  <c r="L590" i="1"/>
  <c r="M590" i="1"/>
  <c r="J590" i="1"/>
  <c r="N590" i="1"/>
  <c r="K590" i="1"/>
  <c r="K378" i="1"/>
  <c r="L378" i="1"/>
  <c r="M378" i="1"/>
  <c r="J378" i="1"/>
  <c r="N378" i="1"/>
  <c r="B578" i="1"/>
  <c r="J578" i="1"/>
  <c r="N578" i="1"/>
  <c r="K578" i="1"/>
  <c r="L578" i="1"/>
  <c r="M578" i="1"/>
  <c r="M495" i="1"/>
  <c r="J495" i="1"/>
  <c r="N495" i="1"/>
  <c r="L495" i="1"/>
  <c r="K495" i="1"/>
  <c r="K265" i="1"/>
  <c r="L265" i="1"/>
  <c r="M265" i="1"/>
  <c r="J265" i="1"/>
  <c r="N265" i="1"/>
  <c r="J270" i="1"/>
  <c r="N270" i="1"/>
  <c r="K270" i="1"/>
  <c r="L270" i="1"/>
  <c r="M270" i="1"/>
  <c r="L272" i="1"/>
  <c r="M272" i="1"/>
  <c r="J272" i="1"/>
  <c r="N272" i="1"/>
  <c r="K272" i="1"/>
  <c r="B633" i="1"/>
  <c r="M633" i="1"/>
  <c r="J633" i="1"/>
  <c r="N633" i="1"/>
  <c r="K633" i="1"/>
  <c r="L633" i="1"/>
  <c r="M519" i="1"/>
  <c r="J519" i="1"/>
  <c r="N519" i="1"/>
  <c r="L519" i="1"/>
  <c r="K519" i="1"/>
  <c r="J518" i="1"/>
  <c r="N518" i="1"/>
  <c r="K518" i="1"/>
  <c r="M518" i="1"/>
  <c r="L518" i="1"/>
  <c r="L520" i="1"/>
  <c r="M520" i="1"/>
  <c r="K520" i="1"/>
  <c r="J520" i="1"/>
  <c r="N520" i="1"/>
  <c r="J510" i="1"/>
  <c r="N510" i="1"/>
  <c r="K510" i="1"/>
  <c r="M510" i="1"/>
  <c r="L510" i="1"/>
  <c r="J234" i="1"/>
  <c r="N234" i="1"/>
  <c r="K234" i="1"/>
  <c r="L234" i="1"/>
  <c r="M234" i="1"/>
  <c r="J238" i="1"/>
  <c r="N238" i="1"/>
  <c r="K238" i="1"/>
  <c r="L238" i="1"/>
  <c r="M238" i="1"/>
  <c r="K509" i="1"/>
  <c r="L509" i="1"/>
  <c r="J509" i="1"/>
  <c r="N509" i="1"/>
  <c r="M509" i="1"/>
  <c r="B572" i="1"/>
  <c r="L572" i="1"/>
  <c r="M572" i="1"/>
  <c r="K572" i="1"/>
  <c r="J572" i="1"/>
  <c r="N572" i="1"/>
  <c r="B646" i="1"/>
  <c r="L646" i="1"/>
  <c r="M646" i="1"/>
  <c r="J646" i="1"/>
  <c r="N646" i="1"/>
  <c r="K646" i="1"/>
  <c r="L452" i="1"/>
  <c r="M452" i="1"/>
  <c r="J452" i="1"/>
  <c r="N452" i="1"/>
  <c r="K452" i="1"/>
  <c r="M451" i="1"/>
  <c r="J451" i="1"/>
  <c r="N451" i="1"/>
  <c r="K451" i="1"/>
  <c r="L451" i="1"/>
  <c r="J458" i="1"/>
  <c r="N458" i="1"/>
  <c r="K458" i="1"/>
  <c r="L458" i="1"/>
  <c r="M458" i="1"/>
  <c r="M527" i="1"/>
  <c r="J527" i="1"/>
  <c r="N527" i="1"/>
  <c r="L527" i="1"/>
  <c r="K527" i="1"/>
  <c r="K362" i="1"/>
  <c r="L362" i="1"/>
  <c r="M362" i="1"/>
  <c r="J362" i="1"/>
  <c r="N362" i="1"/>
  <c r="B651" i="1"/>
  <c r="K651" i="1"/>
  <c r="L651" i="1"/>
  <c r="M651" i="1"/>
  <c r="J651" i="1"/>
  <c r="N651" i="1"/>
  <c r="J596" i="1"/>
  <c r="N596" i="1"/>
  <c r="K596" i="1"/>
  <c r="L596" i="1"/>
  <c r="M596" i="1"/>
  <c r="K611" i="1"/>
  <c r="L611" i="1"/>
  <c r="M611" i="1"/>
  <c r="J611" i="1"/>
  <c r="N611" i="1"/>
  <c r="J624" i="1"/>
  <c r="N624" i="1"/>
  <c r="K624" i="1"/>
  <c r="L624" i="1"/>
  <c r="M624" i="1"/>
  <c r="B649" i="1"/>
  <c r="M649" i="1"/>
  <c r="J649" i="1"/>
  <c r="N649" i="1"/>
  <c r="K649" i="1"/>
  <c r="L649" i="1"/>
  <c r="B643" i="1"/>
  <c r="K643" i="1"/>
  <c r="L643" i="1"/>
  <c r="M643" i="1"/>
  <c r="J643" i="1"/>
  <c r="N643" i="1"/>
  <c r="B634" i="1"/>
  <c r="L634" i="1"/>
  <c r="M634" i="1"/>
  <c r="J634" i="1"/>
  <c r="N634" i="1"/>
  <c r="K634" i="1"/>
  <c r="J194" i="1"/>
  <c r="N194" i="1"/>
  <c r="K194" i="1"/>
  <c r="L194" i="1"/>
  <c r="M194" i="1"/>
  <c r="B625" i="1"/>
  <c r="M625" i="1"/>
  <c r="J625" i="1"/>
  <c r="N625" i="1"/>
  <c r="K625" i="1"/>
  <c r="L625" i="1"/>
  <c r="B638" i="1"/>
  <c r="L638" i="1"/>
  <c r="M638" i="1"/>
  <c r="J638" i="1"/>
  <c r="N638" i="1"/>
  <c r="K638" i="1"/>
  <c r="K175" i="1"/>
  <c r="L175" i="1"/>
  <c r="M175" i="1"/>
  <c r="J175" i="1"/>
  <c r="N175" i="1"/>
  <c r="J592" i="1"/>
  <c r="N592" i="1"/>
  <c r="K592" i="1"/>
  <c r="L592" i="1"/>
  <c r="M592" i="1"/>
  <c r="B571" i="1"/>
  <c r="M571" i="1"/>
  <c r="J571" i="1"/>
  <c r="N571" i="1"/>
  <c r="L571" i="1"/>
  <c r="K571" i="1"/>
  <c r="M181" i="1"/>
  <c r="J181" i="1"/>
  <c r="N181" i="1"/>
  <c r="K181" i="1"/>
  <c r="L181" i="1"/>
  <c r="J214" i="1"/>
  <c r="N214" i="1"/>
  <c r="K214" i="1"/>
  <c r="L214" i="1"/>
  <c r="M214" i="1"/>
  <c r="B642" i="1"/>
  <c r="L642" i="1"/>
  <c r="M642" i="1"/>
  <c r="J642" i="1"/>
  <c r="N642" i="1"/>
  <c r="K642" i="1"/>
  <c r="L492" i="1"/>
  <c r="M492" i="1"/>
  <c r="K492" i="1"/>
  <c r="J492" i="1"/>
  <c r="N492" i="1"/>
  <c r="J262" i="1"/>
  <c r="N262" i="1"/>
  <c r="K262" i="1"/>
  <c r="L262" i="1"/>
  <c r="M262" i="1"/>
  <c r="L260" i="1"/>
  <c r="M260" i="1"/>
  <c r="J260" i="1"/>
  <c r="N260" i="1"/>
  <c r="K260" i="1"/>
  <c r="J230" i="1"/>
  <c r="N230" i="1"/>
  <c r="K230" i="1"/>
  <c r="L230" i="1"/>
  <c r="M230" i="1"/>
  <c r="J190" i="1"/>
  <c r="N190" i="1"/>
  <c r="K190" i="1"/>
  <c r="L190" i="1"/>
  <c r="M190" i="1"/>
  <c r="B648" i="1"/>
  <c r="J648" i="1"/>
  <c r="N648" i="1"/>
  <c r="K648" i="1"/>
  <c r="L648" i="1"/>
  <c r="M648" i="1"/>
  <c r="M356" i="1"/>
  <c r="J356" i="1"/>
  <c r="N356" i="1"/>
  <c r="K356" i="1"/>
  <c r="L356" i="1"/>
  <c r="J359" i="1"/>
  <c r="N359" i="1"/>
  <c r="K359" i="1"/>
  <c r="L359" i="1"/>
  <c r="M359" i="1"/>
  <c r="M360" i="1"/>
  <c r="J360" i="1"/>
  <c r="N360" i="1"/>
  <c r="K360" i="1"/>
  <c r="L360" i="1"/>
  <c r="I644" i="1"/>
  <c r="B644" i="1"/>
  <c r="I557" i="1"/>
  <c r="M223" i="1"/>
  <c r="J223" i="1"/>
  <c r="N223" i="1"/>
  <c r="K223" i="1"/>
  <c r="L223" i="1"/>
  <c r="L220" i="1"/>
  <c r="M220" i="1"/>
  <c r="J220" i="1"/>
  <c r="N220" i="1"/>
  <c r="K220" i="1"/>
  <c r="L472" i="1"/>
  <c r="M472" i="1"/>
  <c r="J472" i="1"/>
  <c r="N472" i="1"/>
  <c r="K472" i="1"/>
  <c r="J608" i="1"/>
  <c r="N608" i="1"/>
  <c r="K608" i="1"/>
  <c r="L608" i="1"/>
  <c r="M608" i="1"/>
  <c r="K469" i="1"/>
  <c r="L469" i="1"/>
  <c r="M469" i="1"/>
  <c r="J469" i="1"/>
  <c r="N469" i="1"/>
  <c r="B626" i="1"/>
  <c r="L626" i="1"/>
  <c r="M626" i="1"/>
  <c r="J626" i="1"/>
  <c r="N626" i="1"/>
  <c r="K626" i="1"/>
  <c r="L216" i="1"/>
  <c r="M216" i="1"/>
  <c r="J216" i="1"/>
  <c r="N216" i="1"/>
  <c r="K216" i="1"/>
  <c r="L240" i="1"/>
  <c r="M240" i="1"/>
  <c r="J240" i="1"/>
  <c r="N240" i="1"/>
  <c r="K240" i="1"/>
  <c r="B589" i="1"/>
  <c r="M589" i="1"/>
  <c r="J589" i="1"/>
  <c r="N589" i="1"/>
  <c r="K589" i="1"/>
  <c r="L589" i="1"/>
  <c r="B279" i="1"/>
  <c r="B627" i="1"/>
  <c r="M575" i="1"/>
  <c r="J575" i="1"/>
  <c r="N575" i="1"/>
  <c r="L575" i="1"/>
  <c r="K575" i="1"/>
  <c r="M388" i="1"/>
  <c r="J388" i="1"/>
  <c r="N388" i="1"/>
  <c r="K388" i="1"/>
  <c r="L388" i="1"/>
  <c r="B211" i="1"/>
  <c r="B647" i="1"/>
  <c r="K647" i="1"/>
  <c r="L647" i="1"/>
  <c r="M647" i="1"/>
  <c r="J647" i="1"/>
  <c r="N647" i="1"/>
  <c r="B178" i="1"/>
  <c r="L576" i="1"/>
  <c r="M576" i="1"/>
  <c r="K576" i="1"/>
  <c r="J576" i="1"/>
  <c r="N576" i="1"/>
  <c r="B454" i="1"/>
  <c r="B315" i="1"/>
  <c r="B231" i="1"/>
  <c r="L224" i="1"/>
  <c r="M224" i="1"/>
  <c r="J224" i="1"/>
  <c r="N224" i="1"/>
  <c r="K224" i="1"/>
  <c r="B310" i="1"/>
  <c r="B188" i="1"/>
  <c r="B554" i="1"/>
  <c r="J554" i="1"/>
  <c r="N554" i="1"/>
  <c r="K554" i="1"/>
  <c r="M554" i="1"/>
  <c r="L554" i="1"/>
  <c r="J538" i="1"/>
  <c r="N538" i="1"/>
  <c r="K538" i="1"/>
  <c r="M538" i="1"/>
  <c r="L538" i="1"/>
  <c r="B654" i="1"/>
  <c r="L654" i="1"/>
  <c r="M654" i="1"/>
  <c r="J654" i="1"/>
  <c r="N654" i="1"/>
  <c r="K654" i="1"/>
  <c r="B506" i="1"/>
  <c r="K533" i="1"/>
  <c r="L533" i="1"/>
  <c r="J533" i="1"/>
  <c r="N533" i="1"/>
  <c r="M533" i="1"/>
  <c r="L357" i="1"/>
  <c r="M357" i="1"/>
  <c r="J357" i="1"/>
  <c r="N357" i="1"/>
  <c r="K357" i="1"/>
  <c r="B639" i="1"/>
  <c r="K639" i="1"/>
  <c r="L639" i="1"/>
  <c r="M639" i="1"/>
  <c r="J639" i="1"/>
  <c r="N639" i="1"/>
  <c r="K245" i="1"/>
  <c r="L245" i="1"/>
  <c r="M245" i="1"/>
  <c r="J245" i="1"/>
  <c r="N245" i="1"/>
  <c r="J246" i="1"/>
  <c r="N246" i="1"/>
  <c r="K246" i="1"/>
  <c r="L246" i="1"/>
  <c r="M246" i="1"/>
  <c r="J391" i="1"/>
  <c r="N391" i="1"/>
  <c r="K391" i="1"/>
  <c r="L391" i="1"/>
  <c r="M391" i="1"/>
  <c r="J387" i="1"/>
  <c r="N387" i="1"/>
  <c r="K387" i="1"/>
  <c r="L387" i="1"/>
  <c r="M387" i="1"/>
  <c r="B645" i="1"/>
  <c r="M645" i="1"/>
  <c r="J645" i="1"/>
  <c r="N645" i="1"/>
  <c r="K645" i="1"/>
  <c r="L645" i="1"/>
  <c r="B263" i="1"/>
  <c r="B631" i="1"/>
  <c r="K631" i="1"/>
  <c r="L631" i="1"/>
  <c r="M631" i="1"/>
  <c r="J631" i="1"/>
  <c r="N631" i="1"/>
  <c r="L292" i="1"/>
  <c r="M292" i="1"/>
  <c r="J292" i="1"/>
  <c r="N292" i="1"/>
  <c r="K292" i="1"/>
  <c r="B588" i="1"/>
  <c r="J588" i="1"/>
  <c r="N588" i="1"/>
  <c r="K588" i="1"/>
  <c r="L588" i="1"/>
  <c r="M588" i="1"/>
  <c r="B386" i="1"/>
  <c r="B376" i="1"/>
  <c r="M380" i="1"/>
  <c r="J380" i="1"/>
  <c r="N380" i="1"/>
  <c r="K380" i="1"/>
  <c r="L380" i="1"/>
  <c r="B581" i="1"/>
  <c r="M581" i="1"/>
  <c r="J581" i="1"/>
  <c r="N581" i="1"/>
  <c r="K581" i="1"/>
  <c r="L581" i="1"/>
  <c r="J274" i="1"/>
  <c r="N274" i="1"/>
  <c r="K274" i="1"/>
  <c r="L274" i="1"/>
  <c r="M274" i="1"/>
  <c r="M247" i="1"/>
  <c r="J247" i="1"/>
  <c r="N247" i="1"/>
  <c r="K247" i="1"/>
  <c r="L247" i="1"/>
  <c r="B207" i="1"/>
  <c r="B561" i="1"/>
  <c r="B337" i="1"/>
  <c r="B652" i="1"/>
  <c r="J652" i="1"/>
  <c r="N652" i="1"/>
  <c r="K652" i="1"/>
  <c r="L652" i="1"/>
  <c r="M652" i="1"/>
  <c r="B521" i="1"/>
  <c r="J226" i="1"/>
  <c r="N226" i="1"/>
  <c r="K226" i="1"/>
  <c r="L226" i="1"/>
  <c r="M226" i="1"/>
  <c r="M352" i="1"/>
  <c r="J352" i="1"/>
  <c r="N352" i="1"/>
  <c r="K352" i="1"/>
  <c r="L352" i="1"/>
  <c r="K201" i="1"/>
  <c r="L201" i="1"/>
  <c r="M201" i="1"/>
  <c r="J201" i="1"/>
  <c r="N201" i="1"/>
  <c r="B637" i="1"/>
  <c r="M637" i="1"/>
  <c r="J637" i="1"/>
  <c r="N637" i="1"/>
  <c r="K637" i="1"/>
  <c r="L637" i="1"/>
  <c r="L317" i="1"/>
  <c r="M317" i="1"/>
  <c r="J317" i="1"/>
  <c r="N317" i="1"/>
  <c r="K317" i="1"/>
  <c r="B183" i="1"/>
  <c r="B177" i="1"/>
  <c r="B381" i="1"/>
  <c r="K213" i="1"/>
  <c r="L213" i="1"/>
  <c r="M213" i="1"/>
  <c r="J213" i="1"/>
  <c r="N213" i="1"/>
  <c r="K583" i="1"/>
  <c r="L583" i="1"/>
  <c r="M583" i="1"/>
  <c r="J583" i="1"/>
  <c r="N583" i="1"/>
  <c r="L586" i="1"/>
  <c r="M586" i="1"/>
  <c r="J586" i="1"/>
  <c r="N586" i="1"/>
  <c r="K586" i="1"/>
  <c r="B257" i="1"/>
  <c r="B488" i="1"/>
  <c r="B498" i="1"/>
  <c r="B504" i="1"/>
  <c r="M328" i="1"/>
  <c r="J328" i="1"/>
  <c r="N328" i="1"/>
  <c r="K328" i="1"/>
  <c r="L328" i="1"/>
  <c r="B632" i="1"/>
  <c r="J632" i="1"/>
  <c r="N632" i="1"/>
  <c r="K632" i="1"/>
  <c r="L632" i="1"/>
  <c r="M632" i="1"/>
  <c r="J644" i="1"/>
  <c r="N644" i="1"/>
  <c r="K644" i="1"/>
  <c r="L644" i="1"/>
  <c r="M644" i="1"/>
  <c r="K565" i="1"/>
  <c r="L565" i="1"/>
  <c r="J565" i="1"/>
  <c r="N565" i="1"/>
  <c r="M565" i="1"/>
  <c r="M563" i="1"/>
  <c r="J563" i="1"/>
  <c r="N563" i="1"/>
  <c r="L563" i="1"/>
  <c r="K563" i="1"/>
  <c r="K557" i="1"/>
  <c r="L557" i="1"/>
  <c r="J557" i="1"/>
  <c r="N557" i="1"/>
  <c r="M557" i="1"/>
  <c r="B557" i="1"/>
</calcChain>
</file>

<file path=xl/sharedStrings.xml><?xml version="1.0" encoding="utf-8"?>
<sst xmlns="http://schemas.openxmlformats.org/spreadsheetml/2006/main" count="1157" uniqueCount="724">
  <si>
    <t>HPS0020-ST-0040-004-B</t>
  </si>
  <si>
    <t>HPS0020-ST-0350-004-B</t>
  </si>
  <si>
    <t>HPS0020-ST-0360-004-B</t>
  </si>
  <si>
    <t>HPS0020-ST-0730-004-B</t>
  </si>
  <si>
    <t>HPS0020-ST-0880-004-B</t>
  </si>
  <si>
    <t>HPS0020-ST-0890-004-B</t>
  </si>
  <si>
    <t>HPS0020-ST-0910-004-B</t>
  </si>
  <si>
    <t>HPS0020-TA-0090-004-B</t>
  </si>
  <si>
    <t>HPS0020-TA-0140-004-B</t>
  </si>
  <si>
    <t>HPS0020-TA-0170-004-B</t>
  </si>
  <si>
    <t>HPS0090-ST-0050-004-B</t>
  </si>
  <si>
    <t>HPS0090-ST-0220-004-B</t>
  </si>
  <si>
    <t>HPS0090-ST-0310-004-B</t>
  </si>
  <si>
    <t>HPS0090-ST-0690-004-B</t>
  </si>
  <si>
    <t>HPS0090-ST-0710-004-B</t>
  </si>
  <si>
    <t>HPS0090-ST-0720-004-B</t>
  </si>
  <si>
    <t>HPS0090-ST-0980-004-B</t>
  </si>
  <si>
    <t>HPS0090-ST-1010-004-B</t>
  </si>
  <si>
    <t>HPS0090-ST-1360-004-B</t>
  </si>
  <si>
    <t>HPS0090-TA-0050-004-B</t>
  </si>
  <si>
    <t>HPS0110-ST-0060-004-B</t>
  </si>
  <si>
    <t>HPS0110-ST-0230-004-B</t>
  </si>
  <si>
    <t>HPS0110-ST-0320-004-B</t>
  </si>
  <si>
    <t>HPS0110-ST-0390-004-B</t>
  </si>
  <si>
    <t>HPS0110-ST-0430-004-B</t>
  </si>
  <si>
    <t>HPS0110-ST-0470-004-B</t>
  </si>
  <si>
    <t>HPS0110-ST-0550-004-B</t>
  </si>
  <si>
    <t>HPS0110-ST-0590-004-B</t>
  </si>
  <si>
    <t>HPS0110-ST-0610-004-B</t>
  </si>
  <si>
    <t>HPS0110-ST-0650-004-B</t>
  </si>
  <si>
    <t>HPS0110-ST-0760-004-B</t>
  </si>
  <si>
    <t>HPS0110-ST-0960-004-B</t>
  </si>
  <si>
    <t>HPS0110-ST-0970-004-B</t>
  </si>
  <si>
    <t>HPS0110-ST-1070-004-B</t>
  </si>
  <si>
    <t>HPS0110-ST-1120-004-B</t>
  </si>
  <si>
    <t>HPS0110-ST-1380-004-B</t>
  </si>
  <si>
    <t>HPS0110-ST-1450-004-B</t>
  </si>
  <si>
    <t>HPS0110-TA-0060-004-B</t>
  </si>
  <si>
    <t>HPS0110-TA-0320-004-B</t>
  </si>
  <si>
    <t>HPS0110-TA-0590-004-B</t>
  </si>
  <si>
    <t>HPS0170-ST-0070-004-B</t>
  </si>
  <si>
    <t>HPS0170-ST-0240-004-B</t>
  </si>
  <si>
    <t>HPS0170-ST-0270-004-B</t>
  </si>
  <si>
    <t>HPS0170-ST-0330-004-B</t>
  </si>
  <si>
    <t>HPS0170-ST-0400-004-B</t>
  </si>
  <si>
    <t>HPS0170-ST-0440-004-B</t>
  </si>
  <si>
    <t>HPS0170-ST-0480-004-B</t>
  </si>
  <si>
    <t>HPS0170-ST-0560-004-B</t>
  </si>
  <si>
    <t>HPS0170-ST-0600-004-B</t>
  </si>
  <si>
    <t>HPS0170-ST-0620-004-B</t>
  </si>
  <si>
    <t>HPS0170-ST-0660-004-B</t>
  </si>
  <si>
    <t>HPS0170-ST-0900-004-B</t>
  </si>
  <si>
    <t>HPS0170-ST-1030-004-B</t>
  </si>
  <si>
    <t>HPS0170-ST-1170-004-B</t>
  </si>
  <si>
    <t>MHR0060-ST-0060-004-B</t>
  </si>
  <si>
    <t>MHR0060-ST-0320-004-B</t>
  </si>
  <si>
    <t>MHR0060-ST-0390-004-B</t>
  </si>
  <si>
    <t>MHR0060-ST-0610-004-B</t>
  </si>
  <si>
    <t>MVA0020-ST-0010-004-B</t>
  </si>
  <si>
    <t>MVA0020-ST-0740-004-B</t>
  </si>
  <si>
    <t>MVA0020-ST-0810-004-B</t>
  </si>
  <si>
    <t>MVA0020-ST-0990-004-B</t>
  </si>
  <si>
    <t>MVA0020-ST-1000-004-B</t>
  </si>
  <si>
    <t>MVA0190-ST-0020-004-B</t>
  </si>
  <si>
    <t>MVA0190-ST-0200-004-B</t>
  </si>
  <si>
    <t>MVA0190-ST-0290-004-B</t>
  </si>
  <si>
    <t>FLU0350-ST-1620-004-B</t>
  </si>
  <si>
    <t>FLU0350-ST-1630-004-B</t>
  </si>
  <si>
    <t>FLU0350-ST-1640-004-B</t>
  </si>
  <si>
    <t>FLU0350-ST-1650-004-B</t>
  </si>
  <si>
    <t>FLU0350-ST-1660-004-B</t>
  </si>
  <si>
    <t>FLU0350-ST-1670-004-B</t>
  </si>
  <si>
    <t>FLU0350-ST-1700-004-B</t>
  </si>
  <si>
    <t>FLU0350-ST-1710-004-B</t>
  </si>
  <si>
    <t>FLU0350-ST-1720-004-B</t>
  </si>
  <si>
    <t>FLU0350-ST-1730-004-B</t>
  </si>
  <si>
    <t>FLU0130-ST-0010-004-B</t>
  </si>
  <si>
    <t>MHR0100-ST-0120-004-B</t>
  </si>
  <si>
    <t>MVA0010-ST-0010-004-B</t>
  </si>
  <si>
    <t>MVA0010-ST-0990-004-B</t>
  </si>
  <si>
    <t>FLU0355-ST-1980-004-B</t>
  </si>
  <si>
    <t>FLU0355-ST-2060-004-B</t>
  </si>
  <si>
    <t>MVA0220-ST-0030-004-B</t>
  </si>
  <si>
    <t>MVA0220-ST-0210-004-B</t>
  </si>
  <si>
    <t>HPS0010-TA-0170-004-B</t>
  </si>
  <si>
    <t>HPS0110-TA-0230-004-B</t>
  </si>
  <si>
    <t>HPS0170-ST-1130-004-B</t>
  </si>
  <si>
    <t>MHR0070-ST-0620-004-B</t>
  </si>
  <si>
    <t>MHR0010-ST-0040-004-B</t>
  </si>
  <si>
    <t>MHR0010-ST-0360-004-B</t>
  </si>
  <si>
    <t>HPS0120-ST-0860-004-B</t>
  </si>
  <si>
    <t>HPS0250-ST-1050-004-B</t>
  </si>
  <si>
    <t>HPS0090-TA-0310-004-B</t>
  </si>
  <si>
    <t>HPS0110-ST-1160-004-B</t>
  </si>
  <si>
    <t>HPS0190-ST-1470-004-B</t>
  </si>
  <si>
    <t>MVA0190-ST-0570-004-B</t>
  </si>
  <si>
    <t>HPS0010-TA-0090-004-B</t>
  </si>
  <si>
    <t>HPS0010-TA-0140-004-B</t>
  </si>
  <si>
    <t>MHR0070-ST-0060-004-B</t>
  </si>
  <si>
    <t>MHR0070-ST-0320-004-B</t>
  </si>
  <si>
    <t>MHR0070-ST-1170-004-B</t>
  </si>
  <si>
    <t>FLU0050-ST-0010-001-B</t>
  </si>
  <si>
    <t>INC0030-ST-0010-001-B</t>
  </si>
  <si>
    <t>INC0050-ST-0010-001-B</t>
  </si>
  <si>
    <t>LPS0030-ST-0040-001-B</t>
  </si>
  <si>
    <t>FLU0050-ST-0740-001-B</t>
  </si>
  <si>
    <t>HPS0170-TA-0070-001-B</t>
  </si>
  <si>
    <t>HPS0170-TA-0240-001-B</t>
  </si>
  <si>
    <t>HPS0170-TA-0330-001-B</t>
  </si>
  <si>
    <t>HPS0170-TA-0400-001-B</t>
  </si>
  <si>
    <t>HPS0170-TA-0600-001-B</t>
  </si>
  <si>
    <t>HPS0170-TA-1080-001-B</t>
  </si>
  <si>
    <t>LPS0040-ST-0050-001-B</t>
  </si>
  <si>
    <t>LPS0040-ST-0310-001-B</t>
  </si>
  <si>
    <t>LPS0050-ST-0320-001-B</t>
  </si>
  <si>
    <t>HPS0100-ST-0430-001-B</t>
  </si>
  <si>
    <t>HPS0160-ST-0070-001-B</t>
  </si>
  <si>
    <t>HPS0160-ST-0620-001-B</t>
  </si>
  <si>
    <t>INC0100-ST-0810-001-B</t>
  </si>
  <si>
    <t>INC0100-ST-0990-001-B</t>
  </si>
  <si>
    <t>MVA0170-ST-0020-001-B</t>
  </si>
  <si>
    <t>HPS0100-ST-0610-001-B</t>
  </si>
  <si>
    <t>FLU0080-ST-0010-001-B</t>
  </si>
  <si>
    <t>LPS0050-ST-0230-001-B</t>
  </si>
  <si>
    <t>HPS0180-ST-0860-001-B</t>
  </si>
  <si>
    <t>HPS0180-ST-0870-001-B</t>
  </si>
  <si>
    <t>HPS0160-ST-0330-001-B</t>
  </si>
  <si>
    <t>MVA0250-ST-0300-001-B</t>
  </si>
  <si>
    <t>FLU0010-ST-0990-001-B</t>
  </si>
  <si>
    <t>HPS0140-ST-0070-001-B</t>
  </si>
  <si>
    <t>HPS0140-ST-0330-001-B</t>
  </si>
  <si>
    <t>HPS0140-ST-0400-001-B</t>
  </si>
  <si>
    <t>HPS0140-ST-1030-001-B</t>
  </si>
  <si>
    <t>HPS0160-ST-0240-001-B</t>
  </si>
  <si>
    <t>HPS0160-ST-0770-001-B</t>
  </si>
  <si>
    <t>LPS0030-ST-0350-001-B</t>
  </si>
  <si>
    <t>LPS0030-ST-0360-001-B</t>
  </si>
  <si>
    <t>LPS0030-ST-0890-001-B</t>
  </si>
  <si>
    <t>LPS0040-ST-0220-001-B</t>
  </si>
  <si>
    <t>LPS0050-ST-0060-001-B</t>
  </si>
  <si>
    <t>HPS0100-ST-0230-001-B</t>
  </si>
  <si>
    <t>HPS0180-ST-1490-001-B</t>
  </si>
  <si>
    <t>INC0040-ST-0010-001-B</t>
  </si>
  <si>
    <t>HPS0100-ST-1070-001-B</t>
  </si>
  <si>
    <t>MHR0030-ST-0690-002-B</t>
  </si>
  <si>
    <t>INC0050-ST-0010-002-B</t>
  </si>
  <si>
    <t>INC0090-ST-0010-002-B</t>
  </si>
  <si>
    <t>INC0030-ST-0010-002-B</t>
  </si>
  <si>
    <t>FLU0010-ST-0010-002-B</t>
  </si>
  <si>
    <t>INC0050-ST-0810-002-B</t>
  </si>
  <si>
    <t>HPS0160-ST-0070-002-B</t>
  </si>
  <si>
    <t>HPS0160-ST-0330-002-B</t>
  </si>
  <si>
    <t>HPS0160-ST-0620-002-B</t>
  </si>
  <si>
    <t>HPS0160-ST-1170-002-B</t>
  </si>
  <si>
    <t>FLU0050-ST-0010-002-B</t>
  </si>
  <si>
    <t>INC0080-ST-0010-002-B</t>
  </si>
  <si>
    <t>INC0030-ST-0990-002-B</t>
  </si>
  <si>
    <t>INC0160-ST-0620-002-B</t>
  </si>
  <si>
    <t>LPS0040-ST-0050-002-B</t>
  </si>
  <si>
    <t>MHR0030-ST-0310-002-B</t>
  </si>
  <si>
    <t>HPS0140-ST-0070-002-B</t>
  </si>
  <si>
    <t>LPS0040-ST-0220-002-B</t>
  </si>
  <si>
    <t>HPS0100-ST-0060-002-B</t>
  </si>
  <si>
    <t>MHR0030-ST-0050-002-B</t>
  </si>
  <si>
    <t>LPS0040-ST-0310-002-B</t>
  </si>
  <si>
    <t>HPS0100-ST-0230-002-B</t>
  </si>
  <si>
    <t>HPS0100-ST-0320-002-B</t>
  </si>
  <si>
    <t>HPS0100-ST-1120-002-B</t>
  </si>
  <si>
    <t>HPS0170-TA-0600-002-B</t>
  </si>
  <si>
    <t>FLU0080-ST-0010-002-B</t>
  </si>
  <si>
    <t>FLU0080-ST-0990-002-B</t>
  </si>
  <si>
    <t>MHR0030-ST-0710-002-B</t>
  </si>
  <si>
    <t>HPS0100-ST-0610-002-B</t>
  </si>
  <si>
    <t>HPS0100-ST-1070-002-B</t>
  </si>
  <si>
    <t>HPS0100-ST-1160-002-B</t>
  </si>
  <si>
    <t>HPS0080-ST-0310-002-B</t>
  </si>
  <si>
    <t>HPS0160-ST-0240-002-B</t>
  </si>
  <si>
    <t>HPS0160-ST-0400-002-B</t>
  </si>
  <si>
    <t>HPS0160-ST-1130-002-B</t>
  </si>
  <si>
    <t>FLU0250-ST-0010-002-B</t>
  </si>
  <si>
    <t>INC0030-ST-0810-002-B</t>
  </si>
  <si>
    <t>HPS0100-ST-0390-002-B</t>
  </si>
  <si>
    <t>INC0030-ST-0820-002-B</t>
  </si>
  <si>
    <t>FLU0220-ST-0990-002-B</t>
  </si>
  <si>
    <t>MVA0260-ST-0250-002-B</t>
  </si>
  <si>
    <t>HPS0140-ST-0330-002-B</t>
  </si>
  <si>
    <t>LPS0030-ST-0040-002-B</t>
  </si>
  <si>
    <t>LPS0030-ST-0360-002-B</t>
  </si>
  <si>
    <t>LPS0030-ST-0890-002-B</t>
  </si>
  <si>
    <t>LPS0050-ST-0060-002-B</t>
  </si>
  <si>
    <t>HPS0180-ST-0870-002-B</t>
  </si>
  <si>
    <t>FLU0010-ST-0990-002-B</t>
  </si>
  <si>
    <t>HPS0080-ST-0050-002-B</t>
  </si>
  <si>
    <t>INC0110-ST-0010-002-B</t>
  </si>
  <si>
    <t>LPS0090-ST-0070-002-B</t>
  </si>
  <si>
    <t>FLU0040-ST-0010-002-B</t>
  </si>
  <si>
    <t>INC0100-ST-0740-002-B</t>
  </si>
  <si>
    <t>FLU0050-ST-0990-002-B</t>
  </si>
  <si>
    <t>MVA0120-ST-0001-006-B</t>
  </si>
  <si>
    <t>INC0080-ST-0001-006-B</t>
  </si>
  <si>
    <t>FLU0050-ST-0001-006-B</t>
  </si>
  <si>
    <t>INC0110-ST-0001-006-B</t>
  </si>
  <si>
    <t>INC0030-ST-0001-006-B</t>
  </si>
  <si>
    <t>FLU0010-ST-0001-006-B</t>
  </si>
  <si>
    <t>HPS0080-ST-0001-006-B</t>
  </si>
  <si>
    <t>FLU0040-ST-0001-006-B</t>
  </si>
  <si>
    <t>FLU0080-ST-0001-006-B</t>
  </si>
  <si>
    <t>MHR0030-ST-0001-006-B</t>
  </si>
  <si>
    <t>INC0050-ST-0001-006-B</t>
  </si>
  <si>
    <t>MHR0020-ST-0001-006-B</t>
  </si>
  <si>
    <t>INC0100-ST-0001-006-B</t>
  </si>
  <si>
    <t>INC0040-ST-0001-006-B</t>
  </si>
  <si>
    <t>HPS0010-ST-0360-001-B</t>
  </si>
  <si>
    <t>MVA0010-ST-0740-001-B</t>
  </si>
  <si>
    <t>MVA0010-ST-0810-001-B</t>
  </si>
  <si>
    <t>FLU0060-ST-0810-001-B</t>
  </si>
  <si>
    <t>MHR0070-ST-1080-001-B</t>
  </si>
  <si>
    <t>MVA0080-ST-1000-001-B</t>
  </si>
  <si>
    <t>MVA0080-ST-0810-001-B</t>
  </si>
  <si>
    <t>FLU0140-ST-0810-001-B</t>
  </si>
  <si>
    <t>MVA0190-ST-0940-001-B</t>
  </si>
  <si>
    <t>MVA0220-ST-0950-001-B</t>
  </si>
  <si>
    <t>HPS0090-TA-0220-001-B</t>
  </si>
  <si>
    <t>HPS0090-TA-0690-001-B</t>
  </si>
  <si>
    <t>HPS0090-TA-1010-001-B</t>
  </si>
  <si>
    <t>HPS0090-TA-1370-001-B</t>
  </si>
  <si>
    <t>HPS0110-TA-0390-001-B</t>
  </si>
  <si>
    <t>HPS0110-TA-0960-001-B</t>
  </si>
  <si>
    <t>HPS0110-TA-1450-001-B</t>
  </si>
  <si>
    <t>MHR0060-ST-1070-001-B</t>
  </si>
  <si>
    <t>HPS0010-TA-1210-001-B</t>
  </si>
  <si>
    <t>HPS0250-ST-0120-001-B</t>
  </si>
  <si>
    <t>MHR0070-ST-1130-001-B</t>
  </si>
  <si>
    <t>FLU0130-ST-0990-001-B</t>
  </si>
  <si>
    <t>HPS0170-ST-1250-001-B</t>
  </si>
  <si>
    <t>HPS0250-ST-0850-001-B</t>
  </si>
  <si>
    <t>FLU0130-ST-0740-001-B</t>
  </si>
  <si>
    <t>FLU0130-ST-1000-001-B</t>
  </si>
  <si>
    <t>HPS0070-ST-0040-001-B</t>
  </si>
  <si>
    <t>HPS0250-ST-0840-001-B</t>
  </si>
  <si>
    <t>FLU0060-ST-0990-001-B</t>
  </si>
  <si>
    <t>MVA0080-ST-0990-001-B</t>
  </si>
  <si>
    <t>MVA0080-ST-0820-001-B</t>
  </si>
  <si>
    <t>MVA0010-ST-0810-002-B</t>
  </si>
  <si>
    <t>HPS0110-ST-0510-002-B</t>
  </si>
  <si>
    <t>HPS0010-ST-0360-002-B</t>
  </si>
  <si>
    <t>MVA0080-ST-0990-002-B</t>
  </si>
  <si>
    <t>MVA0190-ST-0940-002-B</t>
  </si>
  <si>
    <t>MHR0070-ST-1080-002-B</t>
  </si>
  <si>
    <t>HPS0070-ST-0040-002-B</t>
  </si>
  <si>
    <t>HPS0070-ST-0350-002-B</t>
  </si>
  <si>
    <t>FLU0060-ST-0830-002-B</t>
  </si>
  <si>
    <t>FLU0140-ST-0830-002-B</t>
  </si>
  <si>
    <t>MHR0060-ST-0650-002-B</t>
  </si>
  <si>
    <t>MVA0220-ST-0950-002-B</t>
  </si>
  <si>
    <t>MVA0290-ST-1040-002-B</t>
  </si>
  <si>
    <t>HPS0090-ST-1370-002-B</t>
  </si>
  <si>
    <t>LPS0060-ST-0590-002-B</t>
  </si>
  <si>
    <t>MHR0010-ST-0730-002-B</t>
  </si>
  <si>
    <t>MHR0070-ST-0390-002-B</t>
  </si>
  <si>
    <t>MHR0070-ST-0470-002-B</t>
  </si>
  <si>
    <t>MVA0220-ST-0790-002-B</t>
  </si>
  <si>
    <t>FLU0130-ST-0990-002-B</t>
  </si>
  <si>
    <t>LPS0060-ST-0390-002-B</t>
  </si>
  <si>
    <t>FLU0060-ST-0990-002-B</t>
  </si>
  <si>
    <t>MVA0190-ST-0780-002-B</t>
  </si>
  <si>
    <t>HPS0010-ST-0350-002-B</t>
  </si>
  <si>
    <t>MHR0060-ST-0590-002-B</t>
  </si>
  <si>
    <t>HPS0090-TA-0220-002-B</t>
  </si>
  <si>
    <t>HPS0110-TA-1070-002-B</t>
  </si>
  <si>
    <t>FLU0140-ST-1260-002-B</t>
  </si>
  <si>
    <t>FLU0060-ST-0810-002-B</t>
  </si>
  <si>
    <t>FLU0060-ST-0740-002-B</t>
  </si>
  <si>
    <t>MVA0020-ST-0820-002-B</t>
  </si>
  <si>
    <t>HPS0010-ST-0890-002-B</t>
  </si>
  <si>
    <t>HPS0010-ST-0910-002-B</t>
  </si>
  <si>
    <t>HPS0110-ST-1140-002-B</t>
  </si>
  <si>
    <t>HPS0120-ST-1490-002-B</t>
  </si>
  <si>
    <t>LPS0060-ST-0960-002-B</t>
  </si>
  <si>
    <t>MVA0080-ST-0810-002-B</t>
  </si>
  <si>
    <t>FLU0100-ST-0990-002-B</t>
  </si>
  <si>
    <t>FLU0100-ST-1000-002-B</t>
  </si>
  <si>
    <t>FLU0130-ST-1000-002-B</t>
  </si>
  <si>
    <t>FLU0130-ST-0740-002-B</t>
  </si>
  <si>
    <t>MHR0070-ST-0660-002-B</t>
  </si>
  <si>
    <t>FLU0140-ST-0990-002-B</t>
  </si>
  <si>
    <t>MHR0060-ST-1070-002-B</t>
  </si>
  <si>
    <t>FLU0060-ST-1000-002-B</t>
  </si>
  <si>
    <t>MVA0080-ST-0740-002-B</t>
  </si>
  <si>
    <t>MVA0020-ST-1460-002-B</t>
  </si>
  <si>
    <t>MHR0060-ST-1160-002-B</t>
  </si>
  <si>
    <t>MVA0220-ST-0460-002-B</t>
  </si>
  <si>
    <t>HPS0250-ST-0120-002-B</t>
  </si>
  <si>
    <t>MVA0190-ST-0450-002-B</t>
  </si>
  <si>
    <t>FLU0140-ST-0740-002-B</t>
  </si>
  <si>
    <t>MVA0010-ST-1000-002-B</t>
  </si>
  <si>
    <t>HPS0090-TA-0220-003-B</t>
  </si>
  <si>
    <t>HPS0090-ST-0001-006-B</t>
  </si>
  <si>
    <t>HPS0110-ST-0001-006-B</t>
  </si>
  <si>
    <t>MVA0020-ST-0001-006-B</t>
  </si>
  <si>
    <t>FLU0350-ST-0001-006-B</t>
  </si>
  <si>
    <t>HPS0020-ST-0001-006-B</t>
  </si>
  <si>
    <t>MVA0080-ST-0001-006-B</t>
  </si>
  <si>
    <t>FLU0060-ST-0001-006-B</t>
  </si>
  <si>
    <t>HPS0170-ST-0001-006-B</t>
  </si>
  <si>
    <t>MVA0290-ST-0001-006-B</t>
  </si>
  <si>
    <t>HPS0010-ST-0001-006-B</t>
  </si>
  <si>
    <t>FLU0240-ST-0001-006-B</t>
  </si>
  <si>
    <t>FLU0100-ST-0001-006-B</t>
  </si>
  <si>
    <t>FLU0130-ST-0001-006-B</t>
  </si>
  <si>
    <t>FLU0140-ST-0001-006-B</t>
  </si>
  <si>
    <t>MVA0010-ST-0001-006-B</t>
  </si>
  <si>
    <t>MHR0070-ST-0001-006-B</t>
  </si>
  <si>
    <t>MHR0100-ST-0001-006-B</t>
  </si>
  <si>
    <t>MVA0220-ST-0001-006-B</t>
  </si>
  <si>
    <t>MHR0010-ST-0001-006-B</t>
  </si>
  <si>
    <t>Tariff Type</t>
  </si>
  <si>
    <t>Capital code</t>
  </si>
  <si>
    <t>ANNUALTARIFF_ID</t>
  </si>
  <si>
    <t>FLU0060-ST-0010-001-B</t>
  </si>
  <si>
    <t>FLU0060-ST-0010-002-B</t>
  </si>
  <si>
    <t>FLU0070-ST-0010-002-B</t>
  </si>
  <si>
    <t>FLU0100-ST-0010-001-B</t>
  </si>
  <si>
    <t>FLU0100-ST-0010-002-B</t>
  </si>
  <si>
    <t>FLU0130-ST-0010-001-B</t>
  </si>
  <si>
    <t>FLU0130-ST-0010-002-B</t>
  </si>
  <si>
    <t>FLU0130-ST-0810-001-B</t>
  </si>
  <si>
    <t>FLU0130-ST-0810-002-B</t>
  </si>
  <si>
    <t>FLU0140-ST-0010-001-B</t>
  </si>
  <si>
    <t>FLU0140-ST-0010-002-B</t>
  </si>
  <si>
    <t>FLU0190-ST-0010-001-B</t>
  </si>
  <si>
    <t>FLU0240-ST-0010-001-B</t>
  </si>
  <si>
    <t>FLU0240-ST-0010-002-B</t>
  </si>
  <si>
    <t>FLU0240-ST-0810-002-B</t>
  </si>
  <si>
    <t>FLU0240-ST-0990-002-B</t>
  </si>
  <si>
    <t>FLU0350-ST-1620-001-B</t>
  </si>
  <si>
    <t>FLU0350-ST-1620-002-B</t>
  </si>
  <si>
    <t>FLU0350-ST-1620-003-B</t>
  </si>
  <si>
    <t>FLU0350-ST-1620-005-B</t>
  </si>
  <si>
    <t>FLU0350-ST-1630-003-B</t>
  </si>
  <si>
    <t>FLU0350-ST-1660-002-B</t>
  </si>
  <si>
    <t>FLU0350-ST-1660-003-B</t>
  </si>
  <si>
    <t>FLU0350-ST-1670-003-B</t>
  </si>
  <si>
    <t>FLU0350-ST-1700-002-B</t>
  </si>
  <si>
    <t>FLU0350-ST-1700-003-B</t>
  </si>
  <si>
    <t>FLU0350-ST-1710-003-B</t>
  </si>
  <si>
    <t>FLU0355-ST-1980-003-B</t>
  </si>
  <si>
    <t>FLU0355-ST-2060-003-B</t>
  </si>
  <si>
    <t>HPS0010-ST-0040-001-B</t>
  </si>
  <si>
    <t>HPS0010-ST-0040-002-B</t>
  </si>
  <si>
    <t>HPS0010-TA-0090-001-B</t>
  </si>
  <si>
    <t>HPS0010-TA-0090-002-B</t>
  </si>
  <si>
    <t>HPS0010-TA-0090-003-B</t>
  </si>
  <si>
    <t>HPS0010-TA-0140-001-B</t>
  </si>
  <si>
    <t>HPS0010-TA-0140-002-B</t>
  </si>
  <si>
    <t>HPS0010-TA-0140-003-B</t>
  </si>
  <si>
    <t>HPS0010-TA-0170-001-B</t>
  </si>
  <si>
    <t>HPS0010-TA-0170-002-B</t>
  </si>
  <si>
    <t>HPS0010-TA-0170-003-B</t>
  </si>
  <si>
    <t>HPS0020-ST-0040-001-B</t>
  </si>
  <si>
    <t>HPS0020-ST-0040-002-B</t>
  </si>
  <si>
    <t>HPS0020-ST-0040-003-B</t>
  </si>
  <si>
    <t>HPS0020-ST-0040-005-B</t>
  </si>
  <si>
    <t>HPS0020-ST-0350-001-B</t>
  </si>
  <si>
    <t>HPS0020-ST-0350-002-B</t>
  </si>
  <si>
    <t>HPS0020-ST-0350-003-B</t>
  </si>
  <si>
    <t>HPS0020-ST-0350-005-B</t>
  </si>
  <si>
    <t>HPS0020-ST-0360-001-B</t>
  </si>
  <si>
    <t>HPS0020-ST-0360-002-B</t>
  </si>
  <si>
    <t>HPS0020-ST-0360-003-B</t>
  </si>
  <si>
    <t>HPS0020-ST-0360-005-B</t>
  </si>
  <si>
    <t>HPS0020-ST-0730-001-B</t>
  </si>
  <si>
    <t>HPS0020-ST-0730-002-B</t>
  </si>
  <si>
    <t>HPS0020-ST-0730-003-B</t>
  </si>
  <si>
    <t>HPS0020-ST-0730-005-B</t>
  </si>
  <si>
    <t>HPS0020-ST-0750-001-B</t>
  </si>
  <si>
    <t>HPS0020-ST-0750-002-B</t>
  </si>
  <si>
    <t>HPS0020-ST-0880-002-B</t>
  </si>
  <si>
    <t>HPS0020-ST-0890-001-B</t>
  </si>
  <si>
    <t>HPS0020-ST-0890-002-B</t>
  </si>
  <si>
    <t>HPS0020-ST-0890-003-B</t>
  </si>
  <si>
    <t>HPS0020-ST-0890-005-B</t>
  </si>
  <si>
    <t>HPS0020-ST-0910-001-B</t>
  </si>
  <si>
    <t>HPS0020-ST-0910-002-B</t>
  </si>
  <si>
    <t>HPS0020-ST-0910-005-B</t>
  </si>
  <si>
    <t>HPS0020-TA-0090-001-B</t>
  </si>
  <si>
    <t>HPS0020-TA-0090-002-B</t>
  </si>
  <si>
    <t>HPS0020-TA-0090-003-B</t>
  </si>
  <si>
    <t>HPS0020-TA-0140-001-B</t>
  </si>
  <si>
    <t>HPS0020-TA-0140-002-B</t>
  </si>
  <si>
    <t>HPS0020-TA-0140-003-B</t>
  </si>
  <si>
    <t>HPS0020-TA-0170-001-B</t>
  </si>
  <si>
    <t>HPS0020-TA-0170-002-B</t>
  </si>
  <si>
    <t>HPS0020-TA-0170-003-B</t>
  </si>
  <si>
    <t>HPS0070-ST-0360-002-B</t>
  </si>
  <si>
    <t>HPS0090-ST-0050-001-B</t>
  </si>
  <si>
    <t>HPS0090-ST-0050-002-B</t>
  </si>
  <si>
    <t>HPS0090-ST-0050-003-B</t>
  </si>
  <si>
    <t>HPS0090-ST-0050-005-B</t>
  </si>
  <si>
    <t>HPS0090-ST-0220-001-B</t>
  </si>
  <si>
    <t>HPS0090-ST-0220-002-B</t>
  </si>
  <si>
    <t>HPS0090-ST-0220-003-B</t>
  </si>
  <si>
    <t>HPS0090-ST-0220-005-B</t>
  </si>
  <si>
    <t>HPS0090-ST-0310-001-B</t>
  </si>
  <si>
    <t>HPS0090-ST-0310-002-B</t>
  </si>
  <si>
    <t>HPS0090-ST-0310-003-B</t>
  </si>
  <si>
    <t>HPS0090-ST-0310-005-B</t>
  </si>
  <si>
    <t>HPS0090-ST-0690-001-B</t>
  </si>
  <si>
    <t>HPS0090-ST-0690-002-B</t>
  </si>
  <si>
    <t>HPS0090-ST-0690-003-B</t>
  </si>
  <si>
    <t>HPS0090-ST-0690-005-B</t>
  </si>
  <si>
    <t>HPS0090-ST-0710-001-B</t>
  </si>
  <si>
    <t>HPS0090-ST-0710-002-B</t>
  </si>
  <si>
    <t>HPS0090-ST-0720-002-B</t>
  </si>
  <si>
    <t>HPS0090-ST-0980-001-B</t>
  </si>
  <si>
    <t>HPS0090-ST-0980-002-B</t>
  </si>
  <si>
    <t>HPS0090-ST-1010-001-B</t>
  </si>
  <si>
    <t>HPS0090-ST-1010-002-B</t>
  </si>
  <si>
    <t>HPS0090-ST-1010-005-B</t>
  </si>
  <si>
    <t>HPS0090-ST-1360-001-B</t>
  </si>
  <si>
    <t>HPS0090-ST-1360-002-B</t>
  </si>
  <si>
    <t>HPS0090-TA-0050-001-B</t>
  </si>
  <si>
    <t>HPS0090-TA-0050-002-B</t>
  </si>
  <si>
    <t>HPS0090-TA-0050-005-B</t>
  </si>
  <si>
    <t>HPS0090-TA-0220-005-B</t>
  </si>
  <si>
    <t>HPS0090-TA-0310-001-B</t>
  </si>
  <si>
    <t>HPS0090-TA-0310-002-B</t>
  </si>
  <si>
    <t>HPS0090-TA-0310-003-B</t>
  </si>
  <si>
    <t>HPS0090-TA-0310-005-B</t>
  </si>
  <si>
    <t>HPS0110-ST-0060-001-B</t>
  </si>
  <si>
    <t>HPS0110-ST-0060-002-B</t>
  </si>
  <si>
    <t>HPS0110-ST-0060-003-B</t>
  </si>
  <si>
    <t>HPS0110-ST-0060-005-B</t>
  </si>
  <si>
    <t>HPS0110-ST-0230-001-B</t>
  </si>
  <si>
    <t>HPS0110-ST-0230-002-B</t>
  </si>
  <si>
    <t>HPS0110-ST-0230-003-B</t>
  </si>
  <si>
    <t>HPS0110-ST-0230-005-B</t>
  </si>
  <si>
    <t>HPS0110-ST-0320-001-B</t>
  </si>
  <si>
    <t>HPS0110-ST-0320-002-B</t>
  </si>
  <si>
    <t>HPS0110-ST-0320-003-B</t>
  </si>
  <si>
    <t>HPS0110-ST-0320-005-B</t>
  </si>
  <si>
    <t>HPS0110-ST-0390-001-B</t>
  </si>
  <si>
    <t>HPS0110-ST-0390-002-B</t>
  </si>
  <si>
    <t>HPS0110-ST-0390-003-B</t>
  </si>
  <si>
    <t>HPS0110-ST-0390-005-B</t>
  </si>
  <si>
    <t>HPS0110-ST-0430-002-B</t>
  </si>
  <si>
    <t>HPS0110-ST-0470-001-B</t>
  </si>
  <si>
    <t>HPS0110-ST-0470-002-B</t>
  </si>
  <si>
    <t>HPS0110-ST-0470-005-B</t>
  </si>
  <si>
    <t>HPS0110-ST-0550-001-B</t>
  </si>
  <si>
    <t>HPS0110-ST-0550-002-B</t>
  </si>
  <si>
    <t>HPS0110-ST-0550-005-B</t>
  </si>
  <si>
    <t>HPS0110-ST-0590-001-B</t>
  </si>
  <si>
    <t>HPS0110-ST-0590-002-B</t>
  </si>
  <si>
    <t>HPS0110-ST-0590-003-B</t>
  </si>
  <si>
    <t>HPS0110-ST-0590-005-B</t>
  </si>
  <si>
    <t>HPS0110-ST-0610-001-B</t>
  </si>
  <si>
    <t>HPS0110-ST-0610-002-B</t>
  </si>
  <si>
    <t>HPS0110-ST-0610-003-B</t>
  </si>
  <si>
    <t>HPS0110-ST-0650-002-B</t>
  </si>
  <si>
    <t>HPS0110-ST-0760-001-B</t>
  </si>
  <si>
    <t>HPS0110-ST-0760-002-B</t>
  </si>
  <si>
    <t>HPS0110-ST-0760-003-B</t>
  </si>
  <si>
    <t>HPS0110-ST-0760-005-B</t>
  </si>
  <si>
    <t>HPS0110-ST-0930-001-B</t>
  </si>
  <si>
    <t>HPS0110-ST-0960-001-B</t>
  </si>
  <si>
    <t>HPS0110-ST-0960-002-B</t>
  </si>
  <si>
    <t>HPS0110-ST-0960-003-B</t>
  </si>
  <si>
    <t>HPS0110-ST-0960-005-B</t>
  </si>
  <si>
    <t>HPS0110-ST-0970-002-B</t>
  </si>
  <si>
    <t>HPS0110-ST-1070-001-B</t>
  </si>
  <si>
    <t>HPS0110-ST-1070-002-B</t>
  </si>
  <si>
    <t>HPS0110-ST-1070-003-B</t>
  </si>
  <si>
    <t>HPS0110-ST-1120-001-B</t>
  </si>
  <si>
    <t>HPS0110-ST-1120-002-B</t>
  </si>
  <si>
    <t>HPS0110-ST-1120-003-B</t>
  </si>
  <si>
    <t>HPS0110-ST-1160-001-B</t>
  </si>
  <si>
    <t>HPS0110-ST-1160-002-B</t>
  </si>
  <si>
    <t>HPS0110-ST-1380-002-B</t>
  </si>
  <si>
    <t>HPS0110-ST-1450-001-B</t>
  </si>
  <si>
    <t>HPS0110-ST-1450-002-B</t>
  </si>
  <si>
    <t>HPS0110-TA-0060-001-B</t>
  </si>
  <si>
    <t>HPS0110-TA-0060-002-B</t>
  </si>
  <si>
    <t>HPS0110-TA-0060-003-B</t>
  </si>
  <si>
    <t>HPS0110-TA-0060-005-B</t>
  </si>
  <si>
    <t>HPS0110-TA-0230-001-B</t>
  </si>
  <si>
    <t>HPS0110-TA-0230-002-B</t>
  </si>
  <si>
    <t>HPS0110-TA-0230-003-B</t>
  </si>
  <si>
    <t>HPS0110-TA-0230-005-B</t>
  </si>
  <si>
    <t>HPS0110-TA-0320-001-B</t>
  </si>
  <si>
    <t>HPS0110-TA-0320-002-B</t>
  </si>
  <si>
    <t>HPS0110-TA-0320-003-B</t>
  </si>
  <si>
    <t>HPS0110-TA-0320-005-B</t>
  </si>
  <si>
    <t>HPS0110-TA-0590-001-B</t>
  </si>
  <si>
    <t>HPS0110-TA-0590-002-B</t>
  </si>
  <si>
    <t>HPS0110-TA-0590-005-B</t>
  </si>
  <si>
    <t>HPS0110-TA-0960-005-B</t>
  </si>
  <si>
    <t>HPS0110-TA-1120-001-B</t>
  </si>
  <si>
    <t>HPS0120-ST-0860-002-B</t>
  </si>
  <si>
    <t>HPS0170-ST-0070-001-B</t>
  </si>
  <si>
    <t>HPS0170-ST-0070-002-B</t>
  </si>
  <si>
    <t>HPS0170-ST-0070-003-B</t>
  </si>
  <si>
    <t>HPS0170-ST-0070-005-B</t>
  </si>
  <si>
    <t>HPS0170-ST-0240-001-B</t>
  </si>
  <si>
    <t>HPS0170-ST-0240-002-B</t>
  </si>
  <si>
    <t>HPS0170-ST-0240-003-B</t>
  </si>
  <si>
    <t>HPS0170-ST-0240-005-B</t>
  </si>
  <si>
    <t>HPS0170-ST-0270-002-B</t>
  </si>
  <si>
    <t>HPS0170-ST-0330-001-B</t>
  </si>
  <si>
    <t>HPS0170-ST-0330-002-B</t>
  </si>
  <si>
    <t>HPS0170-ST-0330-003-B</t>
  </si>
  <si>
    <t>HPS0170-ST-0330-005-B</t>
  </si>
  <si>
    <t>HPS0170-ST-0400-001-B</t>
  </si>
  <si>
    <t>HPS0170-ST-0400-002-B</t>
  </si>
  <si>
    <t>HPS0170-ST-0400-005-B</t>
  </si>
  <si>
    <t>HPS0170-ST-0440-002-B</t>
  </si>
  <si>
    <t>HPS0170-ST-0480-002-B</t>
  </si>
  <si>
    <t>HPS0170-ST-0560-002-B</t>
  </si>
  <si>
    <t>HPS0170-ST-0600-001-B</t>
  </si>
  <si>
    <t>HPS0170-ST-0600-002-B</t>
  </si>
  <si>
    <t>HPS0170-ST-0620-001-B</t>
  </si>
  <si>
    <t>HPS0170-ST-0620-002-B</t>
  </si>
  <si>
    <t>HPS0170-ST-0620-003-B</t>
  </si>
  <si>
    <t>HPS0170-ST-0660-001-B</t>
  </si>
  <si>
    <t>HPS0170-ST-0660-002-B</t>
  </si>
  <si>
    <t>HPS0170-ST-0770-001-B</t>
  </si>
  <si>
    <t>HPS0170-ST-0770-002-B</t>
  </si>
  <si>
    <t>HPS0170-ST-0900-001-B</t>
  </si>
  <si>
    <t>HPS0170-ST-1030-001-B</t>
  </si>
  <si>
    <t>HPS0170-ST-1030-002-B</t>
  </si>
  <si>
    <t>HPS0170-ST-1030-005-B</t>
  </si>
  <si>
    <t>HPS0170-ST-1080-001-B</t>
  </si>
  <si>
    <t>HPS0170-ST-1080-002-B</t>
  </si>
  <si>
    <t>HPS0170-ST-1130-001-B</t>
  </si>
  <si>
    <t>HPS0170-ST-1130-002-B</t>
  </si>
  <si>
    <t>HPS0170-ST-1130-003-B</t>
  </si>
  <si>
    <t>HPS0170-ST-1170-001-B</t>
  </si>
  <si>
    <t>HPS0170-ST-1170-002-B</t>
  </si>
  <si>
    <t>HPS0170-ST-1170-003-B</t>
  </si>
  <si>
    <t>HPS0170-TA-0070-005-B</t>
  </si>
  <si>
    <t>HPS0190-ST-1470-002-B</t>
  </si>
  <si>
    <t>HPS0250-ST-1050-001-B</t>
  </si>
  <si>
    <t>HPS0250-ST-1050-002-B</t>
  </si>
  <si>
    <t>LPS0060-ST-0060-001-B</t>
  </si>
  <si>
    <t>LPS0060-ST-0060-002-B</t>
  </si>
  <si>
    <t>LPS0060-ST-0230-002-B</t>
  </si>
  <si>
    <t>LPS0060-ST-0320-002-B</t>
  </si>
  <si>
    <t>MHR0010-ST-0040-002-B</t>
  </si>
  <si>
    <t>MHR0010-ST-0360-002-B</t>
  </si>
  <si>
    <t>MHR0060-ST-0060-001-B</t>
  </si>
  <si>
    <t>MHR0060-ST-0060-002-B</t>
  </si>
  <si>
    <t>MHR0060-ST-0060-003-B</t>
  </si>
  <si>
    <t>MHR0060-ST-0320-001-B</t>
  </si>
  <si>
    <t>MHR0060-ST-0320-002-B</t>
  </si>
  <si>
    <t>MHR0060-ST-0320-003-B</t>
  </si>
  <si>
    <t>MHR0060-ST-0320-005-B</t>
  </si>
  <si>
    <t>MHR0060-ST-0390-002-B</t>
  </si>
  <si>
    <t>MHR0060-ST-0610-001-B</t>
  </si>
  <si>
    <t>MHR0060-ST-0610-002-B</t>
  </si>
  <si>
    <t>MHR0060-ST-0610-003-B</t>
  </si>
  <si>
    <t>MHR0060-ST-1120-001-B</t>
  </si>
  <si>
    <t>MHR0060-ST-1120-002-B</t>
  </si>
  <si>
    <t>MHR0060-ST-1120-003-B</t>
  </si>
  <si>
    <t>MHR0070-ST-0060-001-B</t>
  </si>
  <si>
    <t>MHR0070-ST-0060-002-B</t>
  </si>
  <si>
    <t>MHR0070-ST-0320-001-B</t>
  </si>
  <si>
    <t>MHR0070-ST-0320-002-B</t>
  </si>
  <si>
    <t>MHR0070-ST-0620-001-B</t>
  </si>
  <si>
    <t>MHR0070-ST-0620-002-B</t>
  </si>
  <si>
    <t>MHR0070-ST-0620-003-B</t>
  </si>
  <si>
    <t>MHR0070-ST-1170-001-B</t>
  </si>
  <si>
    <t>MHR0070-ST-1170-002-B</t>
  </si>
  <si>
    <t>MHR0100-ST-0120-002-B</t>
  </si>
  <si>
    <t>MVA0010-ST-0010-001-B</t>
  </si>
  <si>
    <t>MVA0010-ST-0010-002-B</t>
  </si>
  <si>
    <t>MVA0010-ST-0990-001-B</t>
  </si>
  <si>
    <t>MVA0010-ST-0990-002-B</t>
  </si>
  <si>
    <t>MVA0020-ST-0010-001-B</t>
  </si>
  <si>
    <t>MVA0020-ST-0010-002-B</t>
  </si>
  <si>
    <t>MVA0020-ST-0010-003-B</t>
  </si>
  <si>
    <t>MVA0020-ST-0740-001-B</t>
  </si>
  <si>
    <t>MVA0020-ST-0740-002-B</t>
  </si>
  <si>
    <t>MVA0020-ST-0810-001-B</t>
  </si>
  <si>
    <t>MVA0020-ST-0810-002-B</t>
  </si>
  <si>
    <t>MVA0020-ST-0810-003-B</t>
  </si>
  <si>
    <t>MVA0020-ST-0990-001-B</t>
  </si>
  <si>
    <t>MVA0020-ST-0990-002-B</t>
  </si>
  <si>
    <t>MVA0020-ST-0990-003-B</t>
  </si>
  <si>
    <t>MVA0020-ST-1000-001-B</t>
  </si>
  <si>
    <t>MVA0020-ST-1000-002-B</t>
  </si>
  <si>
    <t>MVA0020-ST-1260-001-B</t>
  </si>
  <si>
    <t>MVA0020-ST-1260-002-B</t>
  </si>
  <si>
    <t>MVA0080-ST-0010-001-B</t>
  </si>
  <si>
    <t>MVA0080-ST-0010-002-B</t>
  </si>
  <si>
    <t>MVA0190-ST-0020-001-B</t>
  </si>
  <si>
    <t>MVA0190-ST-0020-002-B</t>
  </si>
  <si>
    <t>MVA0190-ST-0020-003-B</t>
  </si>
  <si>
    <t>MVA0190-ST-0200-001-B</t>
  </si>
  <si>
    <t>MVA0190-ST-0200-002-B</t>
  </si>
  <si>
    <t>MVA0190-ST-0200-003-B</t>
  </si>
  <si>
    <t>MVA0190-ST-0290-001-B</t>
  </si>
  <si>
    <t>MVA0190-ST-0290-002-B</t>
  </si>
  <si>
    <t>MVA0190-ST-0290-003-B</t>
  </si>
  <si>
    <t>MVA0190-ST-0290-005-B</t>
  </si>
  <si>
    <t>MVA0190-ST-0370-001-B</t>
  </si>
  <si>
    <t>MVA0190-ST-0370-002-B</t>
  </si>
  <si>
    <t>MVA0220-ST-0030-001-B</t>
  </si>
  <si>
    <t>MVA0220-ST-0030-002-B</t>
  </si>
  <si>
    <t>MVA0220-ST-0210-001-B</t>
  </si>
  <si>
    <t>MVA0220-ST-0210-002-B</t>
  </si>
  <si>
    <t>MVA0220-ST-0300-001-B</t>
  </si>
  <si>
    <t>MVA0220-ST-0300-002-B</t>
  </si>
  <si>
    <t>MVA0220-ST-0380-001-B</t>
  </si>
  <si>
    <t>MVA0220-ST-0380-002-B</t>
  </si>
  <si>
    <t>SLUOS OPEX</t>
  </si>
  <si>
    <t>FLU0240-ST-0010-004-B</t>
  </si>
  <si>
    <t>MHR0060-ST-0060-005-B</t>
  </si>
  <si>
    <t>HPS0010-ST-0040-005-B</t>
  </si>
  <si>
    <t>HPS0010-ST-0360-005-B</t>
  </si>
  <si>
    <t>HPS0020-ST-0750-005-B</t>
  </si>
  <si>
    <t>HPS0070-ST-0040-005-B</t>
  </si>
  <si>
    <t>HPS0090-ST-0710-005-B</t>
  </si>
  <si>
    <t>HPS0090-ST-0980-005-B</t>
  </si>
  <si>
    <t>HPS0090-ST-1360-005-B</t>
  </si>
  <si>
    <t>HPS0090-TA-0690-005-B</t>
  </si>
  <si>
    <t>HPS0090-TA-1010-005-B</t>
  </si>
  <si>
    <t>HPS0090-TA-1370-005-B</t>
  </si>
  <si>
    <t>HPS0100-ST-0230-005-B</t>
  </si>
  <si>
    <t>HPS0100-ST-0430-005-B</t>
  </si>
  <si>
    <t>HPS0110-ST-0930-005-B</t>
  </si>
  <si>
    <t>HPS0110-TA-0390-005-B</t>
  </si>
  <si>
    <t>HPS0140-ST-0070-005-B</t>
  </si>
  <si>
    <t>HPS0140-ST-0330-005-B</t>
  </si>
  <si>
    <t>HPS0140-ST-0400-005-B</t>
  </si>
  <si>
    <t>HPS0140-ST-1030-005-B</t>
  </si>
  <si>
    <t>HPS0160-ST-0070-005-B</t>
  </si>
  <si>
    <t>HPS0160-ST-0240-005-B</t>
  </si>
  <si>
    <t>HPS0160-ST-0330-005-B</t>
  </si>
  <si>
    <t>HPS0160-ST-0770-005-B</t>
  </si>
  <si>
    <t>HPS0170-ST-0600-005-B</t>
  </si>
  <si>
    <t>HPS0170-ST-0770-005-B</t>
  </si>
  <si>
    <t>HPS0170-TA-0240-005-B</t>
  </si>
  <si>
    <t>HPS0170-TA-0330-005-B</t>
  </si>
  <si>
    <t>HPS0170-TA-0400-005-B</t>
  </si>
  <si>
    <t>HPS0170-TA-0600-005-B</t>
  </si>
  <si>
    <t>LPS0030-ST-0040-005-B</t>
  </si>
  <si>
    <t>LPS0030-ST-0350-005-B</t>
  </si>
  <si>
    <t>LPS0030-ST-0360-005-B</t>
  </si>
  <si>
    <t>LPS0030-ST-0890-005-B</t>
  </si>
  <si>
    <t>LPS0040-ST-0050-005-B</t>
  </si>
  <si>
    <t>LPS0040-ST-0220-005-B</t>
  </si>
  <si>
    <t>LPS0040-ST-0310-005-B</t>
  </si>
  <si>
    <t>LPS0050-ST-0060-005-B</t>
  </si>
  <si>
    <t>LPS0050-ST-0230-005-B</t>
  </si>
  <si>
    <t>LPS0050-ST-0320-005-B</t>
  </si>
  <si>
    <t>LPS0060-ST-0060-005-B</t>
  </si>
  <si>
    <t>MHR0070-ST-0060-005-B</t>
  </si>
  <si>
    <t>MHR0070-ST-0320-005-B</t>
  </si>
  <si>
    <t>T1 Capex SLUOS</t>
  </si>
  <si>
    <t>T3 Capex SLUOS</t>
  </si>
  <si>
    <t>T5 Capex SLUOS</t>
  </si>
  <si>
    <t>2013/14 $</t>
  </si>
  <si>
    <t>CPI</t>
  </si>
  <si>
    <t>Labour Escalator (&gt; CPI)</t>
  </si>
  <si>
    <t>Corporate &amp; Divisional Overheads</t>
  </si>
  <si>
    <t>TOTAL SLUOS 2013/14</t>
  </si>
  <si>
    <t>2014/15</t>
  </si>
  <si>
    <t>2015/16</t>
  </si>
  <si>
    <t>2016/17</t>
  </si>
  <si>
    <t>2017/18</t>
  </si>
  <si>
    <t>2018/19</t>
  </si>
  <si>
    <t>Total Uplift %</t>
  </si>
  <si>
    <t>Uplift factor from base year (2013/14)</t>
  </si>
  <si>
    <t>Item</t>
  </si>
  <si>
    <t>TOTAL SLUOS 2015/16</t>
  </si>
  <si>
    <t>TOTAL SLUOS 2016/17</t>
  </si>
  <si>
    <t>TOTAL SLUOS 2017/18</t>
  </si>
  <si>
    <t>TOTAL SLUOS 2018/19</t>
  </si>
  <si>
    <t>TOTAL SLUOS 2014/15 (Not used, modelling only)</t>
  </si>
  <si>
    <t>Opex proportion of tariff</t>
  </si>
  <si>
    <t>Capital Code</t>
  </si>
  <si>
    <t>Equivalent or Replacement Construction</t>
  </si>
  <si>
    <t>Dedicated Support Type</t>
  </si>
  <si>
    <t>Number of Lights</t>
  </si>
  <si>
    <t>NO CAPITAL</t>
  </si>
  <si>
    <t>MAINTENANCE COMPONENT</t>
  </si>
  <si>
    <t>MERCURY VAPOUR 80W</t>
  </si>
  <si>
    <t>SHARED OR NO POLE</t>
  </si>
  <si>
    <t xml:space="preserve">MERCURY VAPOUR 250W </t>
  </si>
  <si>
    <t>MERCURY VAPOUR 400W</t>
  </si>
  <si>
    <t>HIGH PRESSURE SODIUM 70W (100)</t>
  </si>
  <si>
    <t>HIGH PRESSURE SODIUM 150W</t>
  </si>
  <si>
    <t>HIGH PRESSURE SODIUM 250W (210/220)</t>
  </si>
  <si>
    <t>HIGH PRESSURE SODIUM 400W (310/360)</t>
  </si>
  <si>
    <t>HIGH PRESSURE SODIUM 50W TWIN ARC</t>
  </si>
  <si>
    <t>HIGH PRESSURE SODIUM 70W TWIN ARC</t>
  </si>
  <si>
    <t>35W LOW PRESSURE SODIUM</t>
  </si>
  <si>
    <t>BULKHEADS ETC</t>
  </si>
  <si>
    <t xml:space="preserve">METAL HALIDE 1000W FLOODLIGHT </t>
  </si>
  <si>
    <t>WOOD POLE</t>
  </si>
  <si>
    <t>STEEL POLE</t>
  </si>
  <si>
    <t>HIGH PRESSURE SODIUM 600W HIGH MAST</t>
  </si>
  <si>
    <t>METAL HALIDE/HPS 400W FLOOD (310/360)</t>
  </si>
  <si>
    <t>R/BOUT COLUMN</t>
  </si>
  <si>
    <t xml:space="preserve">MERCURY VAPOUR 400W </t>
  </si>
  <si>
    <t>METAL HALIDE/HPS 250W FLOOD (210/220)</t>
  </si>
  <si>
    <t>SV 600W HIGH MAST</t>
  </si>
  <si>
    <t>HIGH PRESSURE SODIUM 2X250 W OR 2X400 W FLOOD</t>
  </si>
  <si>
    <t>METAL HALIDE 250W BOSTON 3</t>
  </si>
  <si>
    <t>HIGH PRESSURE SODIUM DECORATIVE 150W</t>
  </si>
  <si>
    <t>HIGH PRESSURE SODIUM DECORATIVE 250W (210/220)</t>
  </si>
  <si>
    <t>HIGH PRESSURE SODIUM 3X400 W POST TOP</t>
  </si>
  <si>
    <t>HIGH PRESSURE SODIUM 1X400 W POST TOP</t>
  </si>
  <si>
    <t>KENSINGTON 80 W</t>
  </si>
  <si>
    <t>NOSTALGIA 80 W</t>
  </si>
  <si>
    <t>REXEL OPTISPAN MINOR CFL42</t>
  </si>
  <si>
    <t>REXEL OPTISPAN MINOR CFL57</t>
  </si>
  <si>
    <t>REXEL OPTISPAN MINOR 70 HPS</t>
  </si>
  <si>
    <t>2X14W FLUORESCENT</t>
  </si>
  <si>
    <t>2X24W FLUORESCENT</t>
  </si>
  <si>
    <t>COMPACT FLUORESCENT 42W</t>
  </si>
  <si>
    <t>T5 2x14W</t>
  </si>
  <si>
    <t>T5 2x24W</t>
  </si>
  <si>
    <t>COMPACT FLUORESCENT 32W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</si>
</sst>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00%"/>
    <numFmt numFmtId="165" formatCode="0.00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10"/>
      <color theme="1"/>
      <name val="Arial"/>
      <family val="2"/>
    </font>
    <font>
      <sz val="11"/>
      <color theme="1"/>
      <name val="Verdana"/>
      <family val="2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4">
    <xf numFmtId="0" fontId="0" fillId="0" borderId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14" applyNumberFormat="0" applyFill="0" applyAlignment="0" applyProtection="0"/>
    <xf numFmtId="0" fontId="10" fillId="0" borderId="15" applyNumberFormat="0" applyFill="0" applyAlignment="0" applyProtection="0"/>
    <xf numFmtId="0" fontId="11" fillId="0" borderId="16" applyNumberFormat="0" applyFill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0" applyNumberFormat="0" applyBorder="0" applyAlignment="0" applyProtection="0"/>
    <xf numFmtId="0" fontId="15" fillId="7" borderId="17" applyNumberFormat="0" applyAlignment="0" applyProtection="0"/>
    <xf numFmtId="0" fontId="16" fillId="8" borderId="18" applyNumberFormat="0" applyAlignment="0" applyProtection="0"/>
    <xf numFmtId="0" fontId="17" fillId="8" borderId="17" applyNumberFormat="0" applyAlignment="0" applyProtection="0"/>
    <xf numFmtId="0" fontId="18" fillId="0" borderId="19" applyNumberFormat="0" applyFill="0" applyAlignment="0" applyProtection="0"/>
    <xf numFmtId="0" fontId="19" fillId="9" borderId="20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22" applyNumberFormat="0" applyFill="0" applyAlignment="0" applyProtection="0"/>
    <xf numFmtId="0" fontId="23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4" borderId="0" applyNumberFormat="0" applyBorder="0" applyAlignment="0" applyProtection="0"/>
    <xf numFmtId="0" fontId="24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4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27" fillId="0" borderId="0"/>
    <xf numFmtId="0" fontId="28" fillId="0" borderId="0"/>
    <xf numFmtId="0" fontId="28" fillId="0" borderId="0"/>
    <xf numFmtId="0" fontId="28" fillId="0" borderId="0"/>
    <xf numFmtId="0" fontId="26" fillId="0" borderId="0"/>
    <xf numFmtId="0" fontId="29" fillId="0" borderId="0"/>
    <xf numFmtId="0" fontId="26" fillId="0" borderId="0"/>
    <xf numFmtId="0" fontId="1" fillId="10" borderId="21" applyNumberFormat="0" applyFont="0" applyAlignment="0" applyProtection="0"/>
    <xf numFmtId="9" fontId="2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</cellStyleXfs>
  <cellXfs count="38">
    <xf numFmtId="0" fontId="0" fillId="0" borderId="0" xfId="0"/>
    <xf numFmtId="0" fontId="2" fillId="2" borderId="1" xfId="0" applyFont="1" applyFill="1" applyBorder="1" applyAlignment="1">
      <alignment wrapText="1"/>
    </xf>
    <xf numFmtId="0" fontId="3" fillId="0" borderId="0" xfId="0" applyFont="1"/>
    <xf numFmtId="0" fontId="4" fillId="0" borderId="2" xfId="0" applyFont="1" applyFill="1" applyBorder="1"/>
    <xf numFmtId="0" fontId="4" fillId="0" borderId="2" xfId="0" applyFont="1" applyBorder="1"/>
    <xf numFmtId="44" fontId="3" fillId="0" borderId="0" xfId="0" applyNumberFormat="1" applyFont="1"/>
    <xf numFmtId="0" fontId="5" fillId="0" borderId="0" xfId="0" applyFont="1"/>
    <xf numFmtId="0" fontId="6" fillId="2" borderId="1" xfId="0" applyFont="1" applyFill="1" applyBorder="1" applyAlignment="1">
      <alignment wrapText="1"/>
    </xf>
    <xf numFmtId="0" fontId="5" fillId="0" borderId="2" xfId="0" applyFont="1" applyBorder="1"/>
    <xf numFmtId="0" fontId="6" fillId="2" borderId="2" xfId="0" applyFont="1" applyFill="1" applyBorder="1" applyAlignment="1">
      <alignment wrapText="1"/>
    </xf>
    <xf numFmtId="0" fontId="2" fillId="0" borderId="2" xfId="0" applyNumberFormat="1" applyFont="1" applyFill="1" applyBorder="1" applyAlignment="1">
      <alignment horizontal="center"/>
    </xf>
    <xf numFmtId="44" fontId="3" fillId="0" borderId="2" xfId="1" applyFont="1" applyBorder="1"/>
    <xf numFmtId="10" fontId="7" fillId="3" borderId="2" xfId="0" applyNumberFormat="1" applyFont="1" applyFill="1" applyBorder="1"/>
    <xf numFmtId="164" fontId="7" fillId="3" borderId="2" xfId="0" applyNumberFormat="1" applyFont="1" applyFill="1" applyBorder="1"/>
    <xf numFmtId="165" fontId="7" fillId="3" borderId="2" xfId="0" applyNumberFormat="1" applyFont="1" applyFill="1" applyBorder="1"/>
    <xf numFmtId="0" fontId="2" fillId="0" borderId="1" xfId="0" applyNumberFormat="1" applyFont="1" applyFill="1" applyBorder="1" applyAlignment="1">
      <alignment horizontal="center"/>
    </xf>
    <xf numFmtId="0" fontId="6" fillId="2" borderId="3" xfId="0" applyFont="1" applyFill="1" applyBorder="1" applyAlignment="1">
      <alignment wrapText="1"/>
    </xf>
    <xf numFmtId="44" fontId="3" fillId="0" borderId="4" xfId="1" applyFont="1" applyBorder="1"/>
    <xf numFmtId="0" fontId="6" fillId="2" borderId="5" xfId="0" applyFont="1" applyFill="1" applyBorder="1" applyAlignment="1">
      <alignment wrapText="1"/>
    </xf>
    <xf numFmtId="0" fontId="2" fillId="2" borderId="6" xfId="0" applyFont="1" applyFill="1" applyBorder="1" applyAlignment="1">
      <alignment wrapText="1"/>
    </xf>
    <xf numFmtId="0" fontId="2" fillId="2" borderId="7" xfId="0" applyFont="1" applyFill="1" applyBorder="1" applyAlignment="1">
      <alignment wrapText="1"/>
    </xf>
    <xf numFmtId="0" fontId="6" fillId="2" borderId="8" xfId="0" applyFont="1" applyFill="1" applyBorder="1" applyAlignment="1">
      <alignment wrapText="1"/>
    </xf>
    <xf numFmtId="44" fontId="3" fillId="0" borderId="9" xfId="1" applyFont="1" applyBorder="1"/>
    <xf numFmtId="44" fontId="5" fillId="0" borderId="10" xfId="0" applyNumberFormat="1" applyFont="1" applyBorder="1"/>
    <xf numFmtId="44" fontId="3" fillId="0" borderId="11" xfId="1" applyFont="1" applyBorder="1"/>
    <xf numFmtId="44" fontId="3" fillId="0" borderId="12" xfId="1" applyFont="1" applyBorder="1"/>
    <xf numFmtId="44" fontId="5" fillId="0" borderId="13" xfId="0" applyNumberFormat="1" applyFont="1" applyBorder="1"/>
    <xf numFmtId="9" fontId="4" fillId="0" borderId="2" xfId="3" applyFont="1" applyFill="1" applyBorder="1"/>
    <xf numFmtId="0" fontId="5" fillId="0" borderId="1" xfId="0" applyFont="1" applyBorder="1" applyAlignment="1"/>
    <xf numFmtId="0" fontId="5" fillId="0" borderId="3" xfId="0" applyFont="1" applyBorder="1" applyAlignment="1"/>
    <xf numFmtId="0" fontId="5" fillId="0" borderId="4" xfId="0" applyFont="1" applyBorder="1" applyAlignment="1"/>
    <xf numFmtId="0" fontId="25" fillId="0" borderId="2" xfId="44" applyFont="1" applyFill="1" applyBorder="1" applyAlignment="1">
      <alignment wrapText="1"/>
    </xf>
    <xf numFmtId="0" fontId="25" fillId="0" borderId="2" xfId="44" applyNumberFormat="1" applyFont="1" applyFill="1" applyBorder="1" applyAlignment="1">
      <alignment wrapText="1"/>
    </xf>
    <xf numFmtId="0" fontId="25" fillId="2" borderId="2" xfId="44" applyFont="1" applyFill="1" applyBorder="1" applyAlignment="1">
      <alignment wrapText="1"/>
    </xf>
    <xf numFmtId="0" fontId="25" fillId="0" borderId="2" xfId="44" applyNumberFormat="1" applyFont="1" applyFill="1" applyBorder="1"/>
    <xf numFmtId="0" fontId="2" fillId="2" borderId="2" xfId="0" applyFont="1" applyFill="1" applyBorder="1" applyAlignment="1">
      <alignment wrapText="1"/>
    </xf>
    <xf numFmtId="0" fontId="30" fillId="0" borderId="2" xfId="0" applyFont="1" applyBorder="1"/>
    <xf numFmtId="0" fontId="30" fillId="0" borderId="2" xfId="0" applyNumberFormat="1" applyFont="1" applyBorder="1"/>
  </cellXfs>
  <cellStyles count="114">
    <cellStyle name="20% - Accent1" xfId="21" builtinId="30" customBuiltin="1"/>
    <cellStyle name="20% - Accent1 2" xfId="45"/>
    <cellStyle name="20% - Accent2" xfId="25" builtinId="34" customBuiltin="1"/>
    <cellStyle name="20% - Accent2 2" xfId="46"/>
    <cellStyle name="20% - Accent3" xfId="29" builtinId="38" customBuiltin="1"/>
    <cellStyle name="20% - Accent3 2" xfId="47"/>
    <cellStyle name="20% - Accent4" xfId="33" builtinId="42" customBuiltin="1"/>
    <cellStyle name="20% - Accent4 2" xfId="48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3 2" xfId="49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3 2" xfId="50"/>
    <cellStyle name="60% - Accent4" xfId="35" builtinId="44" customBuiltin="1"/>
    <cellStyle name="60% - Accent4 2" xfId="51"/>
    <cellStyle name="60% - Accent5" xfId="39" builtinId="48" customBuiltin="1"/>
    <cellStyle name="60% - Accent6" xfId="43" builtinId="52" customBuiltin="1"/>
    <cellStyle name="60% - Accent6 2" xfId="52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omma 2" xfId="53"/>
    <cellStyle name="Comma 2 2" xfId="54"/>
    <cellStyle name="Comma 2 2 2" xfId="55"/>
    <cellStyle name="Comma 2 3" xfId="56"/>
    <cellStyle name="Comma 2 3 2" xfId="57"/>
    <cellStyle name="Comma 2 4" xfId="58"/>
    <cellStyle name="Comma 2 5" xfId="59"/>
    <cellStyle name="Comma 3" xfId="60"/>
    <cellStyle name="Comma 3 2" xfId="61"/>
    <cellStyle name="Comma 3 3" xfId="62"/>
    <cellStyle name="Comma 4" xfId="63"/>
    <cellStyle name="Comma 4 2" xfId="64"/>
    <cellStyle name="Comma 5" xfId="65"/>
    <cellStyle name="Comma 5 2" xfId="66"/>
    <cellStyle name="Comma 6" xfId="67"/>
    <cellStyle name="Comma 7" xfId="68"/>
    <cellStyle name="Comma 8" xfId="69"/>
    <cellStyle name="Currency" xfId="1" builtinId="4"/>
    <cellStyle name="Currency 2" xfId="71"/>
    <cellStyle name="Currency 3" xfId="72"/>
    <cellStyle name="Currency 3 2" xfId="73"/>
    <cellStyle name="Currency 3 2 2" xfId="74"/>
    <cellStyle name="Currency 3 3" xfId="75"/>
    <cellStyle name="Currency 3 3 2" xfId="76"/>
    <cellStyle name="Currency 3 4" xfId="77"/>
    <cellStyle name="Currency 3 5" xfId="78"/>
    <cellStyle name="Currency 4" xfId="79"/>
    <cellStyle name="Currency 4 2" xfId="80"/>
    <cellStyle name="Currency 4 3" xfId="81"/>
    <cellStyle name="Currency 5" xfId="82"/>
    <cellStyle name="Currency 5 2" xfId="83"/>
    <cellStyle name="Currency 6" xfId="84"/>
    <cellStyle name="Currency 6 2" xfId="85"/>
    <cellStyle name="Currency 7" xfId="86"/>
    <cellStyle name="Currency 8" xfId="87"/>
    <cellStyle name="Currency 9" xfId="70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2" xfId="2"/>
    <cellStyle name="Normal 2 2" xfId="88"/>
    <cellStyle name="Normal 2 3" xfId="89"/>
    <cellStyle name="Normal 3" xfId="90"/>
    <cellStyle name="Normal 3 2" xfId="91"/>
    <cellStyle name="Normal 3 3" xfId="92"/>
    <cellStyle name="Normal 4" xfId="93"/>
    <cellStyle name="Normal 5" xfId="44"/>
    <cellStyle name="Normal 6" xfId="94"/>
    <cellStyle name="Note 2" xfId="95"/>
    <cellStyle name="Output" xfId="13" builtinId="21" customBuiltin="1"/>
    <cellStyle name="Percent" xfId="3" builtinId="5"/>
    <cellStyle name="Percent 2" xfId="97"/>
    <cellStyle name="Percent 2 2" xfId="98"/>
    <cellStyle name="Percent 2 2 2" xfId="99"/>
    <cellStyle name="Percent 2 3" xfId="100"/>
    <cellStyle name="Percent 2 3 2" xfId="101"/>
    <cellStyle name="Percent 2 4" xfId="102"/>
    <cellStyle name="Percent 2 5" xfId="103"/>
    <cellStyle name="Percent 3" xfId="104"/>
    <cellStyle name="Percent 3 2" xfId="105"/>
    <cellStyle name="Percent 3 3" xfId="106"/>
    <cellStyle name="Percent 4" xfId="107"/>
    <cellStyle name="Percent 4 2" xfId="108"/>
    <cellStyle name="Percent 5" xfId="109"/>
    <cellStyle name="Percent 5 2" xfId="110"/>
    <cellStyle name="Percent 5 3" xfId="111"/>
    <cellStyle name="Percent 6" xfId="112"/>
    <cellStyle name="Percent 7" xfId="113"/>
    <cellStyle name="Percent 8" xfId="96"/>
    <cellStyle name="Title" xfId="4" builtinId="15" customBuiltin="1"/>
    <cellStyle name="Total" xfId="19" builtinId="25" customBuiltin="1"/>
    <cellStyle name="Warning Text" xfId="17" builtinId="11" customBuiltin="1"/>
  </cellStyles>
  <dxfs count="0"/>
  <tableStyles count="0" defaultTableStyle="TableStyleMedium2" defaultPivotStyle="PivotStyleLight16"/>
  <colors>
    <mruColors>
      <color rgb="FFCC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89"/>
  <sheetViews>
    <sheetView tabSelected="1" workbookViewId="0"/>
  </sheetViews>
  <sheetFormatPr defaultRowHeight="12.75" x14ac:dyDescent="0.2"/>
  <cols>
    <col min="1" max="1" width="31.5703125" style="2" bestFit="1" customWidth="1"/>
    <col min="2" max="2" width="9.85546875" style="2" customWidth="1"/>
    <col min="3" max="3" width="7.42578125" style="2" customWidth="1"/>
    <col min="4" max="4" width="8.85546875" style="2" customWidth="1"/>
    <col min="5" max="7" width="10.140625" style="2" customWidth="1"/>
    <col min="8" max="8" width="10.42578125" style="2" customWidth="1"/>
    <col min="9" max="9" width="10.28515625" style="6" customWidth="1"/>
    <col min="10" max="10" width="14" style="2" customWidth="1"/>
    <col min="11" max="12" width="9.140625" style="2" customWidth="1"/>
    <col min="13" max="14" width="10" style="2" bestFit="1" customWidth="1"/>
    <col min="15" max="16384" width="9.140625" style="2"/>
  </cols>
  <sheetData>
    <row r="1" spans="1:20" x14ac:dyDescent="0.2">
      <c r="A1" s="28" t="s">
        <v>673</v>
      </c>
      <c r="G1" s="28" t="s">
        <v>673</v>
      </c>
      <c r="H1" s="29"/>
      <c r="I1" s="30"/>
      <c r="J1" s="8" t="s">
        <v>666</v>
      </c>
      <c r="K1" s="8" t="s">
        <v>667</v>
      </c>
      <c r="L1" s="8" t="s">
        <v>668</v>
      </c>
      <c r="M1" s="8" t="s">
        <v>669</v>
      </c>
      <c r="N1" s="8" t="s">
        <v>670</v>
      </c>
      <c r="P1" s="6" t="s">
        <v>667</v>
      </c>
      <c r="Q1" s="6" t="s">
        <v>668</v>
      </c>
      <c r="R1" s="6" t="s">
        <v>669</v>
      </c>
      <c r="S1" s="6" t="s">
        <v>670</v>
      </c>
    </row>
    <row r="2" spans="1:20" x14ac:dyDescent="0.2">
      <c r="A2" s="28" t="s">
        <v>662</v>
      </c>
      <c r="G2" s="28" t="s">
        <v>662</v>
      </c>
      <c r="H2" s="29"/>
      <c r="I2" s="30"/>
      <c r="J2" s="12">
        <v>2.5000000000000001E-2</v>
      </c>
      <c r="K2" s="12">
        <v>0</v>
      </c>
      <c r="L2" s="12">
        <v>0</v>
      </c>
      <c r="M2" s="12">
        <v>0</v>
      </c>
      <c r="N2" s="12">
        <v>0</v>
      </c>
    </row>
    <row r="3" spans="1:20" x14ac:dyDescent="0.2">
      <c r="A3" s="28" t="s">
        <v>663</v>
      </c>
      <c r="G3" s="28" t="s">
        <v>663</v>
      </c>
      <c r="H3" s="29"/>
      <c r="I3" s="30"/>
      <c r="J3" s="12">
        <v>0</v>
      </c>
      <c r="K3" s="12">
        <v>1.193255935253501E-2</v>
      </c>
      <c r="L3" s="12">
        <v>2.0669846345168441E-2</v>
      </c>
      <c r="M3" s="12">
        <v>2.0552805723582868E-2</v>
      </c>
      <c r="N3" s="12">
        <v>2.0389736494798028E-2</v>
      </c>
    </row>
    <row r="4" spans="1:20" x14ac:dyDescent="0.2">
      <c r="A4" s="28" t="s">
        <v>671</v>
      </c>
      <c r="G4" s="28" t="s">
        <v>671</v>
      </c>
      <c r="H4" s="29"/>
      <c r="I4" s="30"/>
      <c r="J4" s="13">
        <v>2.5000000000000001E-2</v>
      </c>
      <c r="K4" s="13">
        <v>4.7730237410140049E-3</v>
      </c>
      <c r="L4" s="13">
        <v>8.2679385380673761E-3</v>
      </c>
      <c r="M4" s="13">
        <v>8.2211222894331467E-3</v>
      </c>
      <c r="N4" s="13">
        <v>8.155894597919211E-3</v>
      </c>
    </row>
    <row r="5" spans="1:20" x14ac:dyDescent="0.2">
      <c r="A5" s="28" t="s">
        <v>672</v>
      </c>
      <c r="G5" s="28" t="s">
        <v>672</v>
      </c>
      <c r="H5" s="29"/>
      <c r="I5" s="30"/>
      <c r="J5" s="14">
        <f>1*(1+J4)</f>
        <v>1.0249999999999999</v>
      </c>
      <c r="K5" s="14">
        <f>J5*(1+K4)</f>
        <v>1.0298923493345393</v>
      </c>
      <c r="L5" s="14">
        <f t="shared" ref="L5:N5" si="0">K5*(1+L4)</f>
        <v>1.0384074359796631</v>
      </c>
      <c r="M5" s="14">
        <f t="shared" si="0"/>
        <v>1.0469443104971086</v>
      </c>
      <c r="N5" s="14">
        <f t="shared" si="0"/>
        <v>1.0554830779434141</v>
      </c>
    </row>
    <row r="6" spans="1:20" x14ac:dyDescent="0.2">
      <c r="A6" s="28" t="s">
        <v>664</v>
      </c>
      <c r="G6" s="28" t="s">
        <v>664</v>
      </c>
      <c r="H6" s="29"/>
      <c r="I6" s="30"/>
      <c r="J6" s="12">
        <v>0.41250746332063204</v>
      </c>
      <c r="K6" s="12">
        <v>0.41235756392446699</v>
      </c>
      <c r="L6" s="12">
        <v>0.41363692874000435</v>
      </c>
      <c r="M6" s="12">
        <v>0.42282705696572664</v>
      </c>
      <c r="N6" s="12">
        <v>0.42588916376733243</v>
      </c>
    </row>
    <row r="7" spans="1:20" ht="13.5" thickBot="1" x14ac:dyDescent="0.25">
      <c r="I7" s="18" t="s">
        <v>661</v>
      </c>
    </row>
    <row r="8" spans="1:20" ht="51" x14ac:dyDescent="0.2">
      <c r="A8" s="1" t="s">
        <v>318</v>
      </c>
      <c r="B8" s="1" t="s">
        <v>679</v>
      </c>
      <c r="C8" s="1" t="s">
        <v>316</v>
      </c>
      <c r="D8" s="1" t="s">
        <v>317</v>
      </c>
      <c r="E8" s="19" t="s">
        <v>658</v>
      </c>
      <c r="F8" s="20" t="s">
        <v>659</v>
      </c>
      <c r="G8" s="20" t="s">
        <v>660</v>
      </c>
      <c r="H8" s="20" t="s">
        <v>614</v>
      </c>
      <c r="I8" s="21" t="s">
        <v>665</v>
      </c>
      <c r="J8" s="16" t="s">
        <v>678</v>
      </c>
      <c r="K8" s="7" t="s">
        <v>674</v>
      </c>
      <c r="L8" s="7" t="s">
        <v>675</v>
      </c>
      <c r="M8" s="7" t="s">
        <v>676</v>
      </c>
      <c r="N8" s="9" t="s">
        <v>677</v>
      </c>
    </row>
    <row r="9" spans="1:20" x14ac:dyDescent="0.2">
      <c r="A9" s="3" t="s">
        <v>128</v>
      </c>
      <c r="B9" s="27">
        <f>H9/I9</f>
        <v>0.29797555728245007</v>
      </c>
      <c r="C9" s="10">
        <v>1</v>
      </c>
      <c r="D9" s="15">
        <v>990</v>
      </c>
      <c r="E9" s="22">
        <v>110.81257316630388</v>
      </c>
      <c r="F9" s="11">
        <v>0</v>
      </c>
      <c r="G9" s="11">
        <v>0</v>
      </c>
      <c r="H9" s="11">
        <v>47.034599130641091</v>
      </c>
      <c r="I9" s="23">
        <f>SUM(E9:H9)</f>
        <v>157.84717229694496</v>
      </c>
      <c r="J9" s="17">
        <f>IF($C9=1,($H9*(1+J$6)*J$5)+$E9,$I9*(1+J$6)*J$5)</f>
        <v>178.91021353028663</v>
      </c>
      <c r="K9" s="17">
        <f t="shared" ref="K9:N24" si="1">IF($C9=1,($H9*(1+K$6)*K$5)+$E9,$I9*(1+K$6)*K$5)</f>
        <v>179.22798397168867</v>
      </c>
      <c r="L9" s="17">
        <f t="shared" si="1"/>
        <v>179.8561239393722</v>
      </c>
      <c r="M9" s="17">
        <f t="shared" si="1"/>
        <v>180.87628527648172</v>
      </c>
      <c r="N9" s="17">
        <f t="shared" si="1"/>
        <v>181.59973344190934</v>
      </c>
      <c r="P9" s="5"/>
      <c r="Q9" s="5"/>
      <c r="R9" s="5"/>
      <c r="S9" s="5"/>
      <c r="T9" s="5"/>
    </row>
    <row r="10" spans="1:20" x14ac:dyDescent="0.2">
      <c r="A10" s="3" t="s">
        <v>101</v>
      </c>
      <c r="B10" s="27">
        <f t="shared" ref="B10:B73" si="2">H10/I10</f>
        <v>0.626346300630931</v>
      </c>
      <c r="C10" s="10">
        <v>1</v>
      </c>
      <c r="D10" s="15">
        <v>10</v>
      </c>
      <c r="E10" s="22">
        <v>22.168032453439473</v>
      </c>
      <c r="F10" s="11">
        <v>0</v>
      </c>
      <c r="G10" s="11">
        <v>0</v>
      </c>
      <c r="H10" s="11">
        <v>37.159715380641089</v>
      </c>
      <c r="I10" s="23">
        <f t="shared" ref="I10:I73" si="3">SUM(E10:H10)</f>
        <v>59.327747834080562</v>
      </c>
      <c r="J10" s="17">
        <f t="shared" ref="J10:N72" si="4">IF($C10=1,($H10*(1+J$6)*J$5)+$E10,$I10*(1+J$6)*J$5)</f>
        <v>75.968617146216133</v>
      </c>
      <c r="K10" s="17">
        <f t="shared" si="1"/>
        <v>76.21967188840884</v>
      </c>
      <c r="L10" s="17">
        <f t="shared" si="1"/>
        <v>76.715934275029639</v>
      </c>
      <c r="M10" s="17">
        <f t="shared" si="1"/>
        <v>77.521913397420604</v>
      </c>
      <c r="N10" s="17">
        <f t="shared" si="1"/>
        <v>78.093474087143235</v>
      </c>
    </row>
    <row r="11" spans="1:20" x14ac:dyDescent="0.2">
      <c r="A11" s="3" t="s">
        <v>105</v>
      </c>
      <c r="B11" s="27">
        <f t="shared" si="2"/>
        <v>0.54735061628209303</v>
      </c>
      <c r="C11" s="10">
        <v>1</v>
      </c>
      <c r="D11" s="15">
        <v>740</v>
      </c>
      <c r="E11" s="22">
        <v>30.730434507286958</v>
      </c>
      <c r="F11" s="11">
        <v>0</v>
      </c>
      <c r="G11" s="11">
        <v>0</v>
      </c>
      <c r="H11" s="11">
        <v>37.159715380641089</v>
      </c>
      <c r="I11" s="23">
        <f t="shared" si="3"/>
        <v>67.890149887928047</v>
      </c>
      <c r="J11" s="17">
        <f t="shared" si="4"/>
        <v>84.531019200063625</v>
      </c>
      <c r="K11" s="17">
        <f t="shared" si="1"/>
        <v>84.782073942256318</v>
      </c>
      <c r="L11" s="17">
        <f t="shared" si="1"/>
        <v>85.278336328877131</v>
      </c>
      <c r="M11" s="17">
        <f t="shared" si="1"/>
        <v>86.084315451268083</v>
      </c>
      <c r="N11" s="17">
        <f t="shared" si="1"/>
        <v>86.655876140990728</v>
      </c>
      <c r="Q11" s="5"/>
      <c r="R11" s="5"/>
    </row>
    <row r="12" spans="1:20" x14ac:dyDescent="0.2">
      <c r="A12" s="3" t="s">
        <v>319</v>
      </c>
      <c r="B12" s="27">
        <f t="shared" si="2"/>
        <v>0.63759349705869217</v>
      </c>
      <c r="C12" s="10">
        <v>1</v>
      </c>
      <c r="D12" s="15">
        <v>10</v>
      </c>
      <c r="E12" s="22">
        <v>22.168032453439473</v>
      </c>
      <c r="F12" s="11">
        <v>0</v>
      </c>
      <c r="G12" s="11">
        <v>0</v>
      </c>
      <c r="H12" s="11">
        <v>39.000937400916627</v>
      </c>
      <c r="I12" s="23">
        <f t="shared" si="3"/>
        <v>61.168969854356099</v>
      </c>
      <c r="J12" s="17">
        <f t="shared" si="4"/>
        <v>78.634375487617362</v>
      </c>
      <c r="K12" s="17">
        <f t="shared" si="1"/>
        <v>78.897869709361629</v>
      </c>
      <c r="L12" s="17">
        <f t="shared" si="1"/>
        <v>79.418721337980699</v>
      </c>
      <c r="M12" s="17">
        <f t="shared" si="1"/>
        <v>80.264635817594581</v>
      </c>
      <c r="N12" s="17">
        <f t="shared" si="1"/>
        <v>80.864516695377361</v>
      </c>
    </row>
    <row r="13" spans="1:20" x14ac:dyDescent="0.2">
      <c r="A13" s="3" t="s">
        <v>215</v>
      </c>
      <c r="B13" s="27">
        <f t="shared" si="2"/>
        <v>0.43114097656901629</v>
      </c>
      <c r="C13" s="10">
        <v>1</v>
      </c>
      <c r="D13" s="15">
        <v>810</v>
      </c>
      <c r="E13" s="22">
        <v>65.721779705751089</v>
      </c>
      <c r="F13" s="11">
        <v>0</v>
      </c>
      <c r="G13" s="11">
        <v>0</v>
      </c>
      <c r="H13" s="11">
        <v>49.810851400916626</v>
      </c>
      <c r="I13" s="23">
        <f t="shared" si="3"/>
        <v>115.53263110666771</v>
      </c>
      <c r="J13" s="17">
        <f t="shared" si="4"/>
        <v>137.83893404785454</v>
      </c>
      <c r="K13" s="17">
        <f t="shared" si="1"/>
        <v>138.17546112640611</v>
      </c>
      <c r="L13" s="17">
        <f t="shared" si="1"/>
        <v>138.84067752385761</v>
      </c>
      <c r="M13" s="17">
        <f t="shared" si="1"/>
        <v>139.92105464425322</v>
      </c>
      <c r="N13" s="17">
        <f t="shared" si="1"/>
        <v>140.68720487685729</v>
      </c>
    </row>
    <row r="14" spans="1:20" x14ac:dyDescent="0.2">
      <c r="A14" s="3" t="s">
        <v>240</v>
      </c>
      <c r="B14" s="27">
        <f t="shared" si="2"/>
        <v>0.30606996431954198</v>
      </c>
      <c r="C14" s="10">
        <v>1</v>
      </c>
      <c r="D14" s="15">
        <v>990</v>
      </c>
      <c r="E14" s="22">
        <v>110.81257316630388</v>
      </c>
      <c r="F14" s="11">
        <v>0</v>
      </c>
      <c r="G14" s="11">
        <v>0</v>
      </c>
      <c r="H14" s="11">
        <v>48.875821150916629</v>
      </c>
      <c r="I14" s="23">
        <f t="shared" si="3"/>
        <v>159.68839431722051</v>
      </c>
      <c r="J14" s="17">
        <f t="shared" si="4"/>
        <v>181.57597187168787</v>
      </c>
      <c r="K14" s="17">
        <f t="shared" si="1"/>
        <v>181.90618179264146</v>
      </c>
      <c r="L14" s="17">
        <f t="shared" si="1"/>
        <v>182.55891100232324</v>
      </c>
      <c r="M14" s="17">
        <f t="shared" si="1"/>
        <v>183.61900769665573</v>
      </c>
      <c r="N14" s="17">
        <f t="shared" si="1"/>
        <v>184.37077605014346</v>
      </c>
    </row>
    <row r="15" spans="1:20" x14ac:dyDescent="0.2">
      <c r="A15" s="3" t="s">
        <v>122</v>
      </c>
      <c r="B15" s="27">
        <f t="shared" si="2"/>
        <v>0.65817194842716698</v>
      </c>
      <c r="C15" s="10">
        <v>1</v>
      </c>
      <c r="D15" s="15">
        <v>10</v>
      </c>
      <c r="E15" s="22">
        <v>22.168032453439473</v>
      </c>
      <c r="F15" s="11">
        <v>0</v>
      </c>
      <c r="G15" s="11">
        <v>0</v>
      </c>
      <c r="H15" s="11">
        <v>42.683381441467709</v>
      </c>
      <c r="I15" s="23">
        <f t="shared" si="3"/>
        <v>64.851413894907182</v>
      </c>
      <c r="J15" s="17">
        <f t="shared" si="4"/>
        <v>83.965892170419835</v>
      </c>
      <c r="K15" s="17">
        <f t="shared" si="1"/>
        <v>84.254265351267236</v>
      </c>
      <c r="L15" s="17">
        <f t="shared" si="1"/>
        <v>84.824295463882805</v>
      </c>
      <c r="M15" s="17">
        <f t="shared" si="1"/>
        <v>85.750080657942576</v>
      </c>
      <c r="N15" s="17">
        <f t="shared" si="1"/>
        <v>86.406601911845655</v>
      </c>
    </row>
    <row r="16" spans="1:20" x14ac:dyDescent="0.2">
      <c r="A16" s="3" t="s">
        <v>322</v>
      </c>
      <c r="B16" s="27">
        <f t="shared" si="2"/>
        <v>0.626346300630931</v>
      </c>
      <c r="C16" s="10">
        <v>1</v>
      </c>
      <c r="D16" s="15">
        <v>10</v>
      </c>
      <c r="E16" s="22">
        <v>22.168032453439473</v>
      </c>
      <c r="F16" s="11">
        <v>0</v>
      </c>
      <c r="G16" s="11">
        <v>0</v>
      </c>
      <c r="H16" s="11">
        <v>37.159715380641089</v>
      </c>
      <c r="I16" s="23">
        <f t="shared" si="3"/>
        <v>59.327747834080562</v>
      </c>
      <c r="J16" s="17">
        <f t="shared" si="4"/>
        <v>75.968617146216133</v>
      </c>
      <c r="K16" s="17">
        <f t="shared" si="1"/>
        <v>76.21967188840884</v>
      </c>
      <c r="L16" s="17">
        <f t="shared" si="1"/>
        <v>76.715934275029639</v>
      </c>
      <c r="M16" s="17">
        <f t="shared" si="1"/>
        <v>77.521913397420604</v>
      </c>
      <c r="N16" s="17">
        <f t="shared" si="1"/>
        <v>78.093474087143235</v>
      </c>
    </row>
    <row r="17" spans="1:14" x14ac:dyDescent="0.2">
      <c r="A17" s="3" t="s">
        <v>324</v>
      </c>
      <c r="B17" s="27">
        <f t="shared" si="2"/>
        <v>0.62059698363479665</v>
      </c>
      <c r="C17" s="10">
        <v>1</v>
      </c>
      <c r="D17" s="15">
        <v>10</v>
      </c>
      <c r="E17" s="22">
        <v>22.168032453439473</v>
      </c>
      <c r="F17" s="11">
        <v>0</v>
      </c>
      <c r="G17" s="11">
        <v>0</v>
      </c>
      <c r="H17" s="11">
        <v>36.260687132967583</v>
      </c>
      <c r="I17" s="23">
        <f t="shared" si="3"/>
        <v>58.428719586407055</v>
      </c>
      <c r="J17" s="17">
        <f t="shared" si="4"/>
        <v>74.666985933901856</v>
      </c>
      <c r="K17" s="17">
        <f t="shared" si="1"/>
        <v>74.911966751613932</v>
      </c>
      <c r="L17" s="17">
        <f t="shared" si="1"/>
        <v>75.396222751768661</v>
      </c>
      <c r="M17" s="17">
        <f t="shared" si="1"/>
        <v>76.182702316893298</v>
      </c>
      <c r="N17" s="17">
        <f t="shared" si="1"/>
        <v>76.740434881183404</v>
      </c>
    </row>
    <row r="18" spans="1:14" x14ac:dyDescent="0.2">
      <c r="A18" s="3" t="s">
        <v>236</v>
      </c>
      <c r="B18" s="27">
        <f t="shared" si="2"/>
        <v>0.54127601158388083</v>
      </c>
      <c r="C18" s="10">
        <v>1</v>
      </c>
      <c r="D18" s="15">
        <v>740</v>
      </c>
      <c r="E18" s="22">
        <v>30.730434507286958</v>
      </c>
      <c r="F18" s="11">
        <v>0</v>
      </c>
      <c r="G18" s="11">
        <v>0</v>
      </c>
      <c r="H18" s="11">
        <v>36.260687132967583</v>
      </c>
      <c r="I18" s="23">
        <f t="shared" si="3"/>
        <v>66.991121640254534</v>
      </c>
      <c r="J18" s="17">
        <f t="shared" si="4"/>
        <v>83.229387987749348</v>
      </c>
      <c r="K18" s="17">
        <f t="shared" si="1"/>
        <v>83.47436880546141</v>
      </c>
      <c r="L18" s="17">
        <f t="shared" si="1"/>
        <v>83.958624805616154</v>
      </c>
      <c r="M18" s="17">
        <f t="shared" si="1"/>
        <v>84.745104370740791</v>
      </c>
      <c r="N18" s="17">
        <f t="shared" si="1"/>
        <v>85.302836935030896</v>
      </c>
    </row>
    <row r="19" spans="1:14" x14ac:dyDescent="0.2">
      <c r="A19" s="3" t="s">
        <v>326</v>
      </c>
      <c r="B19" s="27">
        <f t="shared" si="2"/>
        <v>0.41732075148119824</v>
      </c>
      <c r="C19" s="10">
        <v>1</v>
      </c>
      <c r="D19" s="15">
        <v>810</v>
      </c>
      <c r="E19" s="22">
        <v>65.721779705751089</v>
      </c>
      <c r="F19" s="11">
        <v>0</v>
      </c>
      <c r="G19" s="11">
        <v>0</v>
      </c>
      <c r="H19" s="11">
        <v>47.070601132967582</v>
      </c>
      <c r="I19" s="23">
        <f t="shared" si="3"/>
        <v>112.79238083871867</v>
      </c>
      <c r="J19" s="17">
        <f t="shared" si="4"/>
        <v>133.87154449413902</v>
      </c>
      <c r="K19" s="17">
        <f t="shared" si="1"/>
        <v>134.18955816865841</v>
      </c>
      <c r="L19" s="17">
        <f t="shared" si="1"/>
        <v>134.8181789376456</v>
      </c>
      <c r="M19" s="17">
        <f t="shared" si="1"/>
        <v>135.83912114355195</v>
      </c>
      <c r="N19" s="17">
        <f t="shared" si="1"/>
        <v>136.56312306266335</v>
      </c>
    </row>
    <row r="20" spans="1:14" x14ac:dyDescent="0.2">
      <c r="A20" s="3" t="s">
        <v>233</v>
      </c>
      <c r="B20" s="27">
        <f t="shared" si="2"/>
        <v>0.29395423031242746</v>
      </c>
      <c r="C20" s="10">
        <v>1</v>
      </c>
      <c r="D20" s="15">
        <v>990</v>
      </c>
      <c r="E20" s="22">
        <v>110.81257316630388</v>
      </c>
      <c r="F20" s="11">
        <v>0</v>
      </c>
      <c r="G20" s="11">
        <v>0</v>
      </c>
      <c r="H20" s="11">
        <v>46.135570882967585</v>
      </c>
      <c r="I20" s="23">
        <f t="shared" si="3"/>
        <v>156.94814404927146</v>
      </c>
      <c r="J20" s="17">
        <f t="shared" si="4"/>
        <v>177.60858231797238</v>
      </c>
      <c r="K20" s="17">
        <f t="shared" si="1"/>
        <v>177.92027883489376</v>
      </c>
      <c r="L20" s="17">
        <f t="shared" si="1"/>
        <v>178.5364124161112</v>
      </c>
      <c r="M20" s="17">
        <f t="shared" si="1"/>
        <v>179.53707419595443</v>
      </c>
      <c r="N20" s="17">
        <f t="shared" si="1"/>
        <v>180.24669423594952</v>
      </c>
    </row>
    <row r="21" spans="1:14" x14ac:dyDescent="0.2">
      <c r="A21" s="3" t="s">
        <v>237</v>
      </c>
      <c r="B21" s="27">
        <f t="shared" si="2"/>
        <v>0.25656930035704645</v>
      </c>
      <c r="C21" s="10">
        <v>1</v>
      </c>
      <c r="D21" s="15">
        <v>1000</v>
      </c>
      <c r="E21" s="22">
        <v>119.37497522015136</v>
      </c>
      <c r="F21" s="11">
        <v>0</v>
      </c>
      <c r="G21" s="11">
        <v>0</v>
      </c>
      <c r="H21" s="11">
        <v>41.19812900796758</v>
      </c>
      <c r="I21" s="23">
        <f t="shared" si="3"/>
        <v>160.57310422811895</v>
      </c>
      <c r="J21" s="17">
        <f t="shared" si="4"/>
        <v>179.02245653621679</v>
      </c>
      <c r="K21" s="17">
        <f t="shared" si="1"/>
        <v>179.30079520353354</v>
      </c>
      <c r="L21" s="17">
        <f t="shared" si="1"/>
        <v>179.85098999421962</v>
      </c>
      <c r="M21" s="17">
        <f t="shared" si="1"/>
        <v>180.74456066670353</v>
      </c>
      <c r="N21" s="17">
        <f t="shared" si="1"/>
        <v>181.37823696884612</v>
      </c>
    </row>
    <row r="22" spans="1:14" x14ac:dyDescent="0.2">
      <c r="A22" s="3" t="s">
        <v>328</v>
      </c>
      <c r="B22" s="27">
        <f t="shared" si="2"/>
        <v>0.62665975478809277</v>
      </c>
      <c r="C22" s="10">
        <v>1</v>
      </c>
      <c r="D22" s="15">
        <v>10</v>
      </c>
      <c r="E22" s="22">
        <v>22.168032453439473</v>
      </c>
      <c r="F22" s="11">
        <v>0</v>
      </c>
      <c r="G22" s="11">
        <v>0</v>
      </c>
      <c r="H22" s="11">
        <v>37.209526590206991</v>
      </c>
      <c r="I22" s="23">
        <f t="shared" si="3"/>
        <v>59.377559043646464</v>
      </c>
      <c r="J22" s="17">
        <f t="shared" si="4"/>
        <v>76.040734819116722</v>
      </c>
      <c r="K22" s="17">
        <f t="shared" si="1"/>
        <v>76.292126090807756</v>
      </c>
      <c r="L22" s="17">
        <f t="shared" si="1"/>
        <v>76.78905369860928</v>
      </c>
      <c r="M22" s="17">
        <f t="shared" si="1"/>
        <v>77.596113205889083</v>
      </c>
      <c r="N22" s="17">
        <f t="shared" si="1"/>
        <v>78.168440051353315</v>
      </c>
    </row>
    <row r="23" spans="1:14" x14ac:dyDescent="0.2">
      <c r="A23" s="3" t="s">
        <v>219</v>
      </c>
      <c r="B23" s="27">
        <f t="shared" si="2"/>
        <v>0.42218151401276477</v>
      </c>
      <c r="C23" s="10">
        <v>1</v>
      </c>
      <c r="D23" s="15">
        <v>810</v>
      </c>
      <c r="E23" s="22">
        <v>65.721779705751089</v>
      </c>
      <c r="F23" s="11">
        <v>0</v>
      </c>
      <c r="G23" s="11">
        <v>0</v>
      </c>
      <c r="H23" s="11">
        <v>48.01944059020699</v>
      </c>
      <c r="I23" s="23">
        <f t="shared" si="3"/>
        <v>113.74122029595807</v>
      </c>
      <c r="J23" s="17">
        <f t="shared" si="4"/>
        <v>135.24529337935388</v>
      </c>
      <c r="K23" s="17">
        <f t="shared" si="1"/>
        <v>135.56971750785226</v>
      </c>
      <c r="L23" s="17">
        <f t="shared" si="1"/>
        <v>136.2110098844862</v>
      </c>
      <c r="M23" s="17">
        <f t="shared" si="1"/>
        <v>137.25253203254772</v>
      </c>
      <c r="N23" s="17">
        <f t="shared" si="1"/>
        <v>137.99112823283326</v>
      </c>
    </row>
    <row r="24" spans="1:14" x14ac:dyDescent="0.2">
      <c r="A24" s="3" t="s">
        <v>330</v>
      </c>
      <c r="B24" s="27">
        <f t="shared" si="2"/>
        <v>0.62665975478809277</v>
      </c>
      <c r="C24" s="10">
        <v>1</v>
      </c>
      <c r="D24" s="15">
        <v>10</v>
      </c>
      <c r="E24" s="22">
        <v>22.168032453439473</v>
      </c>
      <c r="F24" s="11">
        <v>0</v>
      </c>
      <c r="G24" s="11">
        <v>0</v>
      </c>
      <c r="H24" s="11">
        <v>37.209526590206991</v>
      </c>
      <c r="I24" s="23">
        <f t="shared" si="3"/>
        <v>59.377559043646464</v>
      </c>
      <c r="J24" s="17">
        <f t="shared" si="4"/>
        <v>76.040734819116722</v>
      </c>
      <c r="K24" s="17">
        <f t="shared" si="1"/>
        <v>76.292126090807756</v>
      </c>
      <c r="L24" s="17">
        <f t="shared" si="1"/>
        <v>76.78905369860928</v>
      </c>
      <c r="M24" s="17">
        <f t="shared" si="1"/>
        <v>77.596113205889083</v>
      </c>
      <c r="N24" s="17">
        <f t="shared" si="1"/>
        <v>78.168440051353315</v>
      </c>
    </row>
    <row r="25" spans="1:14" x14ac:dyDescent="0.2">
      <c r="A25" s="3" t="s">
        <v>331</v>
      </c>
      <c r="B25" s="27">
        <f t="shared" si="2"/>
        <v>0.62059698363479665</v>
      </c>
      <c r="C25" s="10">
        <v>1</v>
      </c>
      <c r="D25" s="15">
        <v>10</v>
      </c>
      <c r="E25" s="22">
        <v>22.168032453439473</v>
      </c>
      <c r="F25" s="11">
        <v>0</v>
      </c>
      <c r="G25" s="11">
        <v>0</v>
      </c>
      <c r="H25" s="11">
        <v>36.260687132967583</v>
      </c>
      <c r="I25" s="23">
        <f t="shared" si="3"/>
        <v>58.428719586407055</v>
      </c>
      <c r="J25" s="17">
        <f t="shared" si="4"/>
        <v>74.666985933901856</v>
      </c>
      <c r="K25" s="17">
        <f t="shared" si="4"/>
        <v>74.911966751613932</v>
      </c>
      <c r="L25" s="17">
        <f t="shared" si="4"/>
        <v>75.396222751768661</v>
      </c>
      <c r="M25" s="17">
        <f t="shared" si="4"/>
        <v>76.182702316893298</v>
      </c>
      <c r="N25" s="17">
        <f t="shared" si="4"/>
        <v>76.740434881183404</v>
      </c>
    </row>
    <row r="26" spans="1:14" x14ac:dyDescent="0.2">
      <c r="A26" s="3" t="s">
        <v>335</v>
      </c>
      <c r="B26" s="27">
        <f t="shared" si="2"/>
        <v>0.67013433313243265</v>
      </c>
      <c r="C26" s="10">
        <v>1</v>
      </c>
      <c r="D26" s="15">
        <v>1620</v>
      </c>
      <c r="E26" s="22">
        <v>24.690911274597884</v>
      </c>
      <c r="F26" s="11">
        <v>0</v>
      </c>
      <c r="G26" s="11">
        <v>0</v>
      </c>
      <c r="H26" s="11">
        <v>50.160501753817272</v>
      </c>
      <c r="I26" s="23">
        <f t="shared" si="3"/>
        <v>74.851413028415152</v>
      </c>
      <c r="J26" s="17">
        <f t="shared" si="4"/>
        <v>97.314296443051788</v>
      </c>
      <c r="K26" s="17">
        <f t="shared" si="4"/>
        <v>97.653185794250135</v>
      </c>
      <c r="L26" s="17">
        <f t="shared" si="4"/>
        <v>98.32307171935642</v>
      </c>
      <c r="M26" s="17">
        <f t="shared" si="4"/>
        <v>99.41103261378494</v>
      </c>
      <c r="N26" s="17">
        <f t="shared" si="4"/>
        <v>100.18256088534379</v>
      </c>
    </row>
    <row r="27" spans="1:14" x14ac:dyDescent="0.2">
      <c r="A27" s="4" t="s">
        <v>348</v>
      </c>
      <c r="B27" s="27">
        <f t="shared" si="2"/>
        <v>0.7037172569634037</v>
      </c>
      <c r="C27" s="10">
        <v>1</v>
      </c>
      <c r="D27" s="15">
        <v>40</v>
      </c>
      <c r="E27" s="22">
        <v>23.74631512823451</v>
      </c>
      <c r="F27" s="11">
        <v>0</v>
      </c>
      <c r="G27" s="11">
        <v>0</v>
      </c>
      <c r="H27" s="11">
        <v>56.401164555728748</v>
      </c>
      <c r="I27" s="23">
        <f t="shared" si="3"/>
        <v>80.147479683963255</v>
      </c>
      <c r="J27" s="17">
        <f t="shared" si="4"/>
        <v>105.40505765005001</v>
      </c>
      <c r="K27" s="17">
        <f t="shared" si="4"/>
        <v>105.78610954137538</v>
      </c>
      <c r="L27" s="17">
        <f t="shared" si="4"/>
        <v>106.53933857566453</v>
      </c>
      <c r="M27" s="17">
        <f t="shared" si="4"/>
        <v>107.76265690964014</v>
      </c>
      <c r="N27" s="17">
        <f t="shared" si="4"/>
        <v>108.63017400939238</v>
      </c>
    </row>
    <row r="28" spans="1:14" x14ac:dyDescent="0.2">
      <c r="A28" s="4" t="s">
        <v>212</v>
      </c>
      <c r="B28" s="27">
        <f t="shared" si="2"/>
        <v>0.37094753850586332</v>
      </c>
      <c r="C28" s="10">
        <v>1</v>
      </c>
      <c r="D28" s="15">
        <v>360</v>
      </c>
      <c r="E28" s="22">
        <v>112.39085584109893</v>
      </c>
      <c r="F28" s="11">
        <v>0</v>
      </c>
      <c r="G28" s="11">
        <v>0</v>
      </c>
      <c r="H28" s="11">
        <v>66.27604830572875</v>
      </c>
      <c r="I28" s="23">
        <f t="shared" si="3"/>
        <v>178.66690414682768</v>
      </c>
      <c r="J28" s="17">
        <f t="shared" si="4"/>
        <v>208.34665403412052</v>
      </c>
      <c r="K28" s="17">
        <f t="shared" si="4"/>
        <v>208.79442162465523</v>
      </c>
      <c r="L28" s="17">
        <f t="shared" si="4"/>
        <v>209.67952824000707</v>
      </c>
      <c r="M28" s="17">
        <f t="shared" si="4"/>
        <v>211.11702878870128</v>
      </c>
      <c r="N28" s="17">
        <f t="shared" si="4"/>
        <v>212.13643336415848</v>
      </c>
    </row>
    <row r="29" spans="1:14" x14ac:dyDescent="0.2">
      <c r="A29" s="4" t="s">
        <v>350</v>
      </c>
      <c r="B29" s="27">
        <f t="shared" si="2"/>
        <v>0.68751730808703782</v>
      </c>
      <c r="C29" s="10">
        <v>1</v>
      </c>
      <c r="D29" s="15">
        <v>90</v>
      </c>
      <c r="E29" s="22">
        <v>25.132953740006641</v>
      </c>
      <c r="F29" s="11">
        <v>0</v>
      </c>
      <c r="G29" s="11">
        <v>0</v>
      </c>
      <c r="H29" s="11">
        <v>55.296952909053708</v>
      </c>
      <c r="I29" s="23">
        <f t="shared" si="3"/>
        <v>80.429906649060342</v>
      </c>
      <c r="J29" s="17">
        <f t="shared" si="4"/>
        <v>105.19299639000772</v>
      </c>
      <c r="K29" s="17">
        <f t="shared" si="4"/>
        <v>105.56658811735062</v>
      </c>
      <c r="L29" s="17">
        <f t="shared" si="4"/>
        <v>106.30507057186915</v>
      </c>
      <c r="M29" s="17">
        <f t="shared" si="4"/>
        <v>107.50443900405449</v>
      </c>
      <c r="N29" s="17">
        <f t="shared" si="4"/>
        <v>108.3549720132692</v>
      </c>
    </row>
    <row r="30" spans="1:14" x14ac:dyDescent="0.2">
      <c r="A30" s="4" t="s">
        <v>353</v>
      </c>
      <c r="B30" s="27">
        <f t="shared" si="2"/>
        <v>0.49043042585996321</v>
      </c>
      <c r="C30" s="10">
        <v>1</v>
      </c>
      <c r="D30" s="15">
        <v>140</v>
      </c>
      <c r="E30" s="22">
        <v>68.686700992318251</v>
      </c>
      <c r="F30" s="11">
        <v>0</v>
      </c>
      <c r="G30" s="11">
        <v>0</v>
      </c>
      <c r="H30" s="11">
        <v>66.106866909053707</v>
      </c>
      <c r="I30" s="23">
        <f t="shared" si="3"/>
        <v>134.79356790137194</v>
      </c>
      <c r="J30" s="17">
        <f t="shared" si="4"/>
        <v>164.39755495024488</v>
      </c>
      <c r="K30" s="17">
        <f t="shared" si="4"/>
        <v>164.8441795343951</v>
      </c>
      <c r="L30" s="17">
        <f t="shared" si="4"/>
        <v>165.72702675774605</v>
      </c>
      <c r="M30" s="17">
        <f t="shared" si="4"/>
        <v>167.1608578307131</v>
      </c>
      <c r="N30" s="17">
        <f t="shared" si="4"/>
        <v>168.17766019474914</v>
      </c>
    </row>
    <row r="31" spans="1:14" x14ac:dyDescent="0.2">
      <c r="A31" s="4" t="s">
        <v>356</v>
      </c>
      <c r="B31" s="27">
        <f t="shared" si="2"/>
        <v>0.36419156335539277</v>
      </c>
      <c r="C31" s="10">
        <v>1</v>
      </c>
      <c r="D31" s="15">
        <v>170</v>
      </c>
      <c r="E31" s="22">
        <v>113.77749445287105</v>
      </c>
      <c r="F31" s="11">
        <v>0</v>
      </c>
      <c r="G31" s="11">
        <v>0</v>
      </c>
      <c r="H31" s="11">
        <v>65.17183665905371</v>
      </c>
      <c r="I31" s="23">
        <f t="shared" si="3"/>
        <v>178.94933111192478</v>
      </c>
      <c r="J31" s="17">
        <f t="shared" si="4"/>
        <v>208.13459277407824</v>
      </c>
      <c r="K31" s="17">
        <f t="shared" si="4"/>
        <v>208.57490020063045</v>
      </c>
      <c r="L31" s="17">
        <f t="shared" si="4"/>
        <v>209.44526023621171</v>
      </c>
      <c r="M31" s="17">
        <f t="shared" si="4"/>
        <v>210.85881088311561</v>
      </c>
      <c r="N31" s="17">
        <f t="shared" si="4"/>
        <v>211.86123136803531</v>
      </c>
    </row>
    <row r="32" spans="1:14" x14ac:dyDescent="0.2">
      <c r="A32" s="4" t="s">
        <v>230</v>
      </c>
      <c r="B32" s="27">
        <f t="shared" si="2"/>
        <v>0.4307668272978985</v>
      </c>
      <c r="C32" s="10">
        <v>1</v>
      </c>
      <c r="D32" s="15">
        <v>1210</v>
      </c>
      <c r="E32" s="22">
        <v>80.21402433273289</v>
      </c>
      <c r="F32" s="11">
        <v>0</v>
      </c>
      <c r="G32" s="11">
        <v>0</v>
      </c>
      <c r="H32" s="11">
        <v>60.701909909053711</v>
      </c>
      <c r="I32" s="23">
        <f t="shared" si="3"/>
        <v>140.9159342417866</v>
      </c>
      <c r="J32" s="17">
        <f t="shared" si="4"/>
        <v>168.09947263669676</v>
      </c>
      <c r="K32" s="17">
        <f t="shared" si="4"/>
        <v>168.5095807924433</v>
      </c>
      <c r="L32" s="17">
        <f t="shared" si="4"/>
        <v>169.32024563137804</v>
      </c>
      <c r="M32" s="17">
        <f t="shared" si="4"/>
        <v>170.63684538395427</v>
      </c>
      <c r="N32" s="17">
        <f t="shared" si="4"/>
        <v>171.57051307057961</v>
      </c>
    </row>
    <row r="33" spans="1:14" x14ac:dyDescent="0.2">
      <c r="A33" s="4" t="s">
        <v>359</v>
      </c>
      <c r="B33" s="27">
        <f t="shared" si="2"/>
        <v>0.6989832132113375</v>
      </c>
      <c r="C33" s="10">
        <v>1</v>
      </c>
      <c r="D33" s="15">
        <v>40</v>
      </c>
      <c r="E33" s="22">
        <v>23.74631512823451</v>
      </c>
      <c r="F33" s="11">
        <v>0</v>
      </c>
      <c r="G33" s="11">
        <v>0</v>
      </c>
      <c r="H33" s="11">
        <v>55.140697724328746</v>
      </c>
      <c r="I33" s="23">
        <f t="shared" si="3"/>
        <v>78.887012852563259</v>
      </c>
      <c r="J33" s="17">
        <f t="shared" si="4"/>
        <v>103.58012837326388</v>
      </c>
      <c r="K33" s="17">
        <f t="shared" si="4"/>
        <v>103.95266442499906</v>
      </c>
      <c r="L33" s="17">
        <f t="shared" si="4"/>
        <v>104.68906011512503</v>
      </c>
      <c r="M33" s="17">
        <f t="shared" si="4"/>
        <v>105.88503943586633</v>
      </c>
      <c r="N33" s="17">
        <f t="shared" si="4"/>
        <v>106.73316905419821</v>
      </c>
    </row>
    <row r="34" spans="1:14" x14ac:dyDescent="0.2">
      <c r="A34" s="4" t="s">
        <v>363</v>
      </c>
      <c r="B34" s="27">
        <f t="shared" si="2"/>
        <v>0.49493642090262419</v>
      </c>
      <c r="C34" s="10">
        <v>1</v>
      </c>
      <c r="D34" s="15">
        <v>350</v>
      </c>
      <c r="E34" s="22">
        <v>67.300062380546109</v>
      </c>
      <c r="F34" s="11">
        <v>0</v>
      </c>
      <c r="G34" s="11">
        <v>0</v>
      </c>
      <c r="H34" s="11">
        <v>65.950611724328752</v>
      </c>
      <c r="I34" s="23">
        <f t="shared" si="3"/>
        <v>133.25067410487486</v>
      </c>
      <c r="J34" s="17">
        <f t="shared" si="4"/>
        <v>162.78468693350104</v>
      </c>
      <c r="K34" s="17">
        <f t="shared" si="4"/>
        <v>163.2302558420435</v>
      </c>
      <c r="L34" s="17">
        <f t="shared" si="4"/>
        <v>164.11101630100194</v>
      </c>
      <c r="M34" s="17">
        <f t="shared" si="4"/>
        <v>165.54145826252494</v>
      </c>
      <c r="N34" s="17">
        <f t="shared" si="4"/>
        <v>166.55585723567816</v>
      </c>
    </row>
    <row r="35" spans="1:14" x14ac:dyDescent="0.2">
      <c r="A35" s="4" t="s">
        <v>367</v>
      </c>
      <c r="B35" s="27">
        <f t="shared" si="2"/>
        <v>0.3664781417076281</v>
      </c>
      <c r="C35" s="10">
        <v>1</v>
      </c>
      <c r="D35" s="15">
        <v>360</v>
      </c>
      <c r="E35" s="22">
        <v>112.39085584109893</v>
      </c>
      <c r="F35" s="11">
        <v>0</v>
      </c>
      <c r="G35" s="11">
        <v>0</v>
      </c>
      <c r="H35" s="11">
        <v>65.015581474328741</v>
      </c>
      <c r="I35" s="23">
        <f t="shared" si="3"/>
        <v>177.40643731542767</v>
      </c>
      <c r="J35" s="17">
        <f t="shared" si="4"/>
        <v>206.52172475733437</v>
      </c>
      <c r="K35" s="17">
        <f t="shared" si="4"/>
        <v>206.96097650827886</v>
      </c>
      <c r="L35" s="17">
        <f t="shared" si="4"/>
        <v>207.8292497794676</v>
      </c>
      <c r="M35" s="17">
        <f t="shared" si="4"/>
        <v>209.23941131492745</v>
      </c>
      <c r="N35" s="17">
        <f t="shared" si="4"/>
        <v>210.23942840896433</v>
      </c>
    </row>
    <row r="36" spans="1:14" x14ac:dyDescent="0.2">
      <c r="A36" s="4" t="s">
        <v>371</v>
      </c>
      <c r="B36" s="27">
        <f t="shared" si="2"/>
        <v>0.32899756214295461</v>
      </c>
      <c r="C36" s="10">
        <v>1</v>
      </c>
      <c r="D36" s="15">
        <v>730</v>
      </c>
      <c r="E36" s="22">
        <v>122.53154056974145</v>
      </c>
      <c r="F36" s="11">
        <v>0</v>
      </c>
      <c r="G36" s="11">
        <v>0</v>
      </c>
      <c r="H36" s="11">
        <v>60.078139599328743</v>
      </c>
      <c r="I36" s="23">
        <f t="shared" si="3"/>
        <v>182.6096801690702</v>
      </c>
      <c r="J36" s="17">
        <f t="shared" si="4"/>
        <v>209.51388165037386</v>
      </c>
      <c r="K36" s="17">
        <f t="shared" si="4"/>
        <v>209.91977555171368</v>
      </c>
      <c r="L36" s="17">
        <f t="shared" si="4"/>
        <v>210.72211003237106</v>
      </c>
      <c r="M36" s="17">
        <f t="shared" si="4"/>
        <v>212.02518046047163</v>
      </c>
      <c r="N36" s="17">
        <f t="shared" si="4"/>
        <v>212.94925381665601</v>
      </c>
    </row>
    <row r="37" spans="1:14" x14ac:dyDescent="0.2">
      <c r="A37" s="4" t="s">
        <v>375</v>
      </c>
      <c r="B37" s="27">
        <f t="shared" si="2"/>
        <v>0.55603102964857765</v>
      </c>
      <c r="C37" s="10">
        <v>1</v>
      </c>
      <c r="D37" s="15">
        <v>750</v>
      </c>
      <c r="E37" s="22">
        <v>44.027684585519552</v>
      </c>
      <c r="F37" s="11">
        <v>0</v>
      </c>
      <c r="G37" s="11">
        <v>0</v>
      </c>
      <c r="H37" s="11">
        <v>55.140697724328746</v>
      </c>
      <c r="I37" s="23">
        <f t="shared" si="3"/>
        <v>99.168382309848297</v>
      </c>
      <c r="J37" s="17">
        <f t="shared" si="4"/>
        <v>123.86149783054891</v>
      </c>
      <c r="K37" s="17">
        <f t="shared" si="4"/>
        <v>124.23403388228409</v>
      </c>
      <c r="L37" s="17">
        <f t="shared" si="4"/>
        <v>124.97042957241007</v>
      </c>
      <c r="M37" s="17">
        <f t="shared" si="4"/>
        <v>126.16640889315137</v>
      </c>
      <c r="N37" s="17">
        <f t="shared" si="4"/>
        <v>127.01453851148325</v>
      </c>
    </row>
    <row r="38" spans="1:14" x14ac:dyDescent="0.2">
      <c r="A38" s="4" t="s">
        <v>378</v>
      </c>
      <c r="B38" s="27">
        <f t="shared" si="2"/>
        <v>0.61936564937032845</v>
      </c>
      <c r="C38" s="10">
        <v>1</v>
      </c>
      <c r="D38" s="15">
        <v>890</v>
      </c>
      <c r="E38" s="22">
        <v>33.886999856877033</v>
      </c>
      <c r="F38" s="11">
        <v>0</v>
      </c>
      <c r="G38" s="11">
        <v>0</v>
      </c>
      <c r="H38" s="11">
        <v>55.140697724328746</v>
      </c>
      <c r="I38" s="23">
        <f t="shared" si="3"/>
        <v>89.027697581205786</v>
      </c>
      <c r="J38" s="17">
        <f t="shared" si="4"/>
        <v>113.7208131019064</v>
      </c>
      <c r="K38" s="17">
        <f t="shared" si="4"/>
        <v>114.09334915364158</v>
      </c>
      <c r="L38" s="17">
        <f t="shared" si="4"/>
        <v>114.82974484376754</v>
      </c>
      <c r="M38" s="17">
        <f t="shared" si="4"/>
        <v>116.02572416450886</v>
      </c>
      <c r="N38" s="17">
        <f t="shared" si="4"/>
        <v>116.87385378284074</v>
      </c>
    </row>
    <row r="39" spans="1:14" x14ac:dyDescent="0.2">
      <c r="A39" s="4" t="s">
        <v>382</v>
      </c>
      <c r="B39" s="27">
        <f t="shared" si="2"/>
        <v>0.43877986468099928</v>
      </c>
      <c r="C39" s="10">
        <v>1</v>
      </c>
      <c r="D39" s="15">
        <v>910</v>
      </c>
      <c r="E39" s="22">
        <v>77.440747109188635</v>
      </c>
      <c r="F39" s="11">
        <v>0</v>
      </c>
      <c r="G39" s="11">
        <v>0</v>
      </c>
      <c r="H39" s="11">
        <v>60.545654724328749</v>
      </c>
      <c r="I39" s="23">
        <f t="shared" si="3"/>
        <v>137.98640183351739</v>
      </c>
      <c r="J39" s="17">
        <f t="shared" si="4"/>
        <v>165.09996600818079</v>
      </c>
      <c r="K39" s="17">
        <f t="shared" si="4"/>
        <v>165.50901848831961</v>
      </c>
      <c r="L39" s="17">
        <f t="shared" si="4"/>
        <v>166.31759656286181</v>
      </c>
      <c r="M39" s="17">
        <f t="shared" si="4"/>
        <v>167.63080720399398</v>
      </c>
      <c r="N39" s="17">
        <f t="shared" si="4"/>
        <v>168.56207149973653</v>
      </c>
    </row>
    <row r="40" spans="1:14" x14ac:dyDescent="0.2">
      <c r="A40" s="4" t="s">
        <v>385</v>
      </c>
      <c r="B40" s="27">
        <f t="shared" si="2"/>
        <v>0.69445043796034733</v>
      </c>
      <c r="C40" s="10">
        <v>1</v>
      </c>
      <c r="D40" s="15">
        <v>90</v>
      </c>
      <c r="E40" s="22">
        <v>25.132953740006641</v>
      </c>
      <c r="F40" s="11">
        <v>0</v>
      </c>
      <c r="G40" s="11">
        <v>0</v>
      </c>
      <c r="H40" s="11">
        <v>57.121962851053702</v>
      </c>
      <c r="I40" s="23">
        <f t="shared" si="3"/>
        <v>82.254916591060351</v>
      </c>
      <c r="J40" s="17">
        <f t="shared" si="4"/>
        <v>107.83528255780982</v>
      </c>
      <c r="K40" s="17">
        <f t="shared" si="4"/>
        <v>108.22120423428699</v>
      </c>
      <c r="L40" s="17">
        <f t="shared" si="4"/>
        <v>108.98405942094695</v>
      </c>
      <c r="M40" s="17">
        <f t="shared" si="4"/>
        <v>110.2230115769671</v>
      </c>
      <c r="N40" s="17">
        <f t="shared" si="4"/>
        <v>111.10161541316513</v>
      </c>
    </row>
    <row r="41" spans="1:14" x14ac:dyDescent="0.2">
      <c r="A41" s="4" t="s">
        <v>388</v>
      </c>
      <c r="B41" s="27">
        <f t="shared" si="2"/>
        <v>0.49723747621597286</v>
      </c>
      <c r="C41" s="10">
        <v>1</v>
      </c>
      <c r="D41" s="15">
        <v>140</v>
      </c>
      <c r="E41" s="22">
        <v>68.686700992318251</v>
      </c>
      <c r="F41" s="11">
        <v>0</v>
      </c>
      <c r="G41" s="11">
        <v>0</v>
      </c>
      <c r="H41" s="11">
        <v>67.931876851053701</v>
      </c>
      <c r="I41" s="23">
        <f t="shared" si="3"/>
        <v>136.61857784337195</v>
      </c>
      <c r="J41" s="17">
        <f t="shared" si="4"/>
        <v>167.03984111804695</v>
      </c>
      <c r="K41" s="17">
        <f t="shared" si="4"/>
        <v>167.49879565133145</v>
      </c>
      <c r="L41" s="17">
        <f t="shared" si="4"/>
        <v>168.40601560682384</v>
      </c>
      <c r="M41" s="17">
        <f t="shared" si="4"/>
        <v>169.87943040362572</v>
      </c>
      <c r="N41" s="17">
        <f t="shared" si="4"/>
        <v>170.92430359464507</v>
      </c>
    </row>
    <row r="42" spans="1:14" x14ac:dyDescent="0.2">
      <c r="A42" s="4" t="s">
        <v>391</v>
      </c>
      <c r="B42" s="27">
        <f t="shared" si="2"/>
        <v>0.37061037650840406</v>
      </c>
      <c r="C42" s="10">
        <v>1</v>
      </c>
      <c r="D42" s="15">
        <v>170</v>
      </c>
      <c r="E42" s="22">
        <v>113.77749445287105</v>
      </c>
      <c r="F42" s="11">
        <v>0</v>
      </c>
      <c r="G42" s="11">
        <v>0</v>
      </c>
      <c r="H42" s="11">
        <v>66.996846601053704</v>
      </c>
      <c r="I42" s="23">
        <f t="shared" si="3"/>
        <v>180.77434105392476</v>
      </c>
      <c r="J42" s="17">
        <f t="shared" si="4"/>
        <v>210.77687894188031</v>
      </c>
      <c r="K42" s="17">
        <f t="shared" si="4"/>
        <v>211.22951631756683</v>
      </c>
      <c r="L42" s="17">
        <f t="shared" si="4"/>
        <v>212.12424908528948</v>
      </c>
      <c r="M42" s="17">
        <f t="shared" si="4"/>
        <v>213.57738345602823</v>
      </c>
      <c r="N42" s="17">
        <f t="shared" si="4"/>
        <v>214.60787476793126</v>
      </c>
    </row>
    <row r="43" spans="1:14" x14ac:dyDescent="0.2">
      <c r="A43" s="4" t="s">
        <v>238</v>
      </c>
      <c r="B43" s="27">
        <f t="shared" si="2"/>
        <v>0.6989832132113375</v>
      </c>
      <c r="C43" s="10">
        <v>1</v>
      </c>
      <c r="D43" s="15">
        <v>40</v>
      </c>
      <c r="E43" s="22">
        <v>23.74631512823451</v>
      </c>
      <c r="F43" s="11">
        <v>0</v>
      </c>
      <c r="G43" s="11">
        <v>0</v>
      </c>
      <c r="H43" s="11">
        <v>55.140697724328746</v>
      </c>
      <c r="I43" s="23">
        <f t="shared" si="3"/>
        <v>78.887012852563259</v>
      </c>
      <c r="J43" s="17">
        <f t="shared" si="4"/>
        <v>103.58012837326388</v>
      </c>
      <c r="K43" s="17">
        <f t="shared" si="4"/>
        <v>103.95266442499906</v>
      </c>
      <c r="L43" s="17">
        <f t="shared" si="4"/>
        <v>104.68906011512503</v>
      </c>
      <c r="M43" s="17">
        <f t="shared" si="4"/>
        <v>105.88503943586633</v>
      </c>
      <c r="N43" s="17">
        <f t="shared" si="4"/>
        <v>106.73316905419821</v>
      </c>
    </row>
    <row r="44" spans="1:14" x14ac:dyDescent="0.2">
      <c r="A44" s="4" t="s">
        <v>395</v>
      </c>
      <c r="B44" s="27">
        <f t="shared" si="2"/>
        <v>0.64978877383759803</v>
      </c>
      <c r="C44" s="10">
        <v>1</v>
      </c>
      <c r="D44" s="15">
        <v>50</v>
      </c>
      <c r="E44" s="22">
        <v>41.123904287005303</v>
      </c>
      <c r="F44" s="11">
        <v>0</v>
      </c>
      <c r="G44" s="11">
        <v>0</v>
      </c>
      <c r="H44" s="11">
        <v>76.302098121995414</v>
      </c>
      <c r="I44" s="23">
        <f t="shared" si="3"/>
        <v>117.42600240900072</v>
      </c>
      <c r="J44" s="17">
        <f t="shared" si="4"/>
        <v>151.59561942795554</v>
      </c>
      <c r="K44" s="17">
        <f t="shared" si="4"/>
        <v>152.11112401071557</v>
      </c>
      <c r="L44" s="17">
        <f t="shared" si="4"/>
        <v>153.13012700711431</v>
      </c>
      <c r="M44" s="17">
        <f t="shared" si="4"/>
        <v>154.78508850106033</v>
      </c>
      <c r="N44" s="17">
        <f t="shared" si="4"/>
        <v>155.95870566640093</v>
      </c>
    </row>
    <row r="45" spans="1:14" x14ac:dyDescent="0.2">
      <c r="A45" s="4" t="s">
        <v>399</v>
      </c>
      <c r="B45" s="27">
        <f t="shared" si="2"/>
        <v>0.50708529410558112</v>
      </c>
      <c r="C45" s="10">
        <v>1</v>
      </c>
      <c r="D45" s="15">
        <v>220</v>
      </c>
      <c r="E45" s="22">
        <v>84.677651539316898</v>
      </c>
      <c r="F45" s="11">
        <v>0</v>
      </c>
      <c r="G45" s="11">
        <v>0</v>
      </c>
      <c r="H45" s="11">
        <v>87.11201212199542</v>
      </c>
      <c r="I45" s="23">
        <f t="shared" si="3"/>
        <v>171.78966366131232</v>
      </c>
      <c r="J45" s="17">
        <f t="shared" si="4"/>
        <v>210.80017798819267</v>
      </c>
      <c r="K45" s="17">
        <f t="shared" si="4"/>
        <v>211.38871542776005</v>
      </c>
      <c r="L45" s="17">
        <f t="shared" si="4"/>
        <v>212.55208319299123</v>
      </c>
      <c r="M45" s="17">
        <f t="shared" si="4"/>
        <v>214.44150732771891</v>
      </c>
      <c r="N45" s="17">
        <f t="shared" si="4"/>
        <v>215.78139384788085</v>
      </c>
    </row>
    <row r="46" spans="1:14" x14ac:dyDescent="0.2">
      <c r="A46" s="4" t="s">
        <v>403</v>
      </c>
      <c r="B46" s="27">
        <f t="shared" si="2"/>
        <v>0.42115310483397628</v>
      </c>
      <c r="C46" s="10">
        <v>1</v>
      </c>
      <c r="D46" s="15">
        <v>310</v>
      </c>
      <c r="E46" s="22">
        <v>118.44452247609064</v>
      </c>
      <c r="F46" s="11">
        <v>0</v>
      </c>
      <c r="G46" s="11">
        <v>0</v>
      </c>
      <c r="H46" s="11">
        <v>86.176981871995409</v>
      </c>
      <c r="I46" s="23">
        <f t="shared" si="3"/>
        <v>204.62150434808603</v>
      </c>
      <c r="J46" s="17">
        <f t="shared" si="4"/>
        <v>243.21329328824697</v>
      </c>
      <c r="K46" s="17">
        <f t="shared" si="4"/>
        <v>243.79551357021631</v>
      </c>
      <c r="L46" s="17">
        <f t="shared" si="4"/>
        <v>244.94639414767778</v>
      </c>
      <c r="M46" s="17">
        <f t="shared" si="4"/>
        <v>246.81553785634236</v>
      </c>
      <c r="N46" s="17">
        <f t="shared" si="4"/>
        <v>248.14104249738796</v>
      </c>
    </row>
    <row r="47" spans="1:14" x14ac:dyDescent="0.2">
      <c r="A47" s="4" t="s">
        <v>407</v>
      </c>
      <c r="B47" s="27">
        <f t="shared" si="2"/>
        <v>0.37632081204024864</v>
      </c>
      <c r="C47" s="10">
        <v>1</v>
      </c>
      <c r="D47" s="15">
        <v>690</v>
      </c>
      <c r="E47" s="22">
        <v>134.63887383972485</v>
      </c>
      <c r="F47" s="11">
        <v>0</v>
      </c>
      <c r="G47" s="11">
        <v>0</v>
      </c>
      <c r="H47" s="11">
        <v>81.239539996995418</v>
      </c>
      <c r="I47" s="23">
        <f t="shared" si="3"/>
        <v>215.87841383672026</v>
      </c>
      <c r="J47" s="17">
        <f t="shared" si="4"/>
        <v>252.25911681627815</v>
      </c>
      <c r="K47" s="17">
        <f t="shared" si="4"/>
        <v>252.80797924864282</v>
      </c>
      <c r="L47" s="17">
        <f t="shared" si="4"/>
        <v>253.89292103557293</v>
      </c>
      <c r="M47" s="17">
        <f t="shared" si="4"/>
        <v>255.65497363687822</v>
      </c>
      <c r="N47" s="17">
        <f t="shared" si="4"/>
        <v>256.90453454007132</v>
      </c>
    </row>
    <row r="48" spans="1:14" x14ac:dyDescent="0.2">
      <c r="A48" s="4" t="s">
        <v>411</v>
      </c>
      <c r="B48" s="27">
        <f t="shared" si="2"/>
        <v>0.3454184747471814</v>
      </c>
      <c r="C48" s="10">
        <v>1</v>
      </c>
      <c r="D48" s="15">
        <v>710</v>
      </c>
      <c r="E48" s="22">
        <v>150.83322520335906</v>
      </c>
      <c r="F48" s="11">
        <v>0</v>
      </c>
      <c r="G48" s="11">
        <v>0</v>
      </c>
      <c r="H48" s="11">
        <v>79.593726038662084</v>
      </c>
      <c r="I48" s="23">
        <f t="shared" si="3"/>
        <v>230.42695124202115</v>
      </c>
      <c r="J48" s="17">
        <f t="shared" si="4"/>
        <v>266.07062556804465</v>
      </c>
      <c r="K48" s="17">
        <f t="shared" si="4"/>
        <v>266.60836871720784</v>
      </c>
      <c r="L48" s="17">
        <f t="shared" si="4"/>
        <v>267.67133090729408</v>
      </c>
      <c r="M48" s="17">
        <f t="shared" si="4"/>
        <v>269.39768647281301</v>
      </c>
      <c r="N48" s="17">
        <f t="shared" si="4"/>
        <v>270.62193279672192</v>
      </c>
    </row>
    <row r="49" spans="1:14" x14ac:dyDescent="0.2">
      <c r="A49" s="4" t="s">
        <v>414</v>
      </c>
      <c r="B49" s="27">
        <f t="shared" si="2"/>
        <v>0.44751602952640618</v>
      </c>
      <c r="C49" s="10">
        <v>1</v>
      </c>
      <c r="D49" s="15">
        <v>980</v>
      </c>
      <c r="E49" s="22">
        <v>100.87200290295114</v>
      </c>
      <c r="F49" s="11">
        <v>0</v>
      </c>
      <c r="G49" s="11">
        <v>0</v>
      </c>
      <c r="H49" s="11">
        <v>81.70705512199541</v>
      </c>
      <c r="I49" s="23">
        <f t="shared" si="3"/>
        <v>182.57905802494656</v>
      </c>
      <c r="J49" s="17">
        <f t="shared" si="4"/>
        <v>219.16912369786414</v>
      </c>
      <c r="K49" s="17">
        <f t="shared" si="4"/>
        <v>219.72114470902784</v>
      </c>
      <c r="L49" s="17">
        <f t="shared" si="4"/>
        <v>220.81233008984279</v>
      </c>
      <c r="M49" s="17">
        <f t="shared" si="4"/>
        <v>222.58452290417966</v>
      </c>
      <c r="N49" s="17">
        <f t="shared" si="4"/>
        <v>223.84127474693088</v>
      </c>
    </row>
    <row r="50" spans="1:14" x14ac:dyDescent="0.2">
      <c r="A50" s="4" t="s">
        <v>416</v>
      </c>
      <c r="B50" s="27">
        <f t="shared" si="2"/>
        <v>0.57103649232832576</v>
      </c>
      <c r="C50" s="10">
        <v>1</v>
      </c>
      <c r="D50" s="15">
        <v>1010</v>
      </c>
      <c r="E50" s="22">
        <v>57.318255650639529</v>
      </c>
      <c r="F50" s="11">
        <v>0</v>
      </c>
      <c r="G50" s="11">
        <v>0</v>
      </c>
      <c r="H50" s="11">
        <v>76.302098121995414</v>
      </c>
      <c r="I50" s="23">
        <f t="shared" si="3"/>
        <v>133.62035377263493</v>
      </c>
      <c r="J50" s="17">
        <f t="shared" si="4"/>
        <v>167.78997079158978</v>
      </c>
      <c r="K50" s="17">
        <f t="shared" si="4"/>
        <v>168.30547537434978</v>
      </c>
      <c r="L50" s="17">
        <f t="shared" si="4"/>
        <v>169.32447837074852</v>
      </c>
      <c r="M50" s="17">
        <f t="shared" si="4"/>
        <v>170.97943986469454</v>
      </c>
      <c r="N50" s="17">
        <f t="shared" si="4"/>
        <v>172.15305703003514</v>
      </c>
    </row>
    <row r="51" spans="1:14" x14ac:dyDescent="0.2">
      <c r="A51" s="4" t="s">
        <v>419</v>
      </c>
      <c r="B51" s="27">
        <f t="shared" si="2"/>
        <v>0.25883217876196424</v>
      </c>
      <c r="C51" s="10">
        <v>1</v>
      </c>
      <c r="D51" s="15">
        <v>1360</v>
      </c>
      <c r="E51" s="22">
        <v>227.91721181833708</v>
      </c>
      <c r="F51" s="11">
        <v>0</v>
      </c>
      <c r="G51" s="11">
        <v>0</v>
      </c>
      <c r="H51" s="11">
        <v>79.593726038662084</v>
      </c>
      <c r="I51" s="23">
        <f t="shared" si="3"/>
        <v>307.51093785699913</v>
      </c>
      <c r="J51" s="17">
        <f t="shared" si="4"/>
        <v>343.15461218302266</v>
      </c>
      <c r="K51" s="17">
        <f t="shared" si="4"/>
        <v>343.69235533218585</v>
      </c>
      <c r="L51" s="17">
        <f t="shared" si="4"/>
        <v>344.75531752227209</v>
      </c>
      <c r="M51" s="17">
        <f t="shared" si="4"/>
        <v>346.48167308779102</v>
      </c>
      <c r="N51" s="17">
        <f t="shared" si="4"/>
        <v>347.70591941169994</v>
      </c>
    </row>
    <row r="52" spans="1:14" x14ac:dyDescent="0.2">
      <c r="A52" s="4" t="s">
        <v>421</v>
      </c>
      <c r="B52" s="27">
        <f t="shared" si="2"/>
        <v>0.65016285466140478</v>
      </c>
      <c r="C52" s="10">
        <v>1</v>
      </c>
      <c r="D52" s="15">
        <v>50</v>
      </c>
      <c r="E52" s="22">
        <v>41.123904287005303</v>
      </c>
      <c r="F52" s="11">
        <v>0</v>
      </c>
      <c r="G52" s="11">
        <v>0</v>
      </c>
      <c r="H52" s="11">
        <v>76.427661734387044</v>
      </c>
      <c r="I52" s="23">
        <f t="shared" si="3"/>
        <v>117.55156602139235</v>
      </c>
      <c r="J52" s="17">
        <f t="shared" si="4"/>
        <v>151.77741295607083</v>
      </c>
      <c r="K52" s="17">
        <f t="shared" si="4"/>
        <v>152.29376585911575</v>
      </c>
      <c r="L52" s="17">
        <f t="shared" si="4"/>
        <v>153.31444573859392</v>
      </c>
      <c r="M52" s="17">
        <f t="shared" si="4"/>
        <v>154.97213065625516</v>
      </c>
      <c r="N52" s="17">
        <f t="shared" si="4"/>
        <v>156.1476791395342</v>
      </c>
    </row>
    <row r="53" spans="1:14" x14ac:dyDescent="0.2">
      <c r="A53" s="4" t="s">
        <v>222</v>
      </c>
      <c r="B53" s="27">
        <f t="shared" si="2"/>
        <v>0.50744530963215528</v>
      </c>
      <c r="C53" s="10">
        <v>1</v>
      </c>
      <c r="D53" s="15">
        <v>220</v>
      </c>
      <c r="E53" s="22">
        <v>84.677651539316898</v>
      </c>
      <c r="F53" s="11">
        <v>0</v>
      </c>
      <c r="G53" s="11">
        <v>0</v>
      </c>
      <c r="H53" s="11">
        <v>87.23757573438705</v>
      </c>
      <c r="I53" s="23">
        <f t="shared" si="3"/>
        <v>171.91522727370395</v>
      </c>
      <c r="J53" s="17">
        <f t="shared" si="4"/>
        <v>210.98197151630796</v>
      </c>
      <c r="K53" s="17">
        <f t="shared" si="4"/>
        <v>211.5713572761602</v>
      </c>
      <c r="L53" s="17">
        <f t="shared" si="4"/>
        <v>212.73640192447084</v>
      </c>
      <c r="M53" s="17">
        <f t="shared" si="4"/>
        <v>214.6285494829138</v>
      </c>
      <c r="N53" s="17">
        <f t="shared" si="4"/>
        <v>215.97036732101412</v>
      </c>
    </row>
    <row r="54" spans="1:14" x14ac:dyDescent="0.2">
      <c r="A54" s="4" t="s">
        <v>425</v>
      </c>
      <c r="B54" s="27">
        <f t="shared" si="2"/>
        <v>0.42150808968383374</v>
      </c>
      <c r="C54" s="10">
        <v>1</v>
      </c>
      <c r="D54" s="15">
        <v>310</v>
      </c>
      <c r="E54" s="22">
        <v>118.44452247609064</v>
      </c>
      <c r="F54" s="11">
        <v>0</v>
      </c>
      <c r="G54" s="11">
        <v>0</v>
      </c>
      <c r="H54" s="11">
        <v>86.302545484387039</v>
      </c>
      <c r="I54" s="23">
        <f t="shared" si="3"/>
        <v>204.74706796047769</v>
      </c>
      <c r="J54" s="17">
        <f t="shared" si="4"/>
        <v>243.39508681636227</v>
      </c>
      <c r="K54" s="17">
        <f t="shared" si="4"/>
        <v>243.9781554186165</v>
      </c>
      <c r="L54" s="17">
        <f t="shared" si="4"/>
        <v>245.13071287915739</v>
      </c>
      <c r="M54" s="17">
        <f t="shared" si="4"/>
        <v>247.00258001153722</v>
      </c>
      <c r="N54" s="17">
        <f t="shared" si="4"/>
        <v>248.33001597052126</v>
      </c>
    </row>
    <row r="55" spans="1:14" x14ac:dyDescent="0.2">
      <c r="A55" s="4" t="s">
        <v>223</v>
      </c>
      <c r="B55" s="27">
        <f t="shared" si="2"/>
        <v>0.37668335819675242</v>
      </c>
      <c r="C55" s="10">
        <v>1</v>
      </c>
      <c r="D55" s="15">
        <v>690</v>
      </c>
      <c r="E55" s="22">
        <v>134.63887383972485</v>
      </c>
      <c r="F55" s="11">
        <v>0</v>
      </c>
      <c r="G55" s="11">
        <v>0</v>
      </c>
      <c r="H55" s="11">
        <v>81.365103609387049</v>
      </c>
      <c r="I55" s="23">
        <f t="shared" si="3"/>
        <v>216.00397744911191</v>
      </c>
      <c r="J55" s="17">
        <f t="shared" si="4"/>
        <v>252.44091034439344</v>
      </c>
      <c r="K55" s="17">
        <f t="shared" si="4"/>
        <v>252.990621097043</v>
      </c>
      <c r="L55" s="17">
        <f t="shared" si="4"/>
        <v>254.07723976705253</v>
      </c>
      <c r="M55" s="17">
        <f t="shared" si="4"/>
        <v>255.84201579207308</v>
      </c>
      <c r="N55" s="17">
        <f t="shared" si="4"/>
        <v>257.09350801320466</v>
      </c>
    </row>
    <row r="56" spans="1:14" x14ac:dyDescent="0.2">
      <c r="A56" s="4" t="s">
        <v>224</v>
      </c>
      <c r="B56" s="27">
        <f t="shared" si="2"/>
        <v>0.57143921271531417</v>
      </c>
      <c r="C56" s="10">
        <v>1</v>
      </c>
      <c r="D56" s="15">
        <v>1010</v>
      </c>
      <c r="E56" s="22">
        <v>57.318255650639529</v>
      </c>
      <c r="F56" s="11">
        <v>0</v>
      </c>
      <c r="G56" s="11">
        <v>0</v>
      </c>
      <c r="H56" s="11">
        <v>76.427661734387044</v>
      </c>
      <c r="I56" s="23">
        <f t="shared" si="3"/>
        <v>133.74591738502659</v>
      </c>
      <c r="J56" s="17">
        <f t="shared" si="4"/>
        <v>167.97176431970507</v>
      </c>
      <c r="K56" s="17">
        <f t="shared" si="4"/>
        <v>168.48811722274996</v>
      </c>
      <c r="L56" s="17">
        <f t="shared" si="4"/>
        <v>169.50879710222813</v>
      </c>
      <c r="M56" s="17">
        <f t="shared" si="4"/>
        <v>171.16648201988937</v>
      </c>
      <c r="N56" s="17">
        <f t="shared" si="4"/>
        <v>172.34203050316844</v>
      </c>
    </row>
    <row r="57" spans="1:14" x14ac:dyDescent="0.2">
      <c r="A57" s="4" t="s">
        <v>225</v>
      </c>
      <c r="B57" s="27">
        <f t="shared" si="2"/>
        <v>0.24425523794260745</v>
      </c>
      <c r="C57" s="10">
        <v>1</v>
      </c>
      <c r="D57" s="15">
        <v>1370</v>
      </c>
      <c r="E57" s="22">
        <v>244.11156318197129</v>
      </c>
      <c r="F57" s="11">
        <v>0</v>
      </c>
      <c r="G57" s="11">
        <v>0</v>
      </c>
      <c r="H57" s="11">
        <v>78.896382671887039</v>
      </c>
      <c r="I57" s="23">
        <f t="shared" si="3"/>
        <v>323.00794585385836</v>
      </c>
      <c r="J57" s="17">
        <f t="shared" si="4"/>
        <v>358.33933576883834</v>
      </c>
      <c r="K57" s="17">
        <f t="shared" si="4"/>
        <v>358.87236759668559</v>
      </c>
      <c r="L57" s="17">
        <f t="shared" si="4"/>
        <v>359.9260168714294</v>
      </c>
      <c r="M57" s="17">
        <f t="shared" si="4"/>
        <v>361.63724734277031</v>
      </c>
      <c r="N57" s="17">
        <f t="shared" si="4"/>
        <v>362.85076769497562</v>
      </c>
    </row>
    <row r="58" spans="1:14" x14ac:dyDescent="0.2">
      <c r="A58" s="4" t="s">
        <v>140</v>
      </c>
      <c r="B58" s="27">
        <f t="shared" si="2"/>
        <v>0.51045520003268374</v>
      </c>
      <c r="C58" s="10">
        <v>1</v>
      </c>
      <c r="D58" s="15">
        <v>230</v>
      </c>
      <c r="E58" s="22">
        <v>84.842532542131565</v>
      </c>
      <c r="F58" s="11">
        <v>0</v>
      </c>
      <c r="G58" s="11">
        <v>0</v>
      </c>
      <c r="H58" s="11">
        <v>88.466493613995411</v>
      </c>
      <c r="I58" s="23">
        <f t="shared" si="3"/>
        <v>173.30902615612698</v>
      </c>
      <c r="J58" s="17">
        <f t="shared" si="4"/>
        <v>212.92610458779649</v>
      </c>
      <c r="K58" s="17">
        <f t="shared" si="4"/>
        <v>213.52379303937499</v>
      </c>
      <c r="L58" s="17">
        <f t="shared" si="4"/>
        <v>214.70524970036246</v>
      </c>
      <c r="M58" s="17">
        <f t="shared" si="4"/>
        <v>216.62405198809898</v>
      </c>
      <c r="N58" s="17">
        <f t="shared" si="4"/>
        <v>217.98477204715789</v>
      </c>
    </row>
    <row r="59" spans="1:14" x14ac:dyDescent="0.2">
      <c r="A59" s="4" t="s">
        <v>115</v>
      </c>
      <c r="B59" s="27">
        <f t="shared" si="2"/>
        <v>0.34849997905256913</v>
      </c>
      <c r="C59" s="10">
        <v>1</v>
      </c>
      <c r="D59" s="15">
        <v>430</v>
      </c>
      <c r="E59" s="22">
        <v>151.32786821180309</v>
      </c>
      <c r="F59" s="11">
        <v>0</v>
      </c>
      <c r="G59" s="11">
        <v>0</v>
      </c>
      <c r="H59" s="11">
        <v>80.948207530662074</v>
      </c>
      <c r="I59" s="23">
        <f t="shared" si="3"/>
        <v>232.27607574246517</v>
      </c>
      <c r="J59" s="17">
        <f t="shared" si="4"/>
        <v>268.52631417327785</v>
      </c>
      <c r="K59" s="17">
        <f t="shared" si="4"/>
        <v>269.07320833445215</v>
      </c>
      <c r="L59" s="17">
        <f t="shared" si="4"/>
        <v>270.15425942029469</v>
      </c>
      <c r="M59" s="17">
        <f t="shared" si="4"/>
        <v>271.90999313882241</v>
      </c>
      <c r="N59" s="17">
        <f t="shared" si="4"/>
        <v>273.15507300162835</v>
      </c>
    </row>
    <row r="60" spans="1:14" x14ac:dyDescent="0.2">
      <c r="A60" s="4" t="s">
        <v>121</v>
      </c>
      <c r="B60" s="27">
        <f t="shared" si="2"/>
        <v>0.61893277025980531</v>
      </c>
      <c r="C60" s="10">
        <v>1</v>
      </c>
      <c r="D60" s="15">
        <v>610</v>
      </c>
      <c r="E60" s="22">
        <v>47.811941920900892</v>
      </c>
      <c r="F60" s="11">
        <v>0</v>
      </c>
      <c r="G60" s="11">
        <v>0</v>
      </c>
      <c r="H60" s="11">
        <v>77.656579613995405</v>
      </c>
      <c r="I60" s="23">
        <f t="shared" si="3"/>
        <v>125.4685215348963</v>
      </c>
      <c r="J60" s="17">
        <f t="shared" si="4"/>
        <v>160.24470265864028</v>
      </c>
      <c r="K60" s="17">
        <f t="shared" si="4"/>
        <v>160.76935825341144</v>
      </c>
      <c r="L60" s="17">
        <f t="shared" si="4"/>
        <v>161.80645014556646</v>
      </c>
      <c r="M60" s="17">
        <f t="shared" si="4"/>
        <v>163.4907897925213</v>
      </c>
      <c r="N60" s="17">
        <f t="shared" si="4"/>
        <v>164.68524049675892</v>
      </c>
    </row>
    <row r="61" spans="1:14" x14ac:dyDescent="0.2">
      <c r="A61" s="4" t="s">
        <v>143</v>
      </c>
      <c r="B61" s="27">
        <f t="shared" si="2"/>
        <v>0.49193916374065361</v>
      </c>
      <c r="C61" s="10">
        <v>1</v>
      </c>
      <c r="D61" s="15">
        <v>1070</v>
      </c>
      <c r="E61" s="22">
        <v>91.365689173212502</v>
      </c>
      <c r="F61" s="11">
        <v>0</v>
      </c>
      <c r="G61" s="11">
        <v>0</v>
      </c>
      <c r="H61" s="11">
        <v>88.466493613995411</v>
      </c>
      <c r="I61" s="23">
        <f t="shared" si="3"/>
        <v>179.8321827872079</v>
      </c>
      <c r="J61" s="17">
        <f t="shared" si="4"/>
        <v>219.44926121887741</v>
      </c>
      <c r="K61" s="17">
        <f t="shared" si="4"/>
        <v>220.04694967045594</v>
      </c>
      <c r="L61" s="17">
        <f t="shared" si="4"/>
        <v>221.22840633144338</v>
      </c>
      <c r="M61" s="17">
        <f t="shared" si="4"/>
        <v>223.14720861917993</v>
      </c>
      <c r="N61" s="17">
        <f t="shared" si="4"/>
        <v>224.50792867823884</v>
      </c>
    </row>
    <row r="62" spans="1:14" x14ac:dyDescent="0.2">
      <c r="A62" s="4" t="s">
        <v>429</v>
      </c>
      <c r="B62" s="27">
        <f t="shared" si="2"/>
        <v>0.65287604671936605</v>
      </c>
      <c r="C62" s="10">
        <v>1</v>
      </c>
      <c r="D62" s="15">
        <v>60</v>
      </c>
      <c r="E62" s="22">
        <v>41.28878528981997</v>
      </c>
      <c r="F62" s="11">
        <v>0</v>
      </c>
      <c r="G62" s="11">
        <v>0</v>
      </c>
      <c r="H62" s="11">
        <v>77.656579613995405</v>
      </c>
      <c r="I62" s="23">
        <f t="shared" si="3"/>
        <v>118.94536490381537</v>
      </c>
      <c r="J62" s="17">
        <f t="shared" si="4"/>
        <v>153.72154602755936</v>
      </c>
      <c r="K62" s="17">
        <f t="shared" si="4"/>
        <v>154.24620162233055</v>
      </c>
      <c r="L62" s="17">
        <f t="shared" si="4"/>
        <v>155.28329351448554</v>
      </c>
      <c r="M62" s="17">
        <f t="shared" si="4"/>
        <v>156.96763316144038</v>
      </c>
      <c r="N62" s="17">
        <f t="shared" si="4"/>
        <v>158.16208386567797</v>
      </c>
    </row>
    <row r="63" spans="1:14" x14ac:dyDescent="0.2">
      <c r="A63" s="4" t="s">
        <v>433</v>
      </c>
      <c r="B63" s="27">
        <f t="shared" si="2"/>
        <v>0.51045520003268374</v>
      </c>
      <c r="C63" s="10">
        <v>1</v>
      </c>
      <c r="D63" s="15">
        <v>230</v>
      </c>
      <c r="E63" s="22">
        <v>84.842532542131565</v>
      </c>
      <c r="F63" s="11">
        <v>0</v>
      </c>
      <c r="G63" s="11">
        <v>0</v>
      </c>
      <c r="H63" s="11">
        <v>88.466493613995411</v>
      </c>
      <c r="I63" s="23">
        <f t="shared" si="3"/>
        <v>173.30902615612698</v>
      </c>
      <c r="J63" s="17">
        <f t="shared" si="4"/>
        <v>212.92610458779649</v>
      </c>
      <c r="K63" s="17">
        <f t="shared" si="4"/>
        <v>213.52379303937499</v>
      </c>
      <c r="L63" s="17">
        <f t="shared" si="4"/>
        <v>214.70524970036246</v>
      </c>
      <c r="M63" s="17">
        <f t="shared" si="4"/>
        <v>216.62405198809898</v>
      </c>
      <c r="N63" s="17">
        <f t="shared" si="4"/>
        <v>217.98477204715789</v>
      </c>
    </row>
    <row r="64" spans="1:14" x14ac:dyDescent="0.2">
      <c r="A64" s="4" t="s">
        <v>437</v>
      </c>
      <c r="B64" s="27">
        <f t="shared" si="2"/>
        <v>0.42461965307782878</v>
      </c>
      <c r="C64" s="10">
        <v>1</v>
      </c>
      <c r="D64" s="15">
        <v>320</v>
      </c>
      <c r="E64" s="22">
        <v>118.60940347890534</v>
      </c>
      <c r="F64" s="11">
        <v>0</v>
      </c>
      <c r="G64" s="11">
        <v>0</v>
      </c>
      <c r="H64" s="11">
        <v>87.5314633639954</v>
      </c>
      <c r="I64" s="23">
        <f t="shared" si="3"/>
        <v>206.14086684290072</v>
      </c>
      <c r="J64" s="17">
        <f t="shared" si="4"/>
        <v>245.33921988785079</v>
      </c>
      <c r="K64" s="17">
        <f t="shared" si="4"/>
        <v>245.93059118183129</v>
      </c>
      <c r="L64" s="17">
        <f t="shared" si="4"/>
        <v>247.09956065504903</v>
      </c>
      <c r="M64" s="17">
        <f t="shared" si="4"/>
        <v>248.99808251672243</v>
      </c>
      <c r="N64" s="17">
        <f t="shared" si="4"/>
        <v>250.34442069666503</v>
      </c>
    </row>
    <row r="65" spans="1:14" x14ac:dyDescent="0.2">
      <c r="A65" s="4" t="s">
        <v>441</v>
      </c>
      <c r="B65" s="27">
        <f t="shared" si="2"/>
        <v>0.3796332628998238</v>
      </c>
      <c r="C65" s="10">
        <v>1</v>
      </c>
      <c r="D65" s="15">
        <v>390</v>
      </c>
      <c r="E65" s="22">
        <v>134.96863584535419</v>
      </c>
      <c r="F65" s="11">
        <v>0</v>
      </c>
      <c r="G65" s="11">
        <v>0</v>
      </c>
      <c r="H65" s="11">
        <v>82.594021488995409</v>
      </c>
      <c r="I65" s="23">
        <f t="shared" si="3"/>
        <v>217.56265733434958</v>
      </c>
      <c r="J65" s="17">
        <f t="shared" si="4"/>
        <v>254.54992441869661</v>
      </c>
      <c r="K65" s="17">
        <f t="shared" si="4"/>
        <v>255.10793786307244</v>
      </c>
      <c r="L65" s="17">
        <f t="shared" si="4"/>
        <v>256.21096854575882</v>
      </c>
      <c r="M65" s="17">
        <f t="shared" si="4"/>
        <v>258.00239930007297</v>
      </c>
      <c r="N65" s="17">
        <f t="shared" si="4"/>
        <v>259.27279374216306</v>
      </c>
    </row>
    <row r="66" spans="1:14" x14ac:dyDescent="0.2">
      <c r="A66" s="4" t="s">
        <v>446</v>
      </c>
      <c r="B66" s="27">
        <f t="shared" si="2"/>
        <v>0.32333047170445722</v>
      </c>
      <c r="C66" s="10">
        <v>1</v>
      </c>
      <c r="D66" s="15">
        <v>470</v>
      </c>
      <c r="E66" s="22">
        <v>167.687100578252</v>
      </c>
      <c r="F66" s="11">
        <v>0</v>
      </c>
      <c r="G66" s="11">
        <v>0</v>
      </c>
      <c r="H66" s="11">
        <v>80.1253005514954</v>
      </c>
      <c r="I66" s="23">
        <f t="shared" si="3"/>
        <v>247.8124011297474</v>
      </c>
      <c r="J66" s="17">
        <f t="shared" si="4"/>
        <v>283.69412523379287</v>
      </c>
      <c r="K66" s="17">
        <f t="shared" si="4"/>
        <v>284.2354597533664</v>
      </c>
      <c r="L66" s="17">
        <f t="shared" si="4"/>
        <v>285.30552104078708</v>
      </c>
      <c r="M66" s="17">
        <f t="shared" si="4"/>
        <v>287.04340624142156</v>
      </c>
      <c r="N66" s="17">
        <f t="shared" si="4"/>
        <v>288.27582881458545</v>
      </c>
    </row>
    <row r="67" spans="1:14" x14ac:dyDescent="0.2">
      <c r="A67" s="4" t="s">
        <v>449</v>
      </c>
      <c r="B67" s="27">
        <f t="shared" si="2"/>
        <v>0.26166340578614278</v>
      </c>
      <c r="C67" s="10">
        <v>1</v>
      </c>
      <c r="D67" s="15">
        <v>550</v>
      </c>
      <c r="E67" s="22">
        <v>228.41185482678105</v>
      </c>
      <c r="F67" s="11">
        <v>0</v>
      </c>
      <c r="G67" s="11">
        <v>0</v>
      </c>
      <c r="H67" s="11">
        <v>80.948207530662074</v>
      </c>
      <c r="I67" s="23">
        <f t="shared" si="3"/>
        <v>309.3600623574431</v>
      </c>
      <c r="J67" s="17">
        <f t="shared" si="4"/>
        <v>345.61030078825581</v>
      </c>
      <c r="K67" s="17">
        <f t="shared" si="4"/>
        <v>346.15719494943005</v>
      </c>
      <c r="L67" s="17">
        <f t="shared" si="4"/>
        <v>347.23824603527271</v>
      </c>
      <c r="M67" s="17">
        <f t="shared" si="4"/>
        <v>348.99397975380037</v>
      </c>
      <c r="N67" s="17">
        <f t="shared" si="4"/>
        <v>350.23905961660631</v>
      </c>
    </row>
    <row r="68" spans="1:14" x14ac:dyDescent="0.2">
      <c r="A68" s="4" t="s">
        <v>452</v>
      </c>
      <c r="B68" s="27">
        <f t="shared" si="2"/>
        <v>0.24661800984519017</v>
      </c>
      <c r="C68" s="10">
        <v>1</v>
      </c>
      <c r="D68" s="15">
        <v>590</v>
      </c>
      <c r="E68" s="22">
        <v>244.77108719322996</v>
      </c>
      <c r="F68" s="11">
        <v>0</v>
      </c>
      <c r="G68" s="11">
        <v>0</v>
      </c>
      <c r="H68" s="11">
        <v>80.1253005514954</v>
      </c>
      <c r="I68" s="23">
        <f t="shared" si="3"/>
        <v>324.89638774472536</v>
      </c>
      <c r="J68" s="17">
        <f t="shared" si="4"/>
        <v>360.77811184877089</v>
      </c>
      <c r="K68" s="17">
        <f t="shared" si="4"/>
        <v>361.31944636834436</v>
      </c>
      <c r="L68" s="17">
        <f t="shared" si="4"/>
        <v>362.38950765576504</v>
      </c>
      <c r="M68" s="17">
        <f t="shared" si="4"/>
        <v>364.12739285639952</v>
      </c>
      <c r="N68" s="17">
        <f t="shared" si="4"/>
        <v>365.35981542956335</v>
      </c>
    </row>
    <row r="69" spans="1:14" x14ac:dyDescent="0.2">
      <c r="A69" s="4" t="s">
        <v>456</v>
      </c>
      <c r="B69" s="27">
        <f t="shared" si="2"/>
        <v>0.61893277025980531</v>
      </c>
      <c r="C69" s="10">
        <v>1</v>
      </c>
      <c r="D69" s="15">
        <v>610</v>
      </c>
      <c r="E69" s="22">
        <v>47.811941920900892</v>
      </c>
      <c r="F69" s="11">
        <v>0</v>
      </c>
      <c r="G69" s="11">
        <v>0</v>
      </c>
      <c r="H69" s="11">
        <v>77.656579613995405</v>
      </c>
      <c r="I69" s="23">
        <f t="shared" si="3"/>
        <v>125.4685215348963</v>
      </c>
      <c r="J69" s="17">
        <f t="shared" si="4"/>
        <v>160.24470265864028</v>
      </c>
      <c r="K69" s="17">
        <f t="shared" si="4"/>
        <v>160.76935825341144</v>
      </c>
      <c r="L69" s="17">
        <f t="shared" si="4"/>
        <v>161.80645014556646</v>
      </c>
      <c r="M69" s="17">
        <f t="shared" si="4"/>
        <v>163.4907897925213</v>
      </c>
      <c r="N69" s="17">
        <f t="shared" si="4"/>
        <v>164.68524049675892</v>
      </c>
    </row>
    <row r="70" spans="1:14" x14ac:dyDescent="0.2">
      <c r="A70" s="4" t="s">
        <v>460</v>
      </c>
      <c r="B70" s="27">
        <f t="shared" si="2"/>
        <v>0.45077633976844128</v>
      </c>
      <c r="C70" s="10">
        <v>1</v>
      </c>
      <c r="D70" s="15">
        <v>760</v>
      </c>
      <c r="E70" s="22">
        <v>101.20176490858046</v>
      </c>
      <c r="F70" s="11">
        <v>0</v>
      </c>
      <c r="G70" s="11">
        <v>0</v>
      </c>
      <c r="H70" s="11">
        <v>83.061536613995401</v>
      </c>
      <c r="I70" s="23">
        <f t="shared" si="3"/>
        <v>184.26330152257586</v>
      </c>
      <c r="J70" s="17">
        <f t="shared" si="4"/>
        <v>221.45993130028262</v>
      </c>
      <c r="K70" s="17">
        <f t="shared" si="4"/>
        <v>222.02110332345745</v>
      </c>
      <c r="L70" s="17">
        <f t="shared" si="4"/>
        <v>223.13037760002868</v>
      </c>
      <c r="M70" s="17">
        <f t="shared" si="4"/>
        <v>224.93194856737438</v>
      </c>
      <c r="N70" s="17">
        <f t="shared" si="4"/>
        <v>226.20953394902261</v>
      </c>
    </row>
    <row r="71" spans="1:14" x14ac:dyDescent="0.2">
      <c r="A71" s="4" t="s">
        <v>464</v>
      </c>
      <c r="B71" s="27">
        <f t="shared" si="2"/>
        <v>0.40870900302240382</v>
      </c>
      <c r="C71" s="10">
        <v>1</v>
      </c>
      <c r="D71" s="15">
        <v>930</v>
      </c>
      <c r="E71" s="22">
        <v>117.56099727502934</v>
      </c>
      <c r="F71" s="11">
        <v>0</v>
      </c>
      <c r="G71" s="11">
        <v>0</v>
      </c>
      <c r="H71" s="11">
        <v>81.259884280662078</v>
      </c>
      <c r="I71" s="23">
        <f t="shared" si="3"/>
        <v>198.82088155569141</v>
      </c>
      <c r="J71" s="17">
        <f t="shared" si="4"/>
        <v>235.21069511541057</v>
      </c>
      <c r="K71" s="17">
        <f t="shared" si="4"/>
        <v>235.7596949957842</v>
      </c>
      <c r="L71" s="17">
        <f t="shared" si="4"/>
        <v>236.84490847755001</v>
      </c>
      <c r="M71" s="17">
        <f t="shared" si="4"/>
        <v>238.60740233809875</v>
      </c>
      <c r="N71" s="17">
        <f t="shared" si="4"/>
        <v>239.85727616061013</v>
      </c>
    </row>
    <row r="72" spans="1:14" x14ac:dyDescent="0.2">
      <c r="A72" s="4" t="s">
        <v>465</v>
      </c>
      <c r="B72" s="27">
        <f t="shared" si="2"/>
        <v>0.57393895832585939</v>
      </c>
      <c r="C72" s="10">
        <v>1</v>
      </c>
      <c r="D72" s="15">
        <v>960</v>
      </c>
      <c r="E72" s="22">
        <v>57.648017656268877</v>
      </c>
      <c r="F72" s="11">
        <v>0</v>
      </c>
      <c r="G72" s="11">
        <v>0</v>
      </c>
      <c r="H72" s="11">
        <v>77.656579613995405</v>
      </c>
      <c r="I72" s="23">
        <f t="shared" si="3"/>
        <v>135.30459727026428</v>
      </c>
      <c r="J72" s="17">
        <f t="shared" si="4"/>
        <v>170.08077839400826</v>
      </c>
      <c r="K72" s="17">
        <f t="shared" si="4"/>
        <v>170.60543398877945</v>
      </c>
      <c r="L72" s="17">
        <f t="shared" si="4"/>
        <v>171.64252588093444</v>
      </c>
      <c r="M72" s="17">
        <f t="shared" si="4"/>
        <v>173.32686552788928</v>
      </c>
      <c r="N72" s="17">
        <f t="shared" si="4"/>
        <v>174.52131623212688</v>
      </c>
    </row>
    <row r="73" spans="1:14" x14ac:dyDescent="0.2">
      <c r="A73" s="4" t="s">
        <v>470</v>
      </c>
      <c r="B73" s="27">
        <f t="shared" si="2"/>
        <v>0.49193916374065361</v>
      </c>
      <c r="C73" s="10">
        <v>1</v>
      </c>
      <c r="D73" s="15">
        <v>1070</v>
      </c>
      <c r="E73" s="22">
        <v>91.365689173212502</v>
      </c>
      <c r="F73" s="11">
        <v>0</v>
      </c>
      <c r="G73" s="11">
        <v>0</v>
      </c>
      <c r="H73" s="11">
        <v>88.466493613995411</v>
      </c>
      <c r="I73" s="23">
        <f t="shared" si="3"/>
        <v>179.8321827872079</v>
      </c>
      <c r="J73" s="17">
        <f t="shared" ref="J73:N123" si="5">IF($C73=1,($H73*(1+J$6)*J$5)+$E73,$I73*(1+J$6)*J$5)</f>
        <v>219.44926121887741</v>
      </c>
      <c r="K73" s="17">
        <f t="shared" si="5"/>
        <v>220.04694967045594</v>
      </c>
      <c r="L73" s="17">
        <f t="shared" si="5"/>
        <v>221.22840633144338</v>
      </c>
      <c r="M73" s="17">
        <f t="shared" si="5"/>
        <v>223.14720861917993</v>
      </c>
      <c r="N73" s="17">
        <f t="shared" si="5"/>
        <v>224.50792867823884</v>
      </c>
    </row>
    <row r="74" spans="1:14" x14ac:dyDescent="0.2">
      <c r="A74" s="4" t="s">
        <v>473</v>
      </c>
      <c r="B74" s="27">
        <f t="shared" ref="B74:B137" si="6">H74/I74</f>
        <v>0.41159506875738405</v>
      </c>
      <c r="C74" s="10">
        <v>1</v>
      </c>
      <c r="D74" s="15">
        <v>1120</v>
      </c>
      <c r="E74" s="22">
        <v>125.13256010998623</v>
      </c>
      <c r="F74" s="11">
        <v>0</v>
      </c>
      <c r="G74" s="11">
        <v>0</v>
      </c>
      <c r="H74" s="11">
        <v>87.5314633639954</v>
      </c>
      <c r="I74" s="23">
        <f t="shared" ref="I74:I137" si="7">SUM(E74:H74)</f>
        <v>212.66402347398162</v>
      </c>
      <c r="J74" s="17">
        <f t="shared" si="5"/>
        <v>251.86237651893168</v>
      </c>
      <c r="K74" s="17">
        <f t="shared" si="5"/>
        <v>252.45374781291218</v>
      </c>
      <c r="L74" s="17">
        <f t="shared" si="5"/>
        <v>253.62271728612993</v>
      </c>
      <c r="M74" s="17">
        <f t="shared" si="5"/>
        <v>255.52123914780333</v>
      </c>
      <c r="N74" s="17">
        <f t="shared" si="5"/>
        <v>256.86757732774595</v>
      </c>
    </row>
    <row r="75" spans="1:14" x14ac:dyDescent="0.2">
      <c r="A75" s="4" t="s">
        <v>476</v>
      </c>
      <c r="B75" s="27">
        <f t="shared" si="6"/>
        <v>0.42097054775873177</v>
      </c>
      <c r="C75" s="10">
        <v>1</v>
      </c>
      <c r="D75" s="15">
        <v>1160</v>
      </c>
      <c r="E75" s="22">
        <v>114.24807817074233</v>
      </c>
      <c r="F75" s="11">
        <v>0</v>
      </c>
      <c r="G75" s="11">
        <v>0</v>
      </c>
      <c r="H75" s="11">
        <v>83.061536613995401</v>
      </c>
      <c r="I75" s="23">
        <f t="shared" si="7"/>
        <v>197.30961478473773</v>
      </c>
      <c r="J75" s="17">
        <f t="shared" si="5"/>
        <v>234.50624456244446</v>
      </c>
      <c r="K75" s="17">
        <f t="shared" si="5"/>
        <v>235.0674165856193</v>
      </c>
      <c r="L75" s="17">
        <f t="shared" si="5"/>
        <v>236.17669086219055</v>
      </c>
      <c r="M75" s="17">
        <f t="shared" si="5"/>
        <v>237.97826182953622</v>
      </c>
      <c r="N75" s="17">
        <f t="shared" si="5"/>
        <v>239.25584721118452</v>
      </c>
    </row>
    <row r="76" spans="1:14" x14ac:dyDescent="0.2">
      <c r="A76" s="4" t="s">
        <v>479</v>
      </c>
      <c r="B76" s="27">
        <f t="shared" si="6"/>
        <v>0.22828435447861542</v>
      </c>
      <c r="C76" s="10">
        <v>1</v>
      </c>
      <c r="D76" s="15">
        <v>1450</v>
      </c>
      <c r="E76" s="22">
        <v>270.86371371755365</v>
      </c>
      <c r="F76" s="11">
        <v>0</v>
      </c>
      <c r="G76" s="11">
        <v>0</v>
      </c>
      <c r="H76" s="11">
        <v>80.1253005514954</v>
      </c>
      <c r="I76" s="23">
        <f t="shared" si="7"/>
        <v>350.98901426904905</v>
      </c>
      <c r="J76" s="17">
        <f t="shared" si="5"/>
        <v>386.87073837309458</v>
      </c>
      <c r="K76" s="17">
        <f t="shared" si="5"/>
        <v>387.41207289266805</v>
      </c>
      <c r="L76" s="17">
        <f t="shared" si="5"/>
        <v>388.48213418008874</v>
      </c>
      <c r="M76" s="17">
        <f t="shared" si="5"/>
        <v>390.22001938072322</v>
      </c>
      <c r="N76" s="17">
        <f t="shared" si="5"/>
        <v>391.45244195388705</v>
      </c>
    </row>
    <row r="77" spans="1:14" x14ac:dyDescent="0.2">
      <c r="A77" s="4" t="s">
        <v>481</v>
      </c>
      <c r="B77" s="27">
        <f t="shared" si="6"/>
        <v>0.65057621152895262</v>
      </c>
      <c r="C77" s="10">
        <v>1</v>
      </c>
      <c r="D77" s="15">
        <v>60</v>
      </c>
      <c r="E77" s="22">
        <v>41.28878528981997</v>
      </c>
      <c r="F77" s="11">
        <v>0</v>
      </c>
      <c r="G77" s="11">
        <v>0</v>
      </c>
      <c r="H77" s="11">
        <v>76.873705794387035</v>
      </c>
      <c r="I77" s="23">
        <f t="shared" si="7"/>
        <v>118.16249108420701</v>
      </c>
      <c r="J77" s="17">
        <f t="shared" si="5"/>
        <v>152.58808553669832</v>
      </c>
      <c r="K77" s="17">
        <f t="shared" si="5"/>
        <v>153.10745195788627</v>
      </c>
      <c r="L77" s="17">
        <f t="shared" si="5"/>
        <v>154.13408868841901</v>
      </c>
      <c r="M77" s="17">
        <f t="shared" si="5"/>
        <v>155.80144812043929</v>
      </c>
      <c r="N77" s="17">
        <f t="shared" si="5"/>
        <v>156.98385729271905</v>
      </c>
    </row>
    <row r="78" spans="1:14" x14ac:dyDescent="0.2">
      <c r="A78" s="4" t="s">
        <v>485</v>
      </c>
      <c r="B78" s="27">
        <f t="shared" si="6"/>
        <v>0.5082337872078484</v>
      </c>
      <c r="C78" s="10">
        <v>1</v>
      </c>
      <c r="D78" s="15">
        <v>230</v>
      </c>
      <c r="E78" s="22">
        <v>84.842532542131565</v>
      </c>
      <c r="F78" s="11">
        <v>0</v>
      </c>
      <c r="G78" s="11">
        <v>0</v>
      </c>
      <c r="H78" s="11">
        <v>87.683619794387042</v>
      </c>
      <c r="I78" s="23">
        <f t="shared" si="7"/>
        <v>172.52615233651861</v>
      </c>
      <c r="J78" s="17">
        <f t="shared" si="5"/>
        <v>211.79264409693548</v>
      </c>
      <c r="K78" s="17">
        <f t="shared" si="5"/>
        <v>212.38504337493075</v>
      </c>
      <c r="L78" s="17">
        <f t="shared" si="5"/>
        <v>213.55604487429594</v>
      </c>
      <c r="M78" s="17">
        <f t="shared" si="5"/>
        <v>215.4578669470979</v>
      </c>
      <c r="N78" s="17">
        <f t="shared" si="5"/>
        <v>216.80654547419897</v>
      </c>
    </row>
    <row r="79" spans="1:14" x14ac:dyDescent="0.2">
      <c r="A79" s="4" t="s">
        <v>489</v>
      </c>
      <c r="B79" s="27">
        <f t="shared" si="6"/>
        <v>0.42242616548432926</v>
      </c>
      <c r="C79" s="10">
        <v>1</v>
      </c>
      <c r="D79" s="15">
        <v>320</v>
      </c>
      <c r="E79" s="22">
        <v>118.60940347890534</v>
      </c>
      <c r="F79" s="11">
        <v>0</v>
      </c>
      <c r="G79" s="11">
        <v>0</v>
      </c>
      <c r="H79" s="11">
        <v>86.748589544387031</v>
      </c>
      <c r="I79" s="23">
        <f t="shared" si="7"/>
        <v>205.35799302329235</v>
      </c>
      <c r="J79" s="17">
        <f t="shared" si="5"/>
        <v>244.20575939698978</v>
      </c>
      <c r="K79" s="17">
        <f t="shared" si="5"/>
        <v>244.79184151738707</v>
      </c>
      <c r="L79" s="17">
        <f t="shared" si="5"/>
        <v>245.95035582898254</v>
      </c>
      <c r="M79" s="17">
        <f t="shared" si="5"/>
        <v>247.83189747572135</v>
      </c>
      <c r="N79" s="17">
        <f t="shared" si="5"/>
        <v>249.16619412370608</v>
      </c>
    </row>
    <row r="80" spans="1:14" x14ac:dyDescent="0.2">
      <c r="A80" s="4" t="s">
        <v>226</v>
      </c>
      <c r="B80" s="27">
        <f t="shared" si="6"/>
        <v>0.37739288388865749</v>
      </c>
      <c r="C80" s="10">
        <v>1</v>
      </c>
      <c r="D80" s="15">
        <v>390</v>
      </c>
      <c r="E80" s="22">
        <v>134.96863584535419</v>
      </c>
      <c r="F80" s="11">
        <v>0</v>
      </c>
      <c r="G80" s="11">
        <v>0</v>
      </c>
      <c r="H80" s="11">
        <v>81.81114766938704</v>
      </c>
      <c r="I80" s="23">
        <f t="shared" si="7"/>
        <v>216.77978351474121</v>
      </c>
      <c r="J80" s="17">
        <f t="shared" si="5"/>
        <v>253.41646392783559</v>
      </c>
      <c r="K80" s="17">
        <f t="shared" si="5"/>
        <v>253.96918819862822</v>
      </c>
      <c r="L80" s="17">
        <f t="shared" si="5"/>
        <v>255.06176371969232</v>
      </c>
      <c r="M80" s="17">
        <f t="shared" si="5"/>
        <v>256.83621425907188</v>
      </c>
      <c r="N80" s="17">
        <f t="shared" si="5"/>
        <v>258.09456716920408</v>
      </c>
    </row>
    <row r="81" spans="1:14" x14ac:dyDescent="0.2">
      <c r="A81" s="4" t="s">
        <v>493</v>
      </c>
      <c r="B81" s="27">
        <f t="shared" si="6"/>
        <v>0.24479826765328355</v>
      </c>
      <c r="C81" s="10">
        <v>1</v>
      </c>
      <c r="D81" s="15">
        <v>590</v>
      </c>
      <c r="E81" s="22">
        <v>244.77108719322996</v>
      </c>
      <c r="F81" s="11">
        <v>0</v>
      </c>
      <c r="G81" s="11">
        <v>0</v>
      </c>
      <c r="H81" s="11">
        <v>79.342426731887031</v>
      </c>
      <c r="I81" s="23">
        <f t="shared" si="7"/>
        <v>324.11351392511699</v>
      </c>
      <c r="J81" s="17">
        <f t="shared" si="5"/>
        <v>359.64465135790982</v>
      </c>
      <c r="K81" s="17">
        <f t="shared" si="5"/>
        <v>360.18069670390014</v>
      </c>
      <c r="L81" s="17">
        <f t="shared" si="5"/>
        <v>361.24030282969852</v>
      </c>
      <c r="M81" s="17">
        <f t="shared" si="5"/>
        <v>362.96120781539844</v>
      </c>
      <c r="N81" s="17">
        <f t="shared" si="5"/>
        <v>364.18158885660444</v>
      </c>
    </row>
    <row r="82" spans="1:14" x14ac:dyDescent="0.2">
      <c r="A82" s="4" t="s">
        <v>227</v>
      </c>
      <c r="B82" s="27">
        <f t="shared" si="6"/>
        <v>0.57145941802169353</v>
      </c>
      <c r="C82" s="10">
        <v>1</v>
      </c>
      <c r="D82" s="15">
        <v>960</v>
      </c>
      <c r="E82" s="22">
        <v>57.648017656268877</v>
      </c>
      <c r="F82" s="11">
        <v>0</v>
      </c>
      <c r="G82" s="11">
        <v>0</v>
      </c>
      <c r="H82" s="11">
        <v>76.873705794387035</v>
      </c>
      <c r="I82" s="23">
        <f t="shared" si="7"/>
        <v>134.52172345065591</v>
      </c>
      <c r="J82" s="17">
        <f t="shared" si="5"/>
        <v>168.94731790314722</v>
      </c>
      <c r="K82" s="17">
        <f t="shared" si="5"/>
        <v>169.46668432433518</v>
      </c>
      <c r="L82" s="17">
        <f t="shared" si="5"/>
        <v>170.49332105486792</v>
      </c>
      <c r="M82" s="17">
        <f t="shared" si="5"/>
        <v>172.1606804868882</v>
      </c>
      <c r="N82" s="17">
        <f t="shared" si="5"/>
        <v>173.34308965916796</v>
      </c>
    </row>
    <row r="83" spans="1:14" x14ac:dyDescent="0.2">
      <c r="A83" s="4" t="s">
        <v>497</v>
      </c>
      <c r="B83" s="27">
        <f t="shared" si="6"/>
        <v>0.40942098759561141</v>
      </c>
      <c r="C83" s="10">
        <v>1</v>
      </c>
      <c r="D83" s="15">
        <v>1120</v>
      </c>
      <c r="E83" s="22">
        <v>125.13256010998623</v>
      </c>
      <c r="F83" s="11">
        <v>0</v>
      </c>
      <c r="G83" s="11">
        <v>0</v>
      </c>
      <c r="H83" s="11">
        <v>86.748589544387031</v>
      </c>
      <c r="I83" s="23">
        <f t="shared" si="7"/>
        <v>211.88114965437325</v>
      </c>
      <c r="J83" s="17">
        <f t="shared" si="5"/>
        <v>250.72891602807067</v>
      </c>
      <c r="K83" s="17">
        <f t="shared" si="5"/>
        <v>251.31499814846796</v>
      </c>
      <c r="L83" s="17">
        <f t="shared" si="5"/>
        <v>252.47351246006343</v>
      </c>
      <c r="M83" s="17">
        <f t="shared" si="5"/>
        <v>254.35505410680224</v>
      </c>
      <c r="N83" s="17">
        <f t="shared" si="5"/>
        <v>255.68935075478697</v>
      </c>
    </row>
    <row r="84" spans="1:14" x14ac:dyDescent="0.2">
      <c r="A84" s="4" t="s">
        <v>228</v>
      </c>
      <c r="B84" s="27">
        <f t="shared" si="6"/>
        <v>0.22655921061253267</v>
      </c>
      <c r="C84" s="10">
        <v>1</v>
      </c>
      <c r="D84" s="15">
        <v>1450</v>
      </c>
      <c r="E84" s="22">
        <v>270.86371371755365</v>
      </c>
      <c r="F84" s="11">
        <v>0</v>
      </c>
      <c r="G84" s="11">
        <v>0</v>
      </c>
      <c r="H84" s="11">
        <v>79.342426731887031</v>
      </c>
      <c r="I84" s="23">
        <f t="shared" si="7"/>
        <v>350.20614044944068</v>
      </c>
      <c r="J84" s="17">
        <f t="shared" si="5"/>
        <v>385.73727788223351</v>
      </c>
      <c r="K84" s="17">
        <f t="shared" si="5"/>
        <v>386.27332322822383</v>
      </c>
      <c r="L84" s="17">
        <f t="shared" si="5"/>
        <v>387.33292935402221</v>
      </c>
      <c r="M84" s="17">
        <f t="shared" si="5"/>
        <v>389.05383433972213</v>
      </c>
      <c r="N84" s="17">
        <f t="shared" si="5"/>
        <v>390.27421538092813</v>
      </c>
    </row>
    <row r="85" spans="1:14" x14ac:dyDescent="0.2">
      <c r="A85" s="4" t="s">
        <v>129</v>
      </c>
      <c r="B85" s="27">
        <f t="shared" si="6"/>
        <v>0.62814016718694932</v>
      </c>
      <c r="C85" s="10">
        <v>1</v>
      </c>
      <c r="D85" s="15">
        <v>70</v>
      </c>
      <c r="E85" s="22">
        <v>45.972800690994674</v>
      </c>
      <c r="F85" s="11">
        <v>0</v>
      </c>
      <c r="G85" s="11">
        <v>0</v>
      </c>
      <c r="H85" s="11">
        <v>77.656579613995405</v>
      </c>
      <c r="I85" s="23">
        <f t="shared" si="7"/>
        <v>123.62938030499008</v>
      </c>
      <c r="J85" s="17">
        <f t="shared" si="5"/>
        <v>158.40556142873407</v>
      </c>
      <c r="K85" s="17">
        <f t="shared" si="5"/>
        <v>158.93021702350524</v>
      </c>
      <c r="L85" s="17">
        <f t="shared" si="5"/>
        <v>159.96730891566023</v>
      </c>
      <c r="M85" s="17">
        <f t="shared" si="5"/>
        <v>161.65164856261509</v>
      </c>
      <c r="N85" s="17">
        <f t="shared" si="5"/>
        <v>162.84609926685269</v>
      </c>
    </row>
    <row r="86" spans="1:14" x14ac:dyDescent="0.2">
      <c r="A86" s="4" t="s">
        <v>130</v>
      </c>
      <c r="B86" s="27">
        <f t="shared" si="6"/>
        <v>0.41518563858443802</v>
      </c>
      <c r="C86" s="10">
        <v>1</v>
      </c>
      <c r="D86" s="15">
        <v>330</v>
      </c>
      <c r="E86" s="22">
        <v>123.29341888008</v>
      </c>
      <c r="F86" s="11">
        <v>0</v>
      </c>
      <c r="G86" s="11">
        <v>0</v>
      </c>
      <c r="H86" s="11">
        <v>87.5314633639954</v>
      </c>
      <c r="I86" s="23">
        <f t="shared" si="7"/>
        <v>210.82488224407541</v>
      </c>
      <c r="J86" s="17">
        <f t="shared" si="5"/>
        <v>250.02323528902548</v>
      </c>
      <c r="K86" s="17">
        <f t="shared" si="5"/>
        <v>250.61460658300598</v>
      </c>
      <c r="L86" s="17">
        <f t="shared" si="5"/>
        <v>251.78357605622369</v>
      </c>
      <c r="M86" s="17">
        <f t="shared" si="5"/>
        <v>253.6820979178971</v>
      </c>
      <c r="N86" s="17">
        <f t="shared" si="5"/>
        <v>255.02843609783969</v>
      </c>
    </row>
    <row r="87" spans="1:14" x14ac:dyDescent="0.2">
      <c r="A87" s="4" t="s">
        <v>131</v>
      </c>
      <c r="B87" s="27">
        <f t="shared" si="6"/>
        <v>0.36396144640976108</v>
      </c>
      <c r="C87" s="10">
        <v>1</v>
      </c>
      <c r="D87" s="15">
        <v>400</v>
      </c>
      <c r="E87" s="22">
        <v>144.33666664770365</v>
      </c>
      <c r="F87" s="11">
        <v>0</v>
      </c>
      <c r="G87" s="11">
        <v>0</v>
      </c>
      <c r="H87" s="11">
        <v>82.594021488995409</v>
      </c>
      <c r="I87" s="23">
        <f t="shared" si="7"/>
        <v>226.93068813669908</v>
      </c>
      <c r="J87" s="17">
        <f t="shared" si="5"/>
        <v>263.9179552210461</v>
      </c>
      <c r="K87" s="17">
        <f t="shared" si="5"/>
        <v>264.47596866542193</v>
      </c>
      <c r="L87" s="17">
        <f t="shared" si="5"/>
        <v>265.57899934810831</v>
      </c>
      <c r="M87" s="17">
        <f t="shared" si="5"/>
        <v>267.37043010242246</v>
      </c>
      <c r="N87" s="17">
        <f t="shared" si="5"/>
        <v>268.6408245445125</v>
      </c>
    </row>
    <row r="88" spans="1:14" x14ac:dyDescent="0.2">
      <c r="A88" s="4" t="s">
        <v>132</v>
      </c>
      <c r="B88" s="27">
        <f t="shared" si="6"/>
        <v>0.53677451393927966</v>
      </c>
      <c r="C88" s="10">
        <v>1</v>
      </c>
      <c r="D88" s="15">
        <v>1030</v>
      </c>
      <c r="E88" s="22">
        <v>67.016048458618286</v>
      </c>
      <c r="F88" s="11">
        <v>0</v>
      </c>
      <c r="G88" s="11">
        <v>0</v>
      </c>
      <c r="H88" s="11">
        <v>77.656579613995405</v>
      </c>
      <c r="I88" s="23">
        <f t="shared" si="7"/>
        <v>144.67262807261369</v>
      </c>
      <c r="J88" s="17">
        <f t="shared" si="5"/>
        <v>179.44880919635767</v>
      </c>
      <c r="K88" s="17">
        <f t="shared" si="5"/>
        <v>179.97346479112883</v>
      </c>
      <c r="L88" s="17">
        <f t="shared" si="5"/>
        <v>181.01055668328385</v>
      </c>
      <c r="M88" s="17">
        <f t="shared" si="5"/>
        <v>182.69489633023869</v>
      </c>
      <c r="N88" s="17">
        <f t="shared" si="5"/>
        <v>183.88934703447632</v>
      </c>
    </row>
    <row r="89" spans="1:14" x14ac:dyDescent="0.2">
      <c r="A89" s="4" t="s">
        <v>116</v>
      </c>
      <c r="B89" s="27">
        <f t="shared" si="6"/>
        <v>0.63869425447529515</v>
      </c>
      <c r="C89" s="10">
        <v>1</v>
      </c>
      <c r="D89" s="15">
        <v>70</v>
      </c>
      <c r="E89" s="22">
        <v>45.972800690994674</v>
      </c>
      <c r="F89" s="11">
        <v>0</v>
      </c>
      <c r="G89" s="11">
        <v>0</v>
      </c>
      <c r="H89" s="11">
        <v>81.267912362795414</v>
      </c>
      <c r="I89" s="23">
        <f t="shared" si="7"/>
        <v>127.24071305379009</v>
      </c>
      <c r="J89" s="17">
        <f t="shared" si="5"/>
        <v>163.63412175045363</v>
      </c>
      <c r="K89" s="17">
        <f t="shared" si="5"/>
        <v>164.18317586935061</v>
      </c>
      <c r="L89" s="17">
        <f t="shared" si="5"/>
        <v>165.26849656494085</v>
      </c>
      <c r="M89" s="17">
        <f t="shared" si="5"/>
        <v>167.03116455132789</v>
      </c>
      <c r="N89" s="17">
        <f t="shared" si="5"/>
        <v>168.28116185530607</v>
      </c>
    </row>
    <row r="90" spans="1:14" x14ac:dyDescent="0.2">
      <c r="A90" s="4" t="s">
        <v>133</v>
      </c>
      <c r="B90" s="27">
        <f t="shared" si="6"/>
        <v>0.50702427578971432</v>
      </c>
      <c r="C90" s="10">
        <v>1</v>
      </c>
      <c r="D90" s="15">
        <v>240</v>
      </c>
      <c r="E90" s="22">
        <v>89.526547943306269</v>
      </c>
      <c r="F90" s="11">
        <v>0</v>
      </c>
      <c r="G90" s="11">
        <v>0</v>
      </c>
      <c r="H90" s="11">
        <v>92.07782636279542</v>
      </c>
      <c r="I90" s="23">
        <f t="shared" si="7"/>
        <v>181.6043743061017</v>
      </c>
      <c r="J90" s="17">
        <f t="shared" si="5"/>
        <v>222.83868031069076</v>
      </c>
      <c r="K90" s="17">
        <f t="shared" si="5"/>
        <v>223.46076728639505</v>
      </c>
      <c r="L90" s="17">
        <f t="shared" si="5"/>
        <v>224.69045275081774</v>
      </c>
      <c r="M90" s="17">
        <f t="shared" si="5"/>
        <v>226.6875833779865</v>
      </c>
      <c r="N90" s="17">
        <f t="shared" si="5"/>
        <v>228.10385003678599</v>
      </c>
    </row>
    <row r="91" spans="1:14" x14ac:dyDescent="0.2">
      <c r="A91" s="4" t="s">
        <v>126</v>
      </c>
      <c r="B91" s="27">
        <f t="shared" si="6"/>
        <v>0.42503453120464563</v>
      </c>
      <c r="C91" s="10">
        <v>1</v>
      </c>
      <c r="D91" s="15">
        <v>330</v>
      </c>
      <c r="E91" s="22">
        <v>123.29341888008</v>
      </c>
      <c r="F91" s="11">
        <v>0</v>
      </c>
      <c r="G91" s="11">
        <v>0</v>
      </c>
      <c r="H91" s="11">
        <v>91.142796112795409</v>
      </c>
      <c r="I91" s="23">
        <f t="shared" si="7"/>
        <v>214.43621499287542</v>
      </c>
      <c r="J91" s="17">
        <f t="shared" si="5"/>
        <v>255.25179561074506</v>
      </c>
      <c r="K91" s="17">
        <f t="shared" si="5"/>
        <v>255.86756542885132</v>
      </c>
      <c r="L91" s="17">
        <f t="shared" si="5"/>
        <v>257.08476370550432</v>
      </c>
      <c r="M91" s="17">
        <f t="shared" si="5"/>
        <v>259.06161390660986</v>
      </c>
      <c r="N91" s="17">
        <f t="shared" si="5"/>
        <v>260.46349868629306</v>
      </c>
    </row>
    <row r="92" spans="1:14" x14ac:dyDescent="0.2">
      <c r="A92" s="4" t="s">
        <v>117</v>
      </c>
      <c r="B92" s="27">
        <f t="shared" si="6"/>
        <v>0.64738021843732529</v>
      </c>
      <c r="C92" s="10">
        <v>1</v>
      </c>
      <c r="D92" s="15">
        <v>620</v>
      </c>
      <c r="E92" s="22">
        <v>44.265599549205014</v>
      </c>
      <c r="F92" s="11">
        <v>0</v>
      </c>
      <c r="G92" s="11">
        <v>0</v>
      </c>
      <c r="H92" s="11">
        <v>81.267912362795414</v>
      </c>
      <c r="I92" s="23">
        <f t="shared" si="7"/>
        <v>125.53351191200042</v>
      </c>
      <c r="J92" s="17">
        <f t="shared" si="5"/>
        <v>161.92692060866398</v>
      </c>
      <c r="K92" s="17">
        <f t="shared" si="5"/>
        <v>162.47597472756095</v>
      </c>
      <c r="L92" s="17">
        <f t="shared" si="5"/>
        <v>163.56129542315117</v>
      </c>
      <c r="M92" s="17">
        <f t="shared" si="5"/>
        <v>165.32396340953824</v>
      </c>
      <c r="N92" s="17">
        <f t="shared" si="5"/>
        <v>166.57396071351641</v>
      </c>
    </row>
    <row r="93" spans="1:14" x14ac:dyDescent="0.2">
      <c r="A93" s="4" t="s">
        <v>134</v>
      </c>
      <c r="B93" s="27">
        <f t="shared" si="6"/>
        <v>0.43942252215259242</v>
      </c>
      <c r="C93" s="10">
        <v>1</v>
      </c>
      <c r="D93" s="15">
        <v>770</v>
      </c>
      <c r="E93" s="22">
        <v>110.56979571092988</v>
      </c>
      <c r="F93" s="11">
        <v>0</v>
      </c>
      <c r="G93" s="11">
        <v>0</v>
      </c>
      <c r="H93" s="11">
        <v>86.67286936279541</v>
      </c>
      <c r="I93" s="23">
        <f t="shared" si="7"/>
        <v>197.24266507372528</v>
      </c>
      <c r="J93" s="17">
        <f t="shared" si="5"/>
        <v>236.05652242435161</v>
      </c>
      <c r="K93" s="17">
        <f t="shared" si="5"/>
        <v>236.64209297165223</v>
      </c>
      <c r="L93" s="17">
        <f t="shared" si="5"/>
        <v>237.79959605165868</v>
      </c>
      <c r="M93" s="17">
        <f t="shared" si="5"/>
        <v>239.67949535843661</v>
      </c>
      <c r="N93" s="17">
        <f t="shared" si="5"/>
        <v>241.01262733982543</v>
      </c>
    </row>
    <row r="94" spans="1:14" x14ac:dyDescent="0.2">
      <c r="A94" s="4" t="s">
        <v>499</v>
      </c>
      <c r="B94" s="27">
        <f t="shared" si="6"/>
        <v>0.63869425447529515</v>
      </c>
      <c r="C94" s="10">
        <v>1</v>
      </c>
      <c r="D94" s="15">
        <v>70</v>
      </c>
      <c r="E94" s="22">
        <v>45.972800690994674</v>
      </c>
      <c r="F94" s="11">
        <v>0</v>
      </c>
      <c r="G94" s="11">
        <v>0</v>
      </c>
      <c r="H94" s="11">
        <v>81.267912362795414</v>
      </c>
      <c r="I94" s="23">
        <f t="shared" si="7"/>
        <v>127.24071305379009</v>
      </c>
      <c r="J94" s="17">
        <f t="shared" si="5"/>
        <v>163.63412175045363</v>
      </c>
      <c r="K94" s="17">
        <f t="shared" si="5"/>
        <v>164.18317586935061</v>
      </c>
      <c r="L94" s="17">
        <f t="shared" si="5"/>
        <v>165.26849656494085</v>
      </c>
      <c r="M94" s="17">
        <f t="shared" si="5"/>
        <v>167.03116455132789</v>
      </c>
      <c r="N94" s="17">
        <f t="shared" si="5"/>
        <v>168.28116185530607</v>
      </c>
    </row>
    <row r="95" spans="1:14" x14ac:dyDescent="0.2">
      <c r="A95" s="4" t="s">
        <v>503</v>
      </c>
      <c r="B95" s="27">
        <f t="shared" si="6"/>
        <v>0.50702427578971432</v>
      </c>
      <c r="C95" s="10">
        <v>1</v>
      </c>
      <c r="D95" s="15">
        <v>240</v>
      </c>
      <c r="E95" s="22">
        <v>89.526547943306269</v>
      </c>
      <c r="F95" s="11">
        <v>0</v>
      </c>
      <c r="G95" s="11">
        <v>0</v>
      </c>
      <c r="H95" s="11">
        <v>92.07782636279542</v>
      </c>
      <c r="I95" s="23">
        <f t="shared" si="7"/>
        <v>181.6043743061017</v>
      </c>
      <c r="J95" s="17">
        <f t="shared" si="5"/>
        <v>222.83868031069076</v>
      </c>
      <c r="K95" s="17">
        <f t="shared" si="5"/>
        <v>223.46076728639505</v>
      </c>
      <c r="L95" s="17">
        <f t="shared" si="5"/>
        <v>224.69045275081774</v>
      </c>
      <c r="M95" s="17">
        <f t="shared" si="5"/>
        <v>226.6875833779865</v>
      </c>
      <c r="N95" s="17">
        <f t="shared" si="5"/>
        <v>228.10385003678599</v>
      </c>
    </row>
    <row r="96" spans="1:14" x14ac:dyDescent="0.2">
      <c r="A96" s="4" t="s">
        <v>508</v>
      </c>
      <c r="B96" s="27">
        <f t="shared" si="6"/>
        <v>0.42503453120464563</v>
      </c>
      <c r="C96" s="10">
        <v>1</v>
      </c>
      <c r="D96" s="15">
        <v>330</v>
      </c>
      <c r="E96" s="22">
        <v>123.29341888008</v>
      </c>
      <c r="F96" s="11">
        <v>0</v>
      </c>
      <c r="G96" s="11">
        <v>0</v>
      </c>
      <c r="H96" s="11">
        <v>91.142796112795409</v>
      </c>
      <c r="I96" s="23">
        <f t="shared" si="7"/>
        <v>214.43621499287542</v>
      </c>
      <c r="J96" s="17">
        <f t="shared" si="5"/>
        <v>255.25179561074506</v>
      </c>
      <c r="K96" s="17">
        <f t="shared" si="5"/>
        <v>255.86756542885132</v>
      </c>
      <c r="L96" s="17">
        <f t="shared" si="5"/>
        <v>257.08476370550432</v>
      </c>
      <c r="M96" s="17">
        <f t="shared" si="5"/>
        <v>259.06161390660986</v>
      </c>
      <c r="N96" s="17">
        <f t="shared" si="5"/>
        <v>260.46349868629306</v>
      </c>
    </row>
    <row r="97" spans="1:14" x14ac:dyDescent="0.2">
      <c r="A97" s="4" t="s">
        <v>512</v>
      </c>
      <c r="B97" s="27">
        <f t="shared" si="6"/>
        <v>0.37392469236924986</v>
      </c>
      <c r="C97" s="10">
        <v>1</v>
      </c>
      <c r="D97" s="15">
        <v>400</v>
      </c>
      <c r="E97" s="22">
        <v>144.33666664770365</v>
      </c>
      <c r="F97" s="11">
        <v>0</v>
      </c>
      <c r="G97" s="11">
        <v>0</v>
      </c>
      <c r="H97" s="11">
        <v>86.205354237795419</v>
      </c>
      <c r="I97" s="23">
        <f t="shared" si="7"/>
        <v>230.54202088549908</v>
      </c>
      <c r="J97" s="17">
        <f t="shared" si="5"/>
        <v>269.14651554276566</v>
      </c>
      <c r="K97" s="17">
        <f t="shared" si="5"/>
        <v>269.72892751126733</v>
      </c>
      <c r="L97" s="17">
        <f t="shared" si="5"/>
        <v>270.88018699738888</v>
      </c>
      <c r="M97" s="17">
        <f t="shared" si="5"/>
        <v>272.74994609113526</v>
      </c>
      <c r="N97" s="17">
        <f t="shared" si="5"/>
        <v>274.07588713296593</v>
      </c>
    </row>
    <row r="98" spans="1:14" x14ac:dyDescent="0.2">
      <c r="A98" s="4" t="s">
        <v>518</v>
      </c>
      <c r="B98" s="27">
        <f t="shared" si="6"/>
        <v>0.24114653052767693</v>
      </c>
      <c r="C98" s="10">
        <v>1</v>
      </c>
      <c r="D98" s="15">
        <v>600</v>
      </c>
      <c r="E98" s="22">
        <v>263.50714879792878</v>
      </c>
      <c r="F98" s="11">
        <v>0</v>
      </c>
      <c r="G98" s="11">
        <v>0</v>
      </c>
      <c r="H98" s="11">
        <v>83.736633300295409</v>
      </c>
      <c r="I98" s="23">
        <f t="shared" si="7"/>
        <v>347.24378209822419</v>
      </c>
      <c r="J98" s="17">
        <f t="shared" si="5"/>
        <v>384.74273377518927</v>
      </c>
      <c r="K98" s="17">
        <f t="shared" si="5"/>
        <v>385.30846681888852</v>
      </c>
      <c r="L98" s="17">
        <f t="shared" si="5"/>
        <v>386.42675690974448</v>
      </c>
      <c r="M98" s="17">
        <f t="shared" si="5"/>
        <v>388.2429704498112</v>
      </c>
      <c r="N98" s="17">
        <f t="shared" si="5"/>
        <v>389.53093962271555</v>
      </c>
    </row>
    <row r="99" spans="1:14" x14ac:dyDescent="0.2">
      <c r="A99" s="4" t="s">
        <v>520</v>
      </c>
      <c r="B99" s="27">
        <f t="shared" si="6"/>
        <v>0.64738021843732529</v>
      </c>
      <c r="C99" s="10">
        <v>1</v>
      </c>
      <c r="D99" s="15">
        <v>620</v>
      </c>
      <c r="E99" s="22">
        <v>44.265599549205014</v>
      </c>
      <c r="F99" s="11">
        <v>0</v>
      </c>
      <c r="G99" s="11">
        <v>0</v>
      </c>
      <c r="H99" s="11">
        <v>81.267912362795414</v>
      </c>
      <c r="I99" s="23">
        <f t="shared" si="7"/>
        <v>125.53351191200042</v>
      </c>
      <c r="J99" s="17">
        <f t="shared" si="5"/>
        <v>161.92692060866398</v>
      </c>
      <c r="K99" s="17">
        <f t="shared" si="5"/>
        <v>162.47597472756095</v>
      </c>
      <c r="L99" s="17">
        <f t="shared" si="5"/>
        <v>163.56129542315117</v>
      </c>
      <c r="M99" s="17">
        <f t="shared" si="5"/>
        <v>165.32396340953824</v>
      </c>
      <c r="N99" s="17">
        <f t="shared" si="5"/>
        <v>166.57396071351641</v>
      </c>
    </row>
    <row r="100" spans="1:14" x14ac:dyDescent="0.2">
      <c r="A100" s="4" t="s">
        <v>523</v>
      </c>
      <c r="B100" s="27">
        <f t="shared" si="6"/>
        <v>0.56097301036208624</v>
      </c>
      <c r="C100" s="10">
        <v>1</v>
      </c>
      <c r="D100" s="15">
        <v>660</v>
      </c>
      <c r="E100" s="22">
        <v>63.601646175038958</v>
      </c>
      <c r="F100" s="11">
        <v>0</v>
      </c>
      <c r="G100" s="11">
        <v>0</v>
      </c>
      <c r="H100" s="11">
        <v>81.267912362795414</v>
      </c>
      <c r="I100" s="23">
        <f t="shared" si="7"/>
        <v>144.86955853783437</v>
      </c>
      <c r="J100" s="17">
        <f t="shared" si="5"/>
        <v>181.26296723449792</v>
      </c>
      <c r="K100" s="17">
        <f t="shared" si="5"/>
        <v>181.8120213533949</v>
      </c>
      <c r="L100" s="17">
        <f t="shared" si="5"/>
        <v>182.89734204898511</v>
      </c>
      <c r="M100" s="17">
        <f t="shared" si="5"/>
        <v>184.66001003537218</v>
      </c>
      <c r="N100" s="17">
        <f t="shared" si="5"/>
        <v>185.91000733935036</v>
      </c>
    </row>
    <row r="101" spans="1:14" x14ac:dyDescent="0.2">
      <c r="A101" s="4" t="s">
        <v>525</v>
      </c>
      <c r="B101" s="27">
        <f t="shared" si="6"/>
        <v>0.43942252215259242</v>
      </c>
      <c r="C101" s="10">
        <v>1</v>
      </c>
      <c r="D101" s="15">
        <v>770</v>
      </c>
      <c r="E101" s="22">
        <v>110.56979571092988</v>
      </c>
      <c r="F101" s="11">
        <v>0</v>
      </c>
      <c r="G101" s="11">
        <v>0</v>
      </c>
      <c r="H101" s="11">
        <v>86.67286936279541</v>
      </c>
      <c r="I101" s="23">
        <f t="shared" si="7"/>
        <v>197.24266507372528</v>
      </c>
      <c r="J101" s="17">
        <f t="shared" si="5"/>
        <v>236.05652242435161</v>
      </c>
      <c r="K101" s="17">
        <f t="shared" si="5"/>
        <v>236.64209297165223</v>
      </c>
      <c r="L101" s="17">
        <f t="shared" si="5"/>
        <v>237.79959605165868</v>
      </c>
      <c r="M101" s="17">
        <f t="shared" si="5"/>
        <v>239.67949535843661</v>
      </c>
      <c r="N101" s="17">
        <f t="shared" si="5"/>
        <v>241.01262733982543</v>
      </c>
    </row>
    <row r="102" spans="1:14" x14ac:dyDescent="0.2">
      <c r="A102" s="4" t="s">
        <v>527</v>
      </c>
      <c r="B102" s="27">
        <f t="shared" si="6"/>
        <v>0.41847612615833624</v>
      </c>
      <c r="C102" s="10">
        <v>1</v>
      </c>
      <c r="D102" s="15">
        <v>900</v>
      </c>
      <c r="E102" s="22">
        <v>120.44257628631081</v>
      </c>
      <c r="F102" s="11">
        <v>0</v>
      </c>
      <c r="G102" s="11">
        <v>0</v>
      </c>
      <c r="H102" s="11">
        <v>86.67286936279541</v>
      </c>
      <c r="I102" s="23">
        <f t="shared" si="7"/>
        <v>207.11544564910622</v>
      </c>
      <c r="J102" s="17">
        <f t="shared" si="5"/>
        <v>245.92930299973253</v>
      </c>
      <c r="K102" s="17">
        <f t="shared" si="5"/>
        <v>246.51487354703318</v>
      </c>
      <c r="L102" s="17">
        <f t="shared" si="5"/>
        <v>247.67237662703963</v>
      </c>
      <c r="M102" s="17">
        <f t="shared" si="5"/>
        <v>249.55227593381753</v>
      </c>
      <c r="N102" s="17">
        <f t="shared" si="5"/>
        <v>250.88540791520634</v>
      </c>
    </row>
    <row r="103" spans="1:14" x14ac:dyDescent="0.2">
      <c r="A103" s="4" t="s">
        <v>528</v>
      </c>
      <c r="B103" s="27">
        <f t="shared" si="6"/>
        <v>0.54805598604606132</v>
      </c>
      <c r="C103" s="10">
        <v>1</v>
      </c>
      <c r="D103" s="15">
        <v>1030</v>
      </c>
      <c r="E103" s="22">
        <v>67.016048458618286</v>
      </c>
      <c r="F103" s="11">
        <v>0</v>
      </c>
      <c r="G103" s="11">
        <v>0</v>
      </c>
      <c r="H103" s="11">
        <v>81.267912362795414</v>
      </c>
      <c r="I103" s="23">
        <f t="shared" si="7"/>
        <v>148.2839608214137</v>
      </c>
      <c r="J103" s="17">
        <f t="shared" si="5"/>
        <v>184.67736951807723</v>
      </c>
      <c r="K103" s="17">
        <f t="shared" si="5"/>
        <v>185.22642363697423</v>
      </c>
      <c r="L103" s="17">
        <f t="shared" si="5"/>
        <v>186.31174433256444</v>
      </c>
      <c r="M103" s="17">
        <f t="shared" si="5"/>
        <v>188.07441231895149</v>
      </c>
      <c r="N103" s="17">
        <f t="shared" si="5"/>
        <v>189.32440962292969</v>
      </c>
    </row>
    <row r="104" spans="1:14" x14ac:dyDescent="0.2">
      <c r="A104" s="4" t="s">
        <v>531</v>
      </c>
      <c r="B104" s="27">
        <f t="shared" si="6"/>
        <v>0.46245671769181246</v>
      </c>
      <c r="C104" s="10">
        <v>1</v>
      </c>
      <c r="D104" s="15">
        <v>1080</v>
      </c>
      <c r="E104" s="22">
        <v>94.462938230996741</v>
      </c>
      <c r="F104" s="11">
        <v>0</v>
      </c>
      <c r="G104" s="11">
        <v>0</v>
      </c>
      <c r="H104" s="11">
        <v>81.267912362795414</v>
      </c>
      <c r="I104" s="23">
        <f t="shared" si="7"/>
        <v>175.73085059379216</v>
      </c>
      <c r="J104" s="17">
        <f t="shared" si="5"/>
        <v>212.12425929045571</v>
      </c>
      <c r="K104" s="17">
        <f t="shared" si="5"/>
        <v>212.67331340935266</v>
      </c>
      <c r="L104" s="17">
        <f t="shared" si="5"/>
        <v>213.7586341049429</v>
      </c>
      <c r="M104" s="17">
        <f t="shared" si="5"/>
        <v>215.52130209132997</v>
      </c>
      <c r="N104" s="17">
        <f t="shared" si="5"/>
        <v>216.77129939530812</v>
      </c>
    </row>
    <row r="105" spans="1:14" x14ac:dyDescent="0.2">
      <c r="A105" s="4" t="s">
        <v>533</v>
      </c>
      <c r="B105" s="27">
        <f t="shared" si="6"/>
        <v>0.35856924662694972</v>
      </c>
      <c r="C105" s="10">
        <v>1</v>
      </c>
      <c r="D105" s="15">
        <v>1130</v>
      </c>
      <c r="E105" s="22">
        <v>154.20944722308457</v>
      </c>
      <c r="F105" s="11">
        <v>0</v>
      </c>
      <c r="G105" s="11">
        <v>0</v>
      </c>
      <c r="H105" s="11">
        <v>86.205354237795419</v>
      </c>
      <c r="I105" s="23">
        <f t="shared" si="7"/>
        <v>240.41480146087997</v>
      </c>
      <c r="J105" s="17">
        <f t="shared" si="5"/>
        <v>279.0192961181466</v>
      </c>
      <c r="K105" s="17">
        <f t="shared" si="5"/>
        <v>279.60170808664822</v>
      </c>
      <c r="L105" s="17">
        <f t="shared" si="5"/>
        <v>280.75296757276982</v>
      </c>
      <c r="M105" s="17">
        <f t="shared" si="5"/>
        <v>282.62272666651614</v>
      </c>
      <c r="N105" s="17">
        <f t="shared" si="5"/>
        <v>283.94866770834682</v>
      </c>
    </row>
    <row r="106" spans="1:14" x14ac:dyDescent="0.2">
      <c r="A106" s="4" t="s">
        <v>536</v>
      </c>
      <c r="B106" s="27">
        <f t="shared" si="6"/>
        <v>0.41547027258133995</v>
      </c>
      <c r="C106" s="10">
        <v>1</v>
      </c>
      <c r="D106" s="15">
        <v>1170</v>
      </c>
      <c r="E106" s="22">
        <v>128.22980916777047</v>
      </c>
      <c r="F106" s="11">
        <v>0</v>
      </c>
      <c r="G106" s="11">
        <v>0</v>
      </c>
      <c r="H106" s="11">
        <v>91.142796112795409</v>
      </c>
      <c r="I106" s="23">
        <f t="shared" si="7"/>
        <v>219.37260528056589</v>
      </c>
      <c r="J106" s="17">
        <f t="shared" si="5"/>
        <v>260.18818589843556</v>
      </c>
      <c r="K106" s="17">
        <f t="shared" si="5"/>
        <v>260.80395571654179</v>
      </c>
      <c r="L106" s="17">
        <f t="shared" si="5"/>
        <v>262.02115399319473</v>
      </c>
      <c r="M106" s="17">
        <f t="shared" si="5"/>
        <v>263.99800419430039</v>
      </c>
      <c r="N106" s="17">
        <f t="shared" si="5"/>
        <v>265.39988897398354</v>
      </c>
    </row>
    <row r="107" spans="1:14" x14ac:dyDescent="0.2">
      <c r="A107" s="4" t="s">
        <v>234</v>
      </c>
      <c r="B107" s="27">
        <f t="shared" si="6"/>
        <v>0.3669417524153325</v>
      </c>
      <c r="C107" s="10">
        <v>1</v>
      </c>
      <c r="D107" s="15">
        <v>1250</v>
      </c>
      <c r="E107" s="22">
        <v>146.42221434162488</v>
      </c>
      <c r="F107" s="11">
        <v>0</v>
      </c>
      <c r="G107" s="11">
        <v>0</v>
      </c>
      <c r="H107" s="11">
        <v>84.871217029462088</v>
      </c>
      <c r="I107" s="23">
        <f t="shared" si="7"/>
        <v>231.29343137108697</v>
      </c>
      <c r="J107" s="17">
        <f t="shared" si="5"/>
        <v>269.3004725037257</v>
      </c>
      <c r="K107" s="17">
        <f t="shared" si="5"/>
        <v>269.87387090822511</v>
      </c>
      <c r="L107" s="17">
        <f t="shared" si="5"/>
        <v>271.00731319342617</v>
      </c>
      <c r="M107" s="17">
        <f t="shared" si="5"/>
        <v>272.84813539340712</v>
      </c>
      <c r="N107" s="17">
        <f t="shared" si="5"/>
        <v>274.15355581565905</v>
      </c>
    </row>
    <row r="108" spans="1:14" x14ac:dyDescent="0.2">
      <c r="A108" s="4" t="s">
        <v>106</v>
      </c>
      <c r="B108" s="27">
        <f t="shared" si="6"/>
        <v>0.64815191577259024</v>
      </c>
      <c r="C108" s="10">
        <v>1</v>
      </c>
      <c r="D108" s="15">
        <v>70</v>
      </c>
      <c r="E108" s="22">
        <v>45.972800690994674</v>
      </c>
      <c r="F108" s="11">
        <v>0</v>
      </c>
      <c r="G108" s="11">
        <v>0</v>
      </c>
      <c r="H108" s="11">
        <v>84.688137230387028</v>
      </c>
      <c r="I108" s="23">
        <f t="shared" si="7"/>
        <v>130.6609379213817</v>
      </c>
      <c r="J108" s="17">
        <f t="shared" si="5"/>
        <v>168.5859922309543</v>
      </c>
      <c r="K108" s="17">
        <f t="shared" si="5"/>
        <v>169.15815373007683</v>
      </c>
      <c r="L108" s="17">
        <f t="shared" si="5"/>
        <v>170.28915101221207</v>
      </c>
      <c r="M108" s="17">
        <f t="shared" si="5"/>
        <v>172.12600228576707</v>
      </c>
      <c r="N108" s="17">
        <f t="shared" si="5"/>
        <v>173.42860672261219</v>
      </c>
    </row>
    <row r="109" spans="1:14" x14ac:dyDescent="0.2">
      <c r="A109" s="4" t="s">
        <v>107</v>
      </c>
      <c r="B109" s="27">
        <f t="shared" si="6"/>
        <v>0.51613705235344132</v>
      </c>
      <c r="C109" s="10">
        <v>1</v>
      </c>
      <c r="D109" s="15">
        <v>240</v>
      </c>
      <c r="E109" s="22">
        <v>89.526547943306269</v>
      </c>
      <c r="F109" s="11">
        <v>0</v>
      </c>
      <c r="G109" s="11">
        <v>0</v>
      </c>
      <c r="H109" s="11">
        <v>95.498051230387034</v>
      </c>
      <c r="I109" s="23">
        <f t="shared" si="7"/>
        <v>185.0245991736933</v>
      </c>
      <c r="J109" s="17">
        <f t="shared" si="5"/>
        <v>227.79055079119146</v>
      </c>
      <c r="K109" s="17">
        <f t="shared" si="5"/>
        <v>228.43574514712128</v>
      </c>
      <c r="L109" s="17">
        <f t="shared" si="5"/>
        <v>229.71110719808897</v>
      </c>
      <c r="M109" s="17">
        <f t="shared" si="5"/>
        <v>231.78242111242568</v>
      </c>
      <c r="N109" s="17">
        <f t="shared" si="5"/>
        <v>233.25129490409208</v>
      </c>
    </row>
    <row r="110" spans="1:14" x14ac:dyDescent="0.2">
      <c r="A110" s="4" t="s">
        <v>108</v>
      </c>
      <c r="B110" s="27">
        <f t="shared" si="6"/>
        <v>0.43406116909352266</v>
      </c>
      <c r="C110" s="10">
        <v>1</v>
      </c>
      <c r="D110" s="15">
        <v>330</v>
      </c>
      <c r="E110" s="22">
        <v>123.29341888008</v>
      </c>
      <c r="F110" s="11">
        <v>0</v>
      </c>
      <c r="G110" s="11">
        <v>0</v>
      </c>
      <c r="H110" s="11">
        <v>94.563020980387023</v>
      </c>
      <c r="I110" s="23">
        <f t="shared" si="7"/>
        <v>217.85643986046702</v>
      </c>
      <c r="J110" s="17">
        <f t="shared" si="5"/>
        <v>260.20366609124574</v>
      </c>
      <c r="K110" s="17">
        <f t="shared" si="5"/>
        <v>260.84254328957758</v>
      </c>
      <c r="L110" s="17">
        <f t="shared" si="5"/>
        <v>262.10541815277554</v>
      </c>
      <c r="M110" s="17">
        <f t="shared" si="5"/>
        <v>264.1564516410491</v>
      </c>
      <c r="N110" s="17">
        <f t="shared" si="5"/>
        <v>265.61094355359921</v>
      </c>
    </row>
    <row r="111" spans="1:14" x14ac:dyDescent="0.2">
      <c r="A111" s="4" t="s">
        <v>109</v>
      </c>
      <c r="B111" s="27">
        <f t="shared" si="6"/>
        <v>0.38307710210634727</v>
      </c>
      <c r="C111" s="10">
        <v>1</v>
      </c>
      <c r="D111" s="15">
        <v>400</v>
      </c>
      <c r="E111" s="22">
        <v>144.33666664770365</v>
      </c>
      <c r="F111" s="11">
        <v>0</v>
      </c>
      <c r="G111" s="11">
        <v>0</v>
      </c>
      <c r="H111" s="11">
        <v>89.625579105387033</v>
      </c>
      <c r="I111" s="23">
        <f t="shared" si="7"/>
        <v>233.96224575309068</v>
      </c>
      <c r="J111" s="17">
        <f t="shared" si="5"/>
        <v>274.09838602326636</v>
      </c>
      <c r="K111" s="17">
        <f t="shared" si="5"/>
        <v>274.70390537199353</v>
      </c>
      <c r="L111" s="17">
        <f t="shared" si="5"/>
        <v>275.9008414446601</v>
      </c>
      <c r="M111" s="17">
        <f t="shared" si="5"/>
        <v>277.84478382557438</v>
      </c>
      <c r="N111" s="17">
        <f t="shared" si="5"/>
        <v>279.22333200027197</v>
      </c>
    </row>
    <row r="112" spans="1:14" x14ac:dyDescent="0.2">
      <c r="A112" s="4" t="s">
        <v>110</v>
      </c>
      <c r="B112" s="27">
        <f t="shared" si="6"/>
        <v>0.24854805864459148</v>
      </c>
      <c r="C112" s="10">
        <v>1</v>
      </c>
      <c r="D112" s="15">
        <v>600</v>
      </c>
      <c r="E112" s="22">
        <v>263.50714879792878</v>
      </c>
      <c r="F112" s="11">
        <v>0</v>
      </c>
      <c r="G112" s="11">
        <v>0</v>
      </c>
      <c r="H112" s="11">
        <v>87.156858167887023</v>
      </c>
      <c r="I112" s="23">
        <f t="shared" si="7"/>
        <v>350.66400696581582</v>
      </c>
      <c r="J112" s="17">
        <f t="shared" si="5"/>
        <v>389.69460425568991</v>
      </c>
      <c r="K112" s="17">
        <f t="shared" si="5"/>
        <v>390.28344467961483</v>
      </c>
      <c r="L112" s="17">
        <f t="shared" si="5"/>
        <v>391.44741135701565</v>
      </c>
      <c r="M112" s="17">
        <f t="shared" si="5"/>
        <v>393.33780818425032</v>
      </c>
      <c r="N112" s="17">
        <f t="shared" si="5"/>
        <v>394.6783844900217</v>
      </c>
    </row>
    <row r="113" spans="1:14" x14ac:dyDescent="0.2">
      <c r="A113" s="4" t="s">
        <v>111</v>
      </c>
      <c r="B113" s="27">
        <f t="shared" si="6"/>
        <v>0.47271911157821467</v>
      </c>
      <c r="C113" s="10">
        <v>1</v>
      </c>
      <c r="D113" s="15">
        <v>1080</v>
      </c>
      <c r="E113" s="22">
        <v>94.462938230996741</v>
      </c>
      <c r="F113" s="11">
        <v>0</v>
      </c>
      <c r="G113" s="11">
        <v>0</v>
      </c>
      <c r="H113" s="11">
        <v>84.688137230387028</v>
      </c>
      <c r="I113" s="23">
        <f t="shared" si="7"/>
        <v>179.15107546138375</v>
      </c>
      <c r="J113" s="17">
        <f t="shared" si="5"/>
        <v>217.07612977095636</v>
      </c>
      <c r="K113" s="17">
        <f t="shared" si="5"/>
        <v>217.64829127007891</v>
      </c>
      <c r="L113" s="17">
        <f t="shared" si="5"/>
        <v>218.77928855221413</v>
      </c>
      <c r="M113" s="17">
        <f t="shared" si="5"/>
        <v>220.61613982576912</v>
      </c>
      <c r="N113" s="17">
        <f t="shared" si="5"/>
        <v>221.91874426261424</v>
      </c>
    </row>
    <row r="114" spans="1:14" x14ac:dyDescent="0.2">
      <c r="A114" s="4" t="s">
        <v>124</v>
      </c>
      <c r="B114" s="27">
        <f t="shared" si="6"/>
        <v>0.28497741200994153</v>
      </c>
      <c r="C114" s="10">
        <v>1</v>
      </c>
      <c r="D114" s="15">
        <v>860</v>
      </c>
      <c r="E114" s="22">
        <v>257.2730718933766</v>
      </c>
      <c r="F114" s="11">
        <v>0</v>
      </c>
      <c r="G114" s="11">
        <v>0</v>
      </c>
      <c r="H114" s="11">
        <v>102.53803927246207</v>
      </c>
      <c r="I114" s="23">
        <f t="shared" si="7"/>
        <v>359.81111116583867</v>
      </c>
      <c r="J114" s="17">
        <f t="shared" si="5"/>
        <v>405.72971128365873</v>
      </c>
      <c r="K114" s="17">
        <f t="shared" si="5"/>
        <v>406.42246850073644</v>
      </c>
      <c r="L114" s="17">
        <f t="shared" si="5"/>
        <v>407.79184852874607</v>
      </c>
      <c r="M114" s="17">
        <f t="shared" si="5"/>
        <v>410.0158569221893</v>
      </c>
      <c r="N114" s="17">
        <f t="shared" si="5"/>
        <v>411.59301411645311</v>
      </c>
    </row>
    <row r="115" spans="1:14" x14ac:dyDescent="0.2">
      <c r="A115" s="4" t="s">
        <v>125</v>
      </c>
      <c r="B115" s="27">
        <f t="shared" si="6"/>
        <v>0.26421721799131093</v>
      </c>
      <c r="C115" s="10">
        <v>1</v>
      </c>
      <c r="D115" s="15">
        <v>870</v>
      </c>
      <c r="E115" s="22">
        <v>283.25270994869061</v>
      </c>
      <c r="F115" s="11">
        <v>0</v>
      </c>
      <c r="G115" s="11">
        <v>0</v>
      </c>
      <c r="H115" s="11">
        <v>101.7151322932954</v>
      </c>
      <c r="I115" s="23">
        <f t="shared" si="7"/>
        <v>384.96784224198598</v>
      </c>
      <c r="J115" s="17">
        <f t="shared" si="5"/>
        <v>430.51792803303891</v>
      </c>
      <c r="K115" s="17">
        <f t="shared" si="5"/>
        <v>431.2051256085158</v>
      </c>
      <c r="L115" s="17">
        <f t="shared" si="5"/>
        <v>432.56351583810351</v>
      </c>
      <c r="M115" s="17">
        <f t="shared" si="5"/>
        <v>434.76967571365356</v>
      </c>
      <c r="N115" s="17">
        <f t="shared" si="5"/>
        <v>436.33417561827531</v>
      </c>
    </row>
    <row r="116" spans="1:14" x14ac:dyDescent="0.2">
      <c r="A116" s="4" t="s">
        <v>141</v>
      </c>
      <c r="B116" s="27">
        <f t="shared" si="6"/>
        <v>0.31055411870375388</v>
      </c>
      <c r="C116" s="10">
        <v>1</v>
      </c>
      <c r="D116" s="15">
        <v>1490</v>
      </c>
      <c r="E116" s="22">
        <v>231.2934338380625</v>
      </c>
      <c r="F116" s="11">
        <v>0</v>
      </c>
      <c r="G116" s="11">
        <v>0</v>
      </c>
      <c r="H116" s="11">
        <v>104.18385323079541</v>
      </c>
      <c r="I116" s="23">
        <f t="shared" si="7"/>
        <v>335.47728706885789</v>
      </c>
      <c r="J116" s="17">
        <f t="shared" si="5"/>
        <v>382.13291584021232</v>
      </c>
      <c r="K116" s="17">
        <f t="shared" si="5"/>
        <v>382.83679234049157</v>
      </c>
      <c r="L116" s="17">
        <f t="shared" si="5"/>
        <v>384.22815196534498</v>
      </c>
      <c r="M116" s="17">
        <f t="shared" si="5"/>
        <v>386.48785739457463</v>
      </c>
      <c r="N116" s="17">
        <f t="shared" si="5"/>
        <v>388.09032916812271</v>
      </c>
    </row>
    <row r="117" spans="1:14" x14ac:dyDescent="0.2">
      <c r="A117" s="4" t="s">
        <v>231</v>
      </c>
      <c r="B117" s="27">
        <f t="shared" si="6"/>
        <v>0.54254476464660706</v>
      </c>
      <c r="C117" s="10">
        <v>1</v>
      </c>
      <c r="D117" s="15">
        <v>120</v>
      </c>
      <c r="E117" s="22">
        <v>77.540180344272102</v>
      </c>
      <c r="F117" s="11">
        <v>0</v>
      </c>
      <c r="G117" s="11">
        <v>0</v>
      </c>
      <c r="H117" s="11">
        <v>91.963137907995417</v>
      </c>
      <c r="I117" s="23">
        <f t="shared" si="7"/>
        <v>169.50331825226752</v>
      </c>
      <c r="J117" s="17">
        <f t="shared" si="5"/>
        <v>210.68626445583584</v>
      </c>
      <c r="K117" s="17">
        <f t="shared" si="5"/>
        <v>211.30757658490427</v>
      </c>
      <c r="L117" s="17">
        <f t="shared" si="5"/>
        <v>212.53573040233468</v>
      </c>
      <c r="M117" s="17">
        <f t="shared" si="5"/>
        <v>214.53037348353595</v>
      </c>
      <c r="N117" s="17">
        <f t="shared" si="5"/>
        <v>215.94487609727594</v>
      </c>
    </row>
    <row r="118" spans="1:14" x14ac:dyDescent="0.2">
      <c r="A118" s="4" t="s">
        <v>239</v>
      </c>
      <c r="B118" s="27">
        <f t="shared" si="6"/>
        <v>0.2702049473348242</v>
      </c>
      <c r="C118" s="10">
        <v>1</v>
      </c>
      <c r="D118" s="15">
        <v>840</v>
      </c>
      <c r="E118" s="22">
        <v>257.2730718933766</v>
      </c>
      <c r="F118" s="11">
        <v>0</v>
      </c>
      <c r="G118" s="11">
        <v>0</v>
      </c>
      <c r="H118" s="11">
        <v>95.254765824662087</v>
      </c>
      <c r="I118" s="23">
        <f t="shared" si="7"/>
        <v>352.52783771803865</v>
      </c>
      <c r="J118" s="17">
        <f t="shared" si="5"/>
        <v>395.18484122867574</v>
      </c>
      <c r="K118" s="17">
        <f t="shared" si="5"/>
        <v>395.82839192414724</v>
      </c>
      <c r="L118" s="17">
        <f t="shared" si="5"/>
        <v>397.10050493526523</v>
      </c>
      <c r="M118" s="17">
        <f t="shared" si="5"/>
        <v>399.16654208803936</v>
      </c>
      <c r="N118" s="17">
        <f t="shared" si="5"/>
        <v>400.63167386034763</v>
      </c>
    </row>
    <row r="119" spans="1:14" x14ac:dyDescent="0.2">
      <c r="A119" s="4" t="s">
        <v>235</v>
      </c>
      <c r="B119" s="27">
        <f t="shared" si="6"/>
        <v>0.29525395272711941</v>
      </c>
      <c r="C119" s="10">
        <v>1</v>
      </c>
      <c r="D119" s="15">
        <v>850</v>
      </c>
      <c r="E119" s="22">
        <v>231.2934338380625</v>
      </c>
      <c r="F119" s="11">
        <v>0</v>
      </c>
      <c r="G119" s="11">
        <v>0</v>
      </c>
      <c r="H119" s="11">
        <v>96.900579782995422</v>
      </c>
      <c r="I119" s="23">
        <f t="shared" si="7"/>
        <v>328.19401362105793</v>
      </c>
      <c r="J119" s="17">
        <f t="shared" si="5"/>
        <v>371.58804578522927</v>
      </c>
      <c r="K119" s="17">
        <f t="shared" si="5"/>
        <v>372.24271576390242</v>
      </c>
      <c r="L119" s="17">
        <f t="shared" si="5"/>
        <v>373.53680837186414</v>
      </c>
      <c r="M119" s="17">
        <f t="shared" si="5"/>
        <v>375.63854256042475</v>
      </c>
      <c r="N119" s="17">
        <f t="shared" si="5"/>
        <v>377.12898891201723</v>
      </c>
    </row>
    <row r="120" spans="1:14" x14ac:dyDescent="0.2">
      <c r="A120" s="4" t="s">
        <v>541</v>
      </c>
      <c r="B120" s="27">
        <f t="shared" si="6"/>
        <v>0.25002837459571919</v>
      </c>
      <c r="C120" s="10">
        <v>1</v>
      </c>
      <c r="D120" s="15">
        <v>1050</v>
      </c>
      <c r="E120" s="22">
        <v>283.25270994869061</v>
      </c>
      <c r="F120" s="11">
        <v>0</v>
      </c>
      <c r="G120" s="11">
        <v>0</v>
      </c>
      <c r="H120" s="11">
        <v>94.431858845495412</v>
      </c>
      <c r="I120" s="23">
        <f t="shared" si="7"/>
        <v>377.68456879418602</v>
      </c>
      <c r="J120" s="17">
        <f t="shared" si="5"/>
        <v>419.97305797805586</v>
      </c>
      <c r="K120" s="17">
        <f t="shared" si="5"/>
        <v>420.61104903192665</v>
      </c>
      <c r="L120" s="17">
        <f t="shared" si="5"/>
        <v>421.87217224462267</v>
      </c>
      <c r="M120" s="17">
        <f t="shared" si="5"/>
        <v>423.92036087950362</v>
      </c>
      <c r="N120" s="17">
        <f t="shared" si="5"/>
        <v>425.37283536216989</v>
      </c>
    </row>
    <row r="121" spans="1:14" x14ac:dyDescent="0.2">
      <c r="A121" s="4" t="s">
        <v>102</v>
      </c>
      <c r="B121" s="27">
        <f t="shared" si="6"/>
        <v>0.46760149410856283</v>
      </c>
      <c r="C121" s="10">
        <v>1</v>
      </c>
      <c r="D121" s="15">
        <v>10</v>
      </c>
      <c r="E121" s="22">
        <v>22.168032453439473</v>
      </c>
      <c r="F121" s="11">
        <v>0</v>
      </c>
      <c r="G121" s="11">
        <v>0</v>
      </c>
      <c r="H121" s="11">
        <v>19.470011620936308</v>
      </c>
      <c r="I121" s="23">
        <f t="shared" si="7"/>
        <v>41.638044074375784</v>
      </c>
      <c r="J121" s="17">
        <f t="shared" si="5"/>
        <v>50.357107597089239</v>
      </c>
      <c r="K121" s="17">
        <f t="shared" si="5"/>
        <v>50.488648936895345</v>
      </c>
      <c r="L121" s="17">
        <f t="shared" si="5"/>
        <v>50.748668001507838</v>
      </c>
      <c r="M121" s="17">
        <f t="shared" si="5"/>
        <v>51.170964639639763</v>
      </c>
      <c r="N121" s="17">
        <f t="shared" si="5"/>
        <v>51.470436612365575</v>
      </c>
    </row>
    <row r="122" spans="1:14" x14ac:dyDescent="0.2">
      <c r="A122" s="4" t="s">
        <v>142</v>
      </c>
      <c r="B122" s="27">
        <f t="shared" si="6"/>
        <v>0.46760149410856283</v>
      </c>
      <c r="C122" s="10">
        <v>1</v>
      </c>
      <c r="D122" s="15">
        <v>10</v>
      </c>
      <c r="E122" s="22">
        <v>22.168032453439473</v>
      </c>
      <c r="F122" s="11">
        <v>0</v>
      </c>
      <c r="G122" s="11">
        <v>0</v>
      </c>
      <c r="H122" s="11">
        <v>19.470011620936308</v>
      </c>
      <c r="I122" s="23">
        <f t="shared" si="7"/>
        <v>41.638044074375784</v>
      </c>
      <c r="J122" s="17">
        <f t="shared" si="5"/>
        <v>50.357107597089239</v>
      </c>
      <c r="K122" s="17">
        <f t="shared" si="5"/>
        <v>50.488648936895345</v>
      </c>
      <c r="L122" s="17">
        <f t="shared" si="5"/>
        <v>50.748668001507838</v>
      </c>
      <c r="M122" s="17">
        <f t="shared" si="5"/>
        <v>51.170964639639763</v>
      </c>
      <c r="N122" s="17">
        <f t="shared" si="5"/>
        <v>51.470436612365575</v>
      </c>
    </row>
    <row r="123" spans="1:14" x14ac:dyDescent="0.2">
      <c r="A123" s="4" t="s">
        <v>103</v>
      </c>
      <c r="B123" s="27">
        <f t="shared" si="6"/>
        <v>0.46760149410856283</v>
      </c>
      <c r="C123" s="10">
        <v>1</v>
      </c>
      <c r="D123" s="15">
        <v>10</v>
      </c>
      <c r="E123" s="22">
        <v>22.168032453439473</v>
      </c>
      <c r="F123" s="11">
        <v>0</v>
      </c>
      <c r="G123" s="11">
        <v>0</v>
      </c>
      <c r="H123" s="11">
        <v>19.470011620936308</v>
      </c>
      <c r="I123" s="23">
        <f t="shared" si="7"/>
        <v>41.638044074375784</v>
      </c>
      <c r="J123" s="17">
        <f t="shared" si="5"/>
        <v>50.357107597089239</v>
      </c>
      <c r="K123" s="17">
        <f t="shared" si="5"/>
        <v>50.488648936895345</v>
      </c>
      <c r="L123" s="17">
        <f t="shared" si="5"/>
        <v>50.748668001507838</v>
      </c>
      <c r="M123" s="17">
        <f t="shared" si="5"/>
        <v>51.170964639639763</v>
      </c>
      <c r="N123" s="17">
        <f t="shared" si="5"/>
        <v>51.470436612365575</v>
      </c>
    </row>
    <row r="124" spans="1:14" x14ac:dyDescent="0.2">
      <c r="A124" s="4" t="s">
        <v>118</v>
      </c>
      <c r="B124" s="27">
        <f t="shared" si="6"/>
        <v>0.32424719006739083</v>
      </c>
      <c r="C124" s="10">
        <v>1</v>
      </c>
      <c r="D124" s="15">
        <v>810</v>
      </c>
      <c r="E124" s="22">
        <v>65.721779705751089</v>
      </c>
      <c r="F124" s="11">
        <v>0</v>
      </c>
      <c r="G124" s="11">
        <v>0</v>
      </c>
      <c r="H124" s="11">
        <v>31.535351511069642</v>
      </c>
      <c r="I124" s="23">
        <f t="shared" si="7"/>
        <v>97.257131216820738</v>
      </c>
      <c r="J124" s="17">
        <f t="shared" ref="J124:N174" si="8">IF($C124=1,($H124*(1+J$6)*J$5)+$E124,$I124*(1+J$6)*J$5)</f>
        <v>111.37929705777216</v>
      </c>
      <c r="K124" s="17">
        <f t="shared" si="8"/>
        <v>111.59235303687399</v>
      </c>
      <c r="L124" s="17">
        <f t="shared" si="8"/>
        <v>112.0135028934728</v>
      </c>
      <c r="M124" s="17">
        <f t="shared" si="8"/>
        <v>112.69749184965364</v>
      </c>
      <c r="N124" s="17">
        <f t="shared" si="8"/>
        <v>113.18254312293931</v>
      </c>
    </row>
    <row r="125" spans="1:14" x14ac:dyDescent="0.2">
      <c r="A125" s="4" t="s">
        <v>119</v>
      </c>
      <c r="B125" s="27">
        <f t="shared" si="6"/>
        <v>0.21638989418171681</v>
      </c>
      <c r="C125" s="10">
        <v>1</v>
      </c>
      <c r="D125" s="15">
        <v>990</v>
      </c>
      <c r="E125" s="22">
        <v>110.81257316630388</v>
      </c>
      <c r="F125" s="11">
        <v>0</v>
      </c>
      <c r="G125" s="11">
        <v>0</v>
      </c>
      <c r="H125" s="11">
        <v>30.600321261069645</v>
      </c>
      <c r="I125" s="23">
        <f t="shared" si="7"/>
        <v>141.41289442737352</v>
      </c>
      <c r="J125" s="17">
        <f t="shared" si="8"/>
        <v>155.1163348816055</v>
      </c>
      <c r="K125" s="17">
        <f t="shared" si="8"/>
        <v>155.32307370310934</v>
      </c>
      <c r="L125" s="17">
        <f t="shared" si="8"/>
        <v>155.73173637193844</v>
      </c>
      <c r="M125" s="17">
        <f t="shared" si="8"/>
        <v>156.39544490205614</v>
      </c>
      <c r="N125" s="17">
        <f t="shared" si="8"/>
        <v>156.86611429622548</v>
      </c>
    </row>
    <row r="126" spans="1:14" x14ac:dyDescent="0.2">
      <c r="A126" s="4" t="s">
        <v>104</v>
      </c>
      <c r="B126" s="27">
        <f t="shared" si="6"/>
        <v>0.73462608742330504</v>
      </c>
      <c r="C126" s="10">
        <v>1</v>
      </c>
      <c r="D126" s="15">
        <v>40</v>
      </c>
      <c r="E126" s="22">
        <v>23.74631512823451</v>
      </c>
      <c r="F126" s="11">
        <v>0</v>
      </c>
      <c r="G126" s="11">
        <v>0</v>
      </c>
      <c r="H126" s="11">
        <v>65.736162247425611</v>
      </c>
      <c r="I126" s="23">
        <f t="shared" si="7"/>
        <v>89.482477375660125</v>
      </c>
      <c r="J126" s="17">
        <f t="shared" si="8"/>
        <v>118.92045540739277</v>
      </c>
      <c r="K126" s="17">
        <f t="shared" si="8"/>
        <v>119.3645754738872</v>
      </c>
      <c r="L126" s="17">
        <f t="shared" si="8"/>
        <v>120.24247199247021</v>
      </c>
      <c r="M126" s="17">
        <f t="shared" si="8"/>
        <v>121.66826263200592</v>
      </c>
      <c r="N126" s="17">
        <f t="shared" si="8"/>
        <v>122.6793631167376</v>
      </c>
    </row>
    <row r="127" spans="1:14" x14ac:dyDescent="0.2">
      <c r="A127" s="4" t="s">
        <v>135</v>
      </c>
      <c r="B127" s="27">
        <f t="shared" si="6"/>
        <v>0.53213855427427359</v>
      </c>
      <c r="C127" s="10">
        <v>1</v>
      </c>
      <c r="D127" s="15">
        <v>350</v>
      </c>
      <c r="E127" s="22">
        <v>67.300062380546109</v>
      </c>
      <c r="F127" s="11">
        <v>0</v>
      </c>
      <c r="G127" s="11">
        <v>0</v>
      </c>
      <c r="H127" s="11">
        <v>76.546076247425617</v>
      </c>
      <c r="I127" s="23">
        <f t="shared" si="7"/>
        <v>143.84613862797173</v>
      </c>
      <c r="J127" s="17">
        <f t="shared" si="8"/>
        <v>178.12501396762991</v>
      </c>
      <c r="K127" s="17">
        <f t="shared" si="8"/>
        <v>178.64216689093166</v>
      </c>
      <c r="L127" s="17">
        <f t="shared" si="8"/>
        <v>179.66442817834712</v>
      </c>
      <c r="M127" s="17">
        <f t="shared" si="8"/>
        <v>181.32468145866454</v>
      </c>
      <c r="N127" s="17">
        <f t="shared" si="8"/>
        <v>182.50205129821751</v>
      </c>
    </row>
    <row r="128" spans="1:14" x14ac:dyDescent="0.2">
      <c r="A128" s="4" t="s">
        <v>136</v>
      </c>
      <c r="B128" s="27">
        <f t="shared" si="6"/>
        <v>0.40218234633800776</v>
      </c>
      <c r="C128" s="10">
        <v>1</v>
      </c>
      <c r="D128" s="15">
        <v>360</v>
      </c>
      <c r="E128" s="22">
        <v>112.39085584109893</v>
      </c>
      <c r="F128" s="11">
        <v>0</v>
      </c>
      <c r="G128" s="11">
        <v>0</v>
      </c>
      <c r="H128" s="11">
        <v>75.611045997425606</v>
      </c>
      <c r="I128" s="23">
        <f t="shared" si="7"/>
        <v>188.00190183852453</v>
      </c>
      <c r="J128" s="17">
        <f t="shared" si="8"/>
        <v>221.86205179146327</v>
      </c>
      <c r="K128" s="17">
        <f t="shared" si="8"/>
        <v>222.37288755716702</v>
      </c>
      <c r="L128" s="17">
        <f t="shared" si="8"/>
        <v>223.38266165681276</v>
      </c>
      <c r="M128" s="17">
        <f t="shared" si="8"/>
        <v>225.02263451106705</v>
      </c>
      <c r="N128" s="17">
        <f t="shared" si="8"/>
        <v>226.18562247150371</v>
      </c>
    </row>
    <row r="129" spans="1:14" x14ac:dyDescent="0.2">
      <c r="A129" s="4" t="s">
        <v>137</v>
      </c>
      <c r="B129" s="27">
        <f t="shared" si="6"/>
        <v>0.65984818047234539</v>
      </c>
      <c r="C129" s="10">
        <v>1</v>
      </c>
      <c r="D129" s="15">
        <v>890</v>
      </c>
      <c r="E129" s="22">
        <v>33.886999856877033</v>
      </c>
      <c r="F129" s="11">
        <v>0</v>
      </c>
      <c r="G129" s="11">
        <v>0</v>
      </c>
      <c r="H129" s="11">
        <v>65.736162247425611</v>
      </c>
      <c r="I129" s="23">
        <f t="shared" si="7"/>
        <v>99.623162104302651</v>
      </c>
      <c r="J129" s="17">
        <f t="shared" si="8"/>
        <v>129.06114013603528</v>
      </c>
      <c r="K129" s="17">
        <f t="shared" si="8"/>
        <v>129.50526020252971</v>
      </c>
      <c r="L129" s="17">
        <f t="shared" si="8"/>
        <v>130.38315672111273</v>
      </c>
      <c r="M129" s="17">
        <f t="shared" si="8"/>
        <v>131.80894736064843</v>
      </c>
      <c r="N129" s="17">
        <f t="shared" si="8"/>
        <v>132.82004784538012</v>
      </c>
    </row>
    <row r="130" spans="1:14" x14ac:dyDescent="0.2">
      <c r="A130" s="4" t="s">
        <v>112</v>
      </c>
      <c r="B130" s="27">
        <f t="shared" si="6"/>
        <v>0.62164497233477389</v>
      </c>
      <c r="C130" s="10">
        <v>1</v>
      </c>
      <c r="D130" s="15">
        <v>50</v>
      </c>
      <c r="E130" s="22">
        <v>41.123904287005303</v>
      </c>
      <c r="F130" s="11">
        <v>0</v>
      </c>
      <c r="G130" s="11">
        <v>0</v>
      </c>
      <c r="H130" s="11">
        <v>67.567407523425615</v>
      </c>
      <c r="I130" s="23">
        <f t="shared" si="7"/>
        <v>108.69131181043092</v>
      </c>
      <c r="J130" s="17">
        <f t="shared" si="8"/>
        <v>138.94935837617223</v>
      </c>
      <c r="K130" s="17">
        <f t="shared" si="8"/>
        <v>139.40585051833915</v>
      </c>
      <c r="L130" s="17">
        <f t="shared" si="8"/>
        <v>140.30820304100743</v>
      </c>
      <c r="M130" s="17">
        <f t="shared" si="8"/>
        <v>141.77371264623798</v>
      </c>
      <c r="N130" s="17">
        <f t="shared" si="8"/>
        <v>142.81297986481786</v>
      </c>
    </row>
    <row r="131" spans="1:14" x14ac:dyDescent="0.2">
      <c r="A131" s="4" t="s">
        <v>138</v>
      </c>
      <c r="B131" s="27">
        <f t="shared" si="6"/>
        <v>0.48068035001463288</v>
      </c>
      <c r="C131" s="10">
        <v>1</v>
      </c>
      <c r="D131" s="15">
        <v>220</v>
      </c>
      <c r="E131" s="22">
        <v>84.677651539316898</v>
      </c>
      <c r="F131" s="11">
        <v>0</v>
      </c>
      <c r="G131" s="11">
        <v>0</v>
      </c>
      <c r="H131" s="11">
        <v>78.377321523425621</v>
      </c>
      <c r="I131" s="23">
        <f t="shared" si="7"/>
        <v>163.05497306274253</v>
      </c>
      <c r="J131" s="17">
        <f t="shared" si="8"/>
        <v>198.15391693640936</v>
      </c>
      <c r="K131" s="17">
        <f t="shared" si="8"/>
        <v>198.68344193538363</v>
      </c>
      <c r="L131" s="17">
        <f t="shared" si="8"/>
        <v>199.73015922688433</v>
      </c>
      <c r="M131" s="17">
        <f t="shared" si="8"/>
        <v>201.43013147289659</v>
      </c>
      <c r="N131" s="17">
        <f t="shared" si="8"/>
        <v>202.63566804629778</v>
      </c>
    </row>
    <row r="132" spans="1:14" x14ac:dyDescent="0.2">
      <c r="A132" s="4" t="s">
        <v>113</v>
      </c>
      <c r="B132" s="27">
        <f t="shared" si="6"/>
        <v>0.3953420334482155</v>
      </c>
      <c r="C132" s="10">
        <v>1</v>
      </c>
      <c r="D132" s="15">
        <v>310</v>
      </c>
      <c r="E132" s="22">
        <v>118.44452247609064</v>
      </c>
      <c r="F132" s="11">
        <v>0</v>
      </c>
      <c r="G132" s="11">
        <v>0</v>
      </c>
      <c r="H132" s="11">
        <v>77.44229127342561</v>
      </c>
      <c r="I132" s="23">
        <f t="shared" si="7"/>
        <v>195.88681374951625</v>
      </c>
      <c r="J132" s="17">
        <f t="shared" si="8"/>
        <v>230.56703223646366</v>
      </c>
      <c r="K132" s="17">
        <f t="shared" si="8"/>
        <v>231.09024007783992</v>
      </c>
      <c r="L132" s="17">
        <f t="shared" si="8"/>
        <v>232.1244701815709</v>
      </c>
      <c r="M132" s="17">
        <f t="shared" si="8"/>
        <v>233.80416200152001</v>
      </c>
      <c r="N132" s="17">
        <f t="shared" si="8"/>
        <v>234.99531669580489</v>
      </c>
    </row>
    <row r="133" spans="1:14" x14ac:dyDescent="0.2">
      <c r="A133" s="4" t="s">
        <v>139</v>
      </c>
      <c r="B133" s="27">
        <f t="shared" si="6"/>
        <v>0.62750997279288223</v>
      </c>
      <c r="C133" s="10">
        <v>1</v>
      </c>
      <c r="D133" s="15">
        <v>60</v>
      </c>
      <c r="E133" s="22">
        <v>41.28878528981997</v>
      </c>
      <c r="F133" s="11">
        <v>0</v>
      </c>
      <c r="G133" s="11">
        <v>0</v>
      </c>
      <c r="H133" s="11">
        <v>69.556558945025614</v>
      </c>
      <c r="I133" s="23">
        <f t="shared" si="7"/>
        <v>110.84534423484558</v>
      </c>
      <c r="J133" s="17">
        <f t="shared" si="8"/>
        <v>141.99417288838885</v>
      </c>
      <c r="K133" s="17">
        <f t="shared" si="8"/>
        <v>142.4641039358923</v>
      </c>
      <c r="L133" s="17">
        <f t="shared" si="8"/>
        <v>143.39302127537152</v>
      </c>
      <c r="M133" s="17">
        <f t="shared" si="8"/>
        <v>144.90167476641122</v>
      </c>
      <c r="N133" s="17">
        <f t="shared" si="8"/>
        <v>145.97153750346718</v>
      </c>
    </row>
    <row r="134" spans="1:14" x14ac:dyDescent="0.2">
      <c r="A134" s="4" t="s">
        <v>123</v>
      </c>
      <c r="B134" s="27">
        <f t="shared" si="6"/>
        <v>0.48645334258896106</v>
      </c>
      <c r="C134" s="10">
        <v>1</v>
      </c>
      <c r="D134" s="15">
        <v>230</v>
      </c>
      <c r="E134" s="22">
        <v>84.842532542131565</v>
      </c>
      <c r="F134" s="11">
        <v>0</v>
      </c>
      <c r="G134" s="11">
        <v>0</v>
      </c>
      <c r="H134" s="11">
        <v>80.36647294502562</v>
      </c>
      <c r="I134" s="23">
        <f t="shared" si="7"/>
        <v>165.20900548715719</v>
      </c>
      <c r="J134" s="17">
        <f t="shared" si="8"/>
        <v>201.19873144862601</v>
      </c>
      <c r="K134" s="17">
        <f t="shared" si="8"/>
        <v>201.74169535293677</v>
      </c>
      <c r="L134" s="17">
        <f t="shared" si="8"/>
        <v>202.81497746124842</v>
      </c>
      <c r="M134" s="17">
        <f t="shared" si="8"/>
        <v>204.55809359306986</v>
      </c>
      <c r="N134" s="17">
        <f t="shared" si="8"/>
        <v>205.79422568494709</v>
      </c>
    </row>
    <row r="135" spans="1:14" x14ac:dyDescent="0.2">
      <c r="A135" s="4" t="s">
        <v>114</v>
      </c>
      <c r="B135" s="27">
        <f t="shared" si="6"/>
        <v>0.40108616090876681</v>
      </c>
      <c r="C135" s="10">
        <v>1</v>
      </c>
      <c r="D135" s="15">
        <v>320</v>
      </c>
      <c r="E135" s="22">
        <v>118.60940347890534</v>
      </c>
      <c r="F135" s="11">
        <v>0</v>
      </c>
      <c r="G135" s="11">
        <v>0</v>
      </c>
      <c r="H135" s="11">
        <v>79.431442695025609</v>
      </c>
      <c r="I135" s="23">
        <f t="shared" si="7"/>
        <v>198.04084617393096</v>
      </c>
      <c r="J135" s="17">
        <f t="shared" si="8"/>
        <v>233.61184674868031</v>
      </c>
      <c r="K135" s="17">
        <f t="shared" si="8"/>
        <v>234.14849349539307</v>
      </c>
      <c r="L135" s="17">
        <f t="shared" si="8"/>
        <v>235.20928841593502</v>
      </c>
      <c r="M135" s="17">
        <f t="shared" si="8"/>
        <v>236.93212412169331</v>
      </c>
      <c r="N135" s="17">
        <f t="shared" si="8"/>
        <v>238.1538743344542</v>
      </c>
    </row>
    <row r="136" spans="1:14" x14ac:dyDescent="0.2">
      <c r="A136" s="4" t="s">
        <v>543</v>
      </c>
      <c r="B136" s="27">
        <f t="shared" si="6"/>
        <v>0.69408339966310972</v>
      </c>
      <c r="C136" s="10">
        <v>1</v>
      </c>
      <c r="D136" s="15">
        <v>60</v>
      </c>
      <c r="E136" s="22">
        <v>41.28878528981997</v>
      </c>
      <c r="F136" s="11">
        <v>0</v>
      </c>
      <c r="G136" s="11">
        <v>0</v>
      </c>
      <c r="H136" s="11">
        <v>93.678670691158956</v>
      </c>
      <c r="I136" s="23">
        <f t="shared" si="7"/>
        <v>134.96745598097891</v>
      </c>
      <c r="J136" s="17">
        <f t="shared" si="8"/>
        <v>176.91865233266816</v>
      </c>
      <c r="K136" s="17">
        <f t="shared" si="8"/>
        <v>177.55155477227015</v>
      </c>
      <c r="L136" s="17">
        <f t="shared" si="8"/>
        <v>178.80261927092019</v>
      </c>
      <c r="M136" s="17">
        <f t="shared" si="8"/>
        <v>180.83447156088002</v>
      </c>
      <c r="N136" s="17">
        <f t="shared" si="8"/>
        <v>182.27536111248386</v>
      </c>
    </row>
    <row r="137" spans="1:14" x14ac:dyDescent="0.2">
      <c r="A137" s="4" t="s">
        <v>549</v>
      </c>
      <c r="B137" s="27">
        <f t="shared" si="6"/>
        <v>0.61601100640790585</v>
      </c>
      <c r="C137" s="10">
        <v>1</v>
      </c>
      <c r="D137" s="15">
        <v>60</v>
      </c>
      <c r="E137" s="22">
        <v>41.28878528981997</v>
      </c>
      <c r="F137" s="11">
        <v>0</v>
      </c>
      <c r="G137" s="11">
        <v>0</v>
      </c>
      <c r="H137" s="11">
        <v>66.237175034137735</v>
      </c>
      <c r="I137" s="23">
        <f t="shared" si="7"/>
        <v>107.5259603239577</v>
      </c>
      <c r="J137" s="17">
        <f t="shared" si="8"/>
        <v>137.18830197693941</v>
      </c>
      <c r="K137" s="17">
        <f t="shared" si="8"/>
        <v>137.63580693577532</v>
      </c>
      <c r="L137" s="17">
        <f t="shared" si="8"/>
        <v>138.52039440445617</v>
      </c>
      <c r="M137" s="17">
        <f t="shared" si="8"/>
        <v>139.95705180769028</v>
      </c>
      <c r="N137" s="17">
        <f t="shared" si="8"/>
        <v>140.97585846592193</v>
      </c>
    </row>
    <row r="138" spans="1:14" x14ac:dyDescent="0.2">
      <c r="A138" s="4" t="s">
        <v>552</v>
      </c>
      <c r="B138" s="27">
        <f t="shared" ref="B138:B201" si="9">H138/I138</f>
        <v>0.3908765777514569</v>
      </c>
      <c r="C138" s="10">
        <v>1</v>
      </c>
      <c r="D138" s="15">
        <v>320</v>
      </c>
      <c r="E138" s="22">
        <v>118.60940347890534</v>
      </c>
      <c r="F138" s="11">
        <v>0</v>
      </c>
      <c r="G138" s="11">
        <v>0</v>
      </c>
      <c r="H138" s="11">
        <v>76.11205878413773</v>
      </c>
      <c r="I138" s="23">
        <f t="shared" ref="I138:I201" si="10">SUM(E138:H138)</f>
        <v>194.72146226304307</v>
      </c>
      <c r="J138" s="17">
        <f t="shared" si="8"/>
        <v>228.80597583723087</v>
      </c>
      <c r="K138" s="17">
        <f t="shared" si="8"/>
        <v>229.32019649527609</v>
      </c>
      <c r="L138" s="17">
        <f t="shared" si="8"/>
        <v>230.33666154501967</v>
      </c>
      <c r="M138" s="17">
        <f t="shared" si="8"/>
        <v>231.98750116297236</v>
      </c>
      <c r="N138" s="17">
        <f t="shared" si="8"/>
        <v>233.15819529690896</v>
      </c>
    </row>
    <row r="139" spans="1:14" x14ac:dyDescent="0.2">
      <c r="A139" s="4" t="s">
        <v>557</v>
      </c>
      <c r="B139" s="27">
        <f t="shared" si="9"/>
        <v>0.58077762285744217</v>
      </c>
      <c r="C139" s="10">
        <v>1</v>
      </c>
      <c r="D139" s="15">
        <v>610</v>
      </c>
      <c r="E139" s="22">
        <v>47.811941920900892</v>
      </c>
      <c r="F139" s="11">
        <v>0</v>
      </c>
      <c r="G139" s="11">
        <v>0</v>
      </c>
      <c r="H139" s="11">
        <v>66.237175034137735</v>
      </c>
      <c r="I139" s="23">
        <f t="shared" si="10"/>
        <v>114.04911695503863</v>
      </c>
      <c r="J139" s="17">
        <f t="shared" si="8"/>
        <v>143.71145860802034</v>
      </c>
      <c r="K139" s="17">
        <f t="shared" si="8"/>
        <v>144.15896356685624</v>
      </c>
      <c r="L139" s="17">
        <f t="shared" si="8"/>
        <v>145.04355103553706</v>
      </c>
      <c r="M139" s="17">
        <f t="shared" si="8"/>
        <v>146.48020843877117</v>
      </c>
      <c r="N139" s="17">
        <f t="shared" si="8"/>
        <v>147.49901509700283</v>
      </c>
    </row>
    <row r="140" spans="1:14" x14ac:dyDescent="0.2">
      <c r="A140" s="4" t="s">
        <v>229</v>
      </c>
      <c r="B140" s="27">
        <f t="shared" si="9"/>
        <v>0.45748956732533186</v>
      </c>
      <c r="C140" s="10">
        <v>1</v>
      </c>
      <c r="D140" s="15">
        <v>1070</v>
      </c>
      <c r="E140" s="22">
        <v>91.365689173212502</v>
      </c>
      <c r="F140" s="11">
        <v>0</v>
      </c>
      <c r="G140" s="11">
        <v>0</v>
      </c>
      <c r="H140" s="11">
        <v>77.047089034137741</v>
      </c>
      <c r="I140" s="23">
        <f t="shared" si="10"/>
        <v>168.41277820735024</v>
      </c>
      <c r="J140" s="17">
        <f t="shared" si="8"/>
        <v>202.9160171682575</v>
      </c>
      <c r="K140" s="17">
        <f t="shared" si="8"/>
        <v>203.43655498390072</v>
      </c>
      <c r="L140" s="17">
        <f t="shared" si="8"/>
        <v>204.46550722141401</v>
      </c>
      <c r="M140" s="17">
        <f t="shared" si="8"/>
        <v>206.13662726542981</v>
      </c>
      <c r="N140" s="17">
        <f t="shared" si="8"/>
        <v>207.32170327848277</v>
      </c>
    </row>
    <row r="141" spans="1:14" x14ac:dyDescent="0.2">
      <c r="A141" s="4" t="s">
        <v>560</v>
      </c>
      <c r="B141" s="27">
        <f t="shared" si="9"/>
        <v>0.37820667803386465</v>
      </c>
      <c r="C141" s="10">
        <v>1</v>
      </c>
      <c r="D141" s="15">
        <v>1120</v>
      </c>
      <c r="E141" s="22">
        <v>125.13256010998623</v>
      </c>
      <c r="F141" s="11">
        <v>0</v>
      </c>
      <c r="G141" s="11">
        <v>0</v>
      </c>
      <c r="H141" s="11">
        <v>76.11205878413773</v>
      </c>
      <c r="I141" s="23">
        <f t="shared" si="10"/>
        <v>201.24461889412396</v>
      </c>
      <c r="J141" s="17">
        <f t="shared" si="8"/>
        <v>235.32913246831177</v>
      </c>
      <c r="K141" s="17">
        <f t="shared" si="8"/>
        <v>235.84335312635699</v>
      </c>
      <c r="L141" s="17">
        <f t="shared" si="8"/>
        <v>236.85981817610056</v>
      </c>
      <c r="M141" s="17">
        <f t="shared" si="8"/>
        <v>238.51065779405326</v>
      </c>
      <c r="N141" s="17">
        <f t="shared" si="8"/>
        <v>239.68135192798985</v>
      </c>
    </row>
    <row r="142" spans="1:14" x14ac:dyDescent="0.2">
      <c r="A142" s="4" t="s">
        <v>563</v>
      </c>
      <c r="B142" s="27">
        <f t="shared" si="9"/>
        <v>0.61687692058273536</v>
      </c>
      <c r="C142" s="10">
        <v>1</v>
      </c>
      <c r="D142" s="15">
        <v>60</v>
      </c>
      <c r="E142" s="22">
        <v>41.28878528981997</v>
      </c>
      <c r="F142" s="11">
        <v>0</v>
      </c>
      <c r="G142" s="11">
        <v>0</v>
      </c>
      <c r="H142" s="11">
        <v>66.480199425537734</v>
      </c>
      <c r="I142" s="23">
        <f t="shared" si="10"/>
        <v>107.7689847153577</v>
      </c>
      <c r="J142" s="17">
        <f t="shared" si="8"/>
        <v>137.54015758772641</v>
      </c>
      <c r="K142" s="17">
        <f t="shared" si="8"/>
        <v>137.98930444358183</v>
      </c>
      <c r="L142" s="17">
        <f t="shared" si="8"/>
        <v>138.87713746630547</v>
      </c>
      <c r="M142" s="17">
        <f t="shared" si="8"/>
        <v>140.31906596980753</v>
      </c>
      <c r="N142" s="17">
        <f t="shared" si="8"/>
        <v>141.34161063268604</v>
      </c>
    </row>
    <row r="143" spans="1:14" x14ac:dyDescent="0.2">
      <c r="A143" s="4" t="s">
        <v>565</v>
      </c>
      <c r="B143" s="27">
        <f t="shared" si="9"/>
        <v>0.39163585371765786</v>
      </c>
      <c r="C143" s="10">
        <v>1</v>
      </c>
      <c r="D143" s="15">
        <v>320</v>
      </c>
      <c r="E143" s="22">
        <v>118.60940347890534</v>
      </c>
      <c r="F143" s="11">
        <v>0</v>
      </c>
      <c r="G143" s="11">
        <v>0</v>
      </c>
      <c r="H143" s="11">
        <v>76.355083175537729</v>
      </c>
      <c r="I143" s="23">
        <f t="shared" si="10"/>
        <v>194.96448665444308</v>
      </c>
      <c r="J143" s="17">
        <f t="shared" si="8"/>
        <v>229.15783144801787</v>
      </c>
      <c r="K143" s="17">
        <f t="shared" si="8"/>
        <v>229.6736940030826</v>
      </c>
      <c r="L143" s="17">
        <f t="shared" si="8"/>
        <v>230.69340460686897</v>
      </c>
      <c r="M143" s="17">
        <f t="shared" si="8"/>
        <v>232.34951532508961</v>
      </c>
      <c r="N143" s="17">
        <f t="shared" si="8"/>
        <v>233.5239474636731</v>
      </c>
    </row>
    <row r="144" spans="1:14" x14ac:dyDescent="0.2">
      <c r="A144" s="4" t="s">
        <v>567</v>
      </c>
      <c r="B144" s="27">
        <f t="shared" si="9"/>
        <v>0.60029545175523591</v>
      </c>
      <c r="C144" s="10">
        <v>1</v>
      </c>
      <c r="D144" s="15">
        <v>620</v>
      </c>
      <c r="E144" s="22">
        <v>44.265599549205014</v>
      </c>
      <c r="F144" s="11">
        <v>0</v>
      </c>
      <c r="G144" s="11">
        <v>0</v>
      </c>
      <c r="H144" s="11">
        <v>66.480199425537734</v>
      </c>
      <c r="I144" s="23">
        <f t="shared" si="10"/>
        <v>110.74579897474274</v>
      </c>
      <c r="J144" s="17">
        <f t="shared" si="8"/>
        <v>140.51697184711145</v>
      </c>
      <c r="K144" s="17">
        <f t="shared" si="8"/>
        <v>140.96611870296687</v>
      </c>
      <c r="L144" s="17">
        <f t="shared" si="8"/>
        <v>141.85395172569051</v>
      </c>
      <c r="M144" s="17">
        <f t="shared" si="8"/>
        <v>143.29588022919259</v>
      </c>
      <c r="N144" s="17">
        <f t="shared" si="8"/>
        <v>144.31842489207108</v>
      </c>
    </row>
    <row r="145" spans="1:14" x14ac:dyDescent="0.2">
      <c r="A145" s="4" t="s">
        <v>216</v>
      </c>
      <c r="B145" s="27">
        <f t="shared" si="9"/>
        <v>0.41306638104329613</v>
      </c>
      <c r="C145" s="10">
        <v>1</v>
      </c>
      <c r="D145" s="15">
        <v>1080</v>
      </c>
      <c r="E145" s="22">
        <v>94.462938230996741</v>
      </c>
      <c r="F145" s="11">
        <v>0</v>
      </c>
      <c r="G145" s="11">
        <v>0</v>
      </c>
      <c r="H145" s="11">
        <v>66.480199425537734</v>
      </c>
      <c r="I145" s="23">
        <f t="shared" si="10"/>
        <v>160.94313765653447</v>
      </c>
      <c r="J145" s="17">
        <f t="shared" si="8"/>
        <v>190.71431052890318</v>
      </c>
      <c r="K145" s="17">
        <f t="shared" si="8"/>
        <v>191.1634573847586</v>
      </c>
      <c r="L145" s="17">
        <f t="shared" si="8"/>
        <v>192.05129040748224</v>
      </c>
      <c r="M145" s="17">
        <f t="shared" si="8"/>
        <v>193.4932189109843</v>
      </c>
      <c r="N145" s="17">
        <f t="shared" si="8"/>
        <v>194.51576357386281</v>
      </c>
    </row>
    <row r="146" spans="1:14" x14ac:dyDescent="0.2">
      <c r="A146" s="4" t="s">
        <v>232</v>
      </c>
      <c r="B146" s="27">
        <f t="shared" si="9"/>
        <v>0.31652955222644102</v>
      </c>
      <c r="C146" s="10">
        <v>1</v>
      </c>
      <c r="D146" s="15">
        <v>1130</v>
      </c>
      <c r="E146" s="22">
        <v>154.20944722308457</v>
      </c>
      <c r="F146" s="11">
        <v>0</v>
      </c>
      <c r="G146" s="11">
        <v>0</v>
      </c>
      <c r="H146" s="11">
        <v>71.417641300537738</v>
      </c>
      <c r="I146" s="23">
        <f t="shared" si="10"/>
        <v>225.62708852362232</v>
      </c>
      <c r="J146" s="17">
        <f t="shared" si="8"/>
        <v>257.60934735659407</v>
      </c>
      <c r="K146" s="17">
        <f t="shared" si="8"/>
        <v>258.09185206205416</v>
      </c>
      <c r="L146" s="17">
        <f t="shared" si="8"/>
        <v>259.04562387530916</v>
      </c>
      <c r="M146" s="17">
        <f t="shared" si="8"/>
        <v>260.59464348617053</v>
      </c>
      <c r="N146" s="17">
        <f t="shared" si="8"/>
        <v>261.69313188690148</v>
      </c>
    </row>
    <row r="147" spans="1:14" x14ac:dyDescent="0.2">
      <c r="A147" s="4" t="s">
        <v>570</v>
      </c>
      <c r="B147" s="27">
        <f t="shared" si="9"/>
        <v>0.3732195583992996</v>
      </c>
      <c r="C147" s="10">
        <v>1</v>
      </c>
      <c r="D147" s="15">
        <v>1170</v>
      </c>
      <c r="E147" s="22">
        <v>128.22980916777047</v>
      </c>
      <c r="F147" s="11">
        <v>0</v>
      </c>
      <c r="G147" s="11">
        <v>0</v>
      </c>
      <c r="H147" s="11">
        <v>76.355083175537729</v>
      </c>
      <c r="I147" s="23">
        <f t="shared" si="10"/>
        <v>204.58489234330818</v>
      </c>
      <c r="J147" s="17">
        <f t="shared" si="8"/>
        <v>238.77823713688298</v>
      </c>
      <c r="K147" s="17">
        <f t="shared" si="8"/>
        <v>239.29409969194774</v>
      </c>
      <c r="L147" s="17">
        <f t="shared" si="8"/>
        <v>240.31381029573413</v>
      </c>
      <c r="M147" s="17">
        <f t="shared" si="8"/>
        <v>241.96992101395475</v>
      </c>
      <c r="N147" s="17">
        <f t="shared" si="8"/>
        <v>243.1443531525382</v>
      </c>
    </row>
    <row r="148" spans="1:14" x14ac:dyDescent="0.2">
      <c r="A148" s="4" t="s">
        <v>573</v>
      </c>
      <c r="B148" s="27">
        <f t="shared" si="9"/>
        <v>0.63920869754202359</v>
      </c>
      <c r="C148" s="10">
        <v>1</v>
      </c>
      <c r="D148" s="15">
        <v>10</v>
      </c>
      <c r="E148" s="22">
        <v>22.168032453439473</v>
      </c>
      <c r="F148" s="11">
        <v>0</v>
      </c>
      <c r="G148" s="11">
        <v>0</v>
      </c>
      <c r="H148" s="11">
        <v>39.27478033726387</v>
      </c>
      <c r="I148" s="23">
        <f t="shared" si="10"/>
        <v>61.442812790703343</v>
      </c>
      <c r="J148" s="17">
        <f t="shared" si="8"/>
        <v>79.030850808769685</v>
      </c>
      <c r="K148" s="17">
        <f t="shared" si="8"/>
        <v>79.296195140695957</v>
      </c>
      <c r="L148" s="17">
        <f t="shared" si="8"/>
        <v>79.820703900371029</v>
      </c>
      <c r="M148" s="17">
        <f t="shared" si="8"/>
        <v>80.672557921966046</v>
      </c>
      <c r="N148" s="17">
        <f t="shared" si="8"/>
        <v>81.276650830330084</v>
      </c>
    </row>
    <row r="149" spans="1:14" x14ac:dyDescent="0.2">
      <c r="A149" s="4" t="s">
        <v>213</v>
      </c>
      <c r="B149" s="27">
        <f t="shared" si="9"/>
        <v>0.5610264953043137</v>
      </c>
      <c r="C149" s="10">
        <v>1</v>
      </c>
      <c r="D149" s="15">
        <v>740</v>
      </c>
      <c r="E149" s="22">
        <v>30.730434507286958</v>
      </c>
      <c r="F149" s="11">
        <v>0</v>
      </c>
      <c r="G149" s="11">
        <v>0</v>
      </c>
      <c r="H149" s="11">
        <v>39.27478033726387</v>
      </c>
      <c r="I149" s="23">
        <f t="shared" si="10"/>
        <v>70.005214844550835</v>
      </c>
      <c r="J149" s="17">
        <f t="shared" si="8"/>
        <v>87.593252862617163</v>
      </c>
      <c r="K149" s="17">
        <f t="shared" si="8"/>
        <v>87.858597194543449</v>
      </c>
      <c r="L149" s="17">
        <f t="shared" si="8"/>
        <v>88.383105954218507</v>
      </c>
      <c r="M149" s="17">
        <f t="shared" si="8"/>
        <v>89.234959975813524</v>
      </c>
      <c r="N149" s="17">
        <f t="shared" si="8"/>
        <v>89.839052884177562</v>
      </c>
    </row>
    <row r="150" spans="1:14" x14ac:dyDescent="0.2">
      <c r="A150" s="4" t="s">
        <v>214</v>
      </c>
      <c r="B150" s="27">
        <f t="shared" si="9"/>
        <v>0.43248613474459552</v>
      </c>
      <c r="C150" s="10">
        <v>1</v>
      </c>
      <c r="D150" s="15">
        <v>810</v>
      </c>
      <c r="E150" s="22">
        <v>65.721779705751089</v>
      </c>
      <c r="F150" s="11">
        <v>0</v>
      </c>
      <c r="G150" s="11">
        <v>0</v>
      </c>
      <c r="H150" s="11">
        <v>50.084694337263869</v>
      </c>
      <c r="I150" s="23">
        <f t="shared" si="10"/>
        <v>115.80647404301496</v>
      </c>
      <c r="J150" s="17">
        <f t="shared" si="8"/>
        <v>138.23540936900685</v>
      </c>
      <c r="K150" s="17">
        <f t="shared" si="8"/>
        <v>138.57378655774045</v>
      </c>
      <c r="L150" s="17">
        <f t="shared" si="8"/>
        <v>139.24266008624795</v>
      </c>
      <c r="M150" s="17">
        <f t="shared" si="8"/>
        <v>140.32897674862465</v>
      </c>
      <c r="N150" s="17">
        <f t="shared" si="8"/>
        <v>141.09933901181</v>
      </c>
    </row>
    <row r="151" spans="1:14" x14ac:dyDescent="0.2">
      <c r="A151" s="4" t="s">
        <v>575</v>
      </c>
      <c r="B151" s="27">
        <f t="shared" si="9"/>
        <v>0.30725791868835373</v>
      </c>
      <c r="C151" s="10">
        <v>1</v>
      </c>
      <c r="D151" s="15">
        <v>990</v>
      </c>
      <c r="E151" s="22">
        <v>110.81257316630388</v>
      </c>
      <c r="F151" s="11">
        <v>0</v>
      </c>
      <c r="G151" s="11">
        <v>0</v>
      </c>
      <c r="H151" s="11">
        <v>49.149664087263872</v>
      </c>
      <c r="I151" s="23">
        <f t="shared" si="10"/>
        <v>159.96223725356776</v>
      </c>
      <c r="J151" s="17">
        <f t="shared" si="8"/>
        <v>181.97244719284018</v>
      </c>
      <c r="K151" s="17">
        <f t="shared" si="8"/>
        <v>182.3045072239758</v>
      </c>
      <c r="L151" s="17">
        <f t="shared" si="8"/>
        <v>182.96089356471356</v>
      </c>
      <c r="M151" s="17">
        <f t="shared" si="8"/>
        <v>184.02692980102717</v>
      </c>
      <c r="N151" s="17">
        <f t="shared" si="8"/>
        <v>184.78291018509617</v>
      </c>
    </row>
    <row r="152" spans="1:14" x14ac:dyDescent="0.2">
      <c r="A152" s="4" t="s">
        <v>577</v>
      </c>
      <c r="B152" s="27">
        <f t="shared" si="9"/>
        <v>0.62616487525956133</v>
      </c>
      <c r="C152" s="10">
        <v>1</v>
      </c>
      <c r="D152" s="15">
        <v>10</v>
      </c>
      <c r="E152" s="22">
        <v>22.168032453439473</v>
      </c>
      <c r="F152" s="11">
        <v>0</v>
      </c>
      <c r="G152" s="11">
        <v>0</v>
      </c>
      <c r="H152" s="11">
        <v>37.130923119103869</v>
      </c>
      <c r="I152" s="23">
        <f t="shared" si="10"/>
        <v>59.298955572543342</v>
      </c>
      <c r="J152" s="17">
        <f t="shared" si="8"/>
        <v>75.926931129801261</v>
      </c>
      <c r="K152" s="17">
        <f t="shared" si="8"/>
        <v>76.177791348604217</v>
      </c>
      <c r="L152" s="17">
        <f t="shared" si="8"/>
        <v>76.673669218920736</v>
      </c>
      <c r="M152" s="17">
        <f t="shared" si="8"/>
        <v>77.479023848862056</v>
      </c>
      <c r="N152" s="17">
        <f t="shared" si="8"/>
        <v>78.050141679302968</v>
      </c>
    </row>
    <row r="153" spans="1:14" x14ac:dyDescent="0.2">
      <c r="A153" s="4" t="s">
        <v>580</v>
      </c>
      <c r="B153" s="27">
        <f t="shared" si="9"/>
        <v>0.54715856590325418</v>
      </c>
      <c r="C153" s="10">
        <v>1</v>
      </c>
      <c r="D153" s="15">
        <v>740</v>
      </c>
      <c r="E153" s="22">
        <v>30.730434507286958</v>
      </c>
      <c r="F153" s="11">
        <v>0</v>
      </c>
      <c r="G153" s="11">
        <v>0</v>
      </c>
      <c r="H153" s="11">
        <v>37.130923119103869</v>
      </c>
      <c r="I153" s="23">
        <f t="shared" si="10"/>
        <v>67.861357626390827</v>
      </c>
      <c r="J153" s="17">
        <f t="shared" si="8"/>
        <v>84.489333183648739</v>
      </c>
      <c r="K153" s="17">
        <f t="shared" si="8"/>
        <v>84.740193402451695</v>
      </c>
      <c r="L153" s="17">
        <f t="shared" si="8"/>
        <v>85.236071272768214</v>
      </c>
      <c r="M153" s="17">
        <f t="shared" si="8"/>
        <v>86.041425902709548</v>
      </c>
      <c r="N153" s="17">
        <f t="shared" si="8"/>
        <v>86.61254373315046</v>
      </c>
    </row>
    <row r="154" spans="1:14" x14ac:dyDescent="0.2">
      <c r="A154" s="4" t="s">
        <v>582</v>
      </c>
      <c r="B154" s="27">
        <f t="shared" si="9"/>
        <v>0.42178192318919494</v>
      </c>
      <c r="C154" s="10">
        <v>1</v>
      </c>
      <c r="D154" s="15">
        <v>810</v>
      </c>
      <c r="E154" s="22">
        <v>65.721779705751089</v>
      </c>
      <c r="F154" s="11">
        <v>0</v>
      </c>
      <c r="G154" s="11">
        <v>0</v>
      </c>
      <c r="H154" s="11">
        <v>47.940837119103868</v>
      </c>
      <c r="I154" s="23">
        <f t="shared" si="10"/>
        <v>113.66261682485495</v>
      </c>
      <c r="J154" s="17">
        <f t="shared" si="8"/>
        <v>135.13148969003839</v>
      </c>
      <c r="K154" s="17">
        <f t="shared" si="8"/>
        <v>135.45538276564869</v>
      </c>
      <c r="L154" s="17">
        <f t="shared" si="8"/>
        <v>136.09562540479766</v>
      </c>
      <c r="M154" s="17">
        <f t="shared" si="8"/>
        <v>137.13544267552069</v>
      </c>
      <c r="N154" s="17">
        <f t="shared" si="8"/>
        <v>137.8728298607829</v>
      </c>
    </row>
    <row r="155" spans="1:14" x14ac:dyDescent="0.2">
      <c r="A155" s="4" t="s">
        <v>585</v>
      </c>
      <c r="B155" s="27">
        <f t="shared" si="9"/>
        <v>0.29784748049344922</v>
      </c>
      <c r="C155" s="10">
        <v>1</v>
      </c>
      <c r="D155" s="15">
        <v>990</v>
      </c>
      <c r="E155" s="22">
        <v>110.81257316630388</v>
      </c>
      <c r="F155" s="11">
        <v>0</v>
      </c>
      <c r="G155" s="11">
        <v>0</v>
      </c>
      <c r="H155" s="11">
        <v>47.005806869103871</v>
      </c>
      <c r="I155" s="23">
        <f t="shared" si="10"/>
        <v>157.81838003540776</v>
      </c>
      <c r="J155" s="17">
        <f t="shared" si="8"/>
        <v>178.86852751387175</v>
      </c>
      <c r="K155" s="17">
        <f t="shared" si="8"/>
        <v>179.18610343188405</v>
      </c>
      <c r="L155" s="17">
        <f t="shared" si="8"/>
        <v>179.81385888326326</v>
      </c>
      <c r="M155" s="17">
        <f t="shared" si="8"/>
        <v>180.83339572792318</v>
      </c>
      <c r="N155" s="17">
        <f t="shared" si="8"/>
        <v>181.55640103406907</v>
      </c>
    </row>
    <row r="156" spans="1:14" x14ac:dyDescent="0.2">
      <c r="A156" s="4" t="s">
        <v>588</v>
      </c>
      <c r="B156" s="27">
        <f t="shared" si="9"/>
        <v>0.260576651463442</v>
      </c>
      <c r="C156" s="10">
        <v>1</v>
      </c>
      <c r="D156" s="15">
        <v>1000</v>
      </c>
      <c r="E156" s="22">
        <v>119.37497522015136</v>
      </c>
      <c r="F156" s="11">
        <v>0</v>
      </c>
      <c r="G156" s="11">
        <v>0</v>
      </c>
      <c r="H156" s="11">
        <v>42.068364994103867</v>
      </c>
      <c r="I156" s="23">
        <f t="shared" si="10"/>
        <v>161.44334021425522</v>
      </c>
      <c r="J156" s="17">
        <f t="shared" si="8"/>
        <v>180.28240173211617</v>
      </c>
      <c r="K156" s="17">
        <f t="shared" si="8"/>
        <v>180.5666198005238</v>
      </c>
      <c r="L156" s="17">
        <f t="shared" si="8"/>
        <v>181.12843646137168</v>
      </c>
      <c r="M156" s="17">
        <f t="shared" si="8"/>
        <v>182.04088219867231</v>
      </c>
      <c r="N156" s="17">
        <f t="shared" si="8"/>
        <v>182.6879437669657</v>
      </c>
    </row>
    <row r="157" spans="1:14" x14ac:dyDescent="0.2">
      <c r="A157" s="4" t="s">
        <v>590</v>
      </c>
      <c r="B157" s="27">
        <f t="shared" si="9"/>
        <v>0.36411451453663907</v>
      </c>
      <c r="C157" s="10">
        <v>1</v>
      </c>
      <c r="D157" s="15">
        <v>1260</v>
      </c>
      <c r="E157" s="22">
        <v>74.284181759598567</v>
      </c>
      <c r="F157" s="11">
        <v>0</v>
      </c>
      <c r="G157" s="11">
        <v>0</v>
      </c>
      <c r="H157" s="11">
        <v>42.535880119103872</v>
      </c>
      <c r="I157" s="23">
        <f t="shared" si="10"/>
        <v>116.82006187870243</v>
      </c>
      <c r="J157" s="17">
        <f t="shared" si="8"/>
        <v>135.86848608992312</v>
      </c>
      <c r="K157" s="17">
        <f t="shared" si="8"/>
        <v>136.15586273712972</v>
      </c>
      <c r="L157" s="17">
        <f t="shared" si="8"/>
        <v>136.72392299186248</v>
      </c>
      <c r="M157" s="17">
        <f t="shared" si="8"/>
        <v>137.64650894219469</v>
      </c>
      <c r="N157" s="17">
        <f t="shared" si="8"/>
        <v>138.30076145004622</v>
      </c>
    </row>
    <row r="158" spans="1:14" x14ac:dyDescent="0.2">
      <c r="A158" s="4" t="s">
        <v>592</v>
      </c>
      <c r="B158" s="27">
        <f t="shared" si="9"/>
        <v>0.62824456745606416</v>
      </c>
      <c r="C158" s="10">
        <v>1</v>
      </c>
      <c r="D158" s="15">
        <v>10</v>
      </c>
      <c r="E158" s="22">
        <v>22.168032453439473</v>
      </c>
      <c r="F158" s="11">
        <v>0</v>
      </c>
      <c r="G158" s="11">
        <v>0</v>
      </c>
      <c r="H158" s="11">
        <v>37.462656200503872</v>
      </c>
      <c r="I158" s="23">
        <f t="shared" si="10"/>
        <v>59.630688653943345</v>
      </c>
      <c r="J158" s="17">
        <f t="shared" si="8"/>
        <v>76.407220969441809</v>
      </c>
      <c r="K158" s="17">
        <f t="shared" si="8"/>
        <v>76.660322410018793</v>
      </c>
      <c r="L158" s="17">
        <f t="shared" si="8"/>
        <v>77.160630525535254</v>
      </c>
      <c r="M158" s="17">
        <f t="shared" si="8"/>
        <v>77.973180311173451</v>
      </c>
      <c r="N158" s="17">
        <f t="shared" si="8"/>
        <v>78.54940059158919</v>
      </c>
    </row>
    <row r="159" spans="1:14" x14ac:dyDescent="0.2">
      <c r="A159" s="4" t="s">
        <v>218</v>
      </c>
      <c r="B159" s="27">
        <f t="shared" si="9"/>
        <v>0.42346458609748266</v>
      </c>
      <c r="C159" s="10">
        <v>1</v>
      </c>
      <c r="D159" s="15">
        <v>810</v>
      </c>
      <c r="E159" s="22">
        <v>65.721779705751089</v>
      </c>
      <c r="F159" s="11">
        <v>0</v>
      </c>
      <c r="G159" s="11">
        <v>0</v>
      </c>
      <c r="H159" s="11">
        <v>48.272570200503871</v>
      </c>
      <c r="I159" s="23">
        <f t="shared" si="10"/>
        <v>113.99434990625497</v>
      </c>
      <c r="J159" s="17">
        <f t="shared" si="8"/>
        <v>135.61177952967896</v>
      </c>
      <c r="K159" s="17">
        <f t="shared" si="8"/>
        <v>135.93791382706326</v>
      </c>
      <c r="L159" s="17">
        <f t="shared" si="8"/>
        <v>136.5825867114122</v>
      </c>
      <c r="M159" s="17">
        <f t="shared" si="8"/>
        <v>137.62959913783209</v>
      </c>
      <c r="N159" s="17">
        <f t="shared" si="8"/>
        <v>138.37208877306912</v>
      </c>
    </row>
    <row r="160" spans="1:14" x14ac:dyDescent="0.2">
      <c r="A160" s="4" t="s">
        <v>242</v>
      </c>
      <c r="B160" s="27">
        <f t="shared" si="9"/>
        <v>0.48807785413928523</v>
      </c>
      <c r="C160" s="10">
        <v>1</v>
      </c>
      <c r="D160" s="15">
        <v>820</v>
      </c>
      <c r="E160" s="22">
        <v>39.29283656113445</v>
      </c>
      <c r="F160" s="11">
        <v>0</v>
      </c>
      <c r="G160" s="11">
        <v>0</v>
      </c>
      <c r="H160" s="11">
        <v>37.462656200503872</v>
      </c>
      <c r="I160" s="23">
        <f t="shared" si="10"/>
        <v>76.755492761638322</v>
      </c>
      <c r="J160" s="17">
        <f t="shared" si="8"/>
        <v>93.53202507713678</v>
      </c>
      <c r="K160" s="17">
        <f t="shared" si="8"/>
        <v>93.785126517713763</v>
      </c>
      <c r="L160" s="17">
        <f t="shared" si="8"/>
        <v>94.285434633230238</v>
      </c>
      <c r="M160" s="17">
        <f t="shared" si="8"/>
        <v>95.097984418868435</v>
      </c>
      <c r="N160" s="17">
        <f t="shared" si="8"/>
        <v>95.674204699284161</v>
      </c>
    </row>
    <row r="161" spans="1:14" x14ac:dyDescent="0.2">
      <c r="A161" s="4" t="s">
        <v>241</v>
      </c>
      <c r="B161" s="27">
        <f t="shared" si="9"/>
        <v>0.29932030409324428</v>
      </c>
      <c r="C161" s="10">
        <v>1</v>
      </c>
      <c r="D161" s="15">
        <v>990</v>
      </c>
      <c r="E161" s="22">
        <v>110.81257316630388</v>
      </c>
      <c r="F161" s="11">
        <v>0</v>
      </c>
      <c r="G161" s="11">
        <v>0</v>
      </c>
      <c r="H161" s="11">
        <v>47.337539950503874</v>
      </c>
      <c r="I161" s="23">
        <f t="shared" si="10"/>
        <v>158.15011311680774</v>
      </c>
      <c r="J161" s="17">
        <f t="shared" si="8"/>
        <v>179.34881735351229</v>
      </c>
      <c r="K161" s="17">
        <f t="shared" si="8"/>
        <v>179.66863449329861</v>
      </c>
      <c r="L161" s="17">
        <f t="shared" si="8"/>
        <v>180.30082018987781</v>
      </c>
      <c r="M161" s="17">
        <f t="shared" si="8"/>
        <v>181.3275521902346</v>
      </c>
      <c r="N161" s="17">
        <f t="shared" si="8"/>
        <v>182.05565994635526</v>
      </c>
    </row>
    <row r="162" spans="1:14" x14ac:dyDescent="0.2">
      <c r="A162" s="4" t="s">
        <v>217</v>
      </c>
      <c r="B162" s="27">
        <f t="shared" si="9"/>
        <v>0.26209289980054423</v>
      </c>
      <c r="C162" s="10">
        <v>1</v>
      </c>
      <c r="D162" s="15">
        <v>1000</v>
      </c>
      <c r="E162" s="22">
        <v>119.37497522015136</v>
      </c>
      <c r="F162" s="11">
        <v>0</v>
      </c>
      <c r="G162" s="11">
        <v>0</v>
      </c>
      <c r="H162" s="11">
        <v>42.40009807550387</v>
      </c>
      <c r="I162" s="23">
        <f t="shared" si="10"/>
        <v>161.77507329565523</v>
      </c>
      <c r="J162" s="17">
        <f t="shared" si="8"/>
        <v>180.76269157175673</v>
      </c>
      <c r="K162" s="17">
        <f t="shared" si="8"/>
        <v>181.04915086193839</v>
      </c>
      <c r="L162" s="17">
        <f t="shared" si="8"/>
        <v>181.61539776798622</v>
      </c>
      <c r="M162" s="17">
        <f t="shared" si="8"/>
        <v>182.5350386609837</v>
      </c>
      <c r="N162" s="17">
        <f t="shared" si="8"/>
        <v>183.18720267925193</v>
      </c>
    </row>
    <row r="163" spans="1:14" x14ac:dyDescent="0.2">
      <c r="A163" s="4" t="s">
        <v>120</v>
      </c>
      <c r="B163" s="27">
        <f t="shared" si="9"/>
        <v>0.53210012621434088</v>
      </c>
      <c r="C163" s="10">
        <v>1</v>
      </c>
      <c r="D163" s="15">
        <v>20</v>
      </c>
      <c r="E163" s="22">
        <v>41.754531541715409</v>
      </c>
      <c r="F163" s="11">
        <v>0</v>
      </c>
      <c r="G163" s="11">
        <v>0</v>
      </c>
      <c r="H163" s="11">
        <v>47.48364500210387</v>
      </c>
      <c r="I163" s="23">
        <f t="shared" si="10"/>
        <v>89.238176543819279</v>
      </c>
      <c r="J163" s="17">
        <f t="shared" si="8"/>
        <v>110.50230956663303</v>
      </c>
      <c r="K163" s="17">
        <f t="shared" si="8"/>
        <v>110.82311380671564</v>
      </c>
      <c r="L163" s="17">
        <f t="shared" si="8"/>
        <v>111.45725071419248</v>
      </c>
      <c r="M163" s="17">
        <f t="shared" si="8"/>
        <v>112.4871516737315</v>
      </c>
      <c r="N163" s="17">
        <f t="shared" si="8"/>
        <v>113.21750669959604</v>
      </c>
    </row>
    <row r="164" spans="1:14" x14ac:dyDescent="0.2">
      <c r="A164" s="4" t="s">
        <v>594</v>
      </c>
      <c r="B164" s="27">
        <f t="shared" si="9"/>
        <v>0.54561448079187891</v>
      </c>
      <c r="C164" s="10">
        <v>1</v>
      </c>
      <c r="D164" s="15">
        <v>20</v>
      </c>
      <c r="E164" s="22">
        <v>41.754531541715409</v>
      </c>
      <c r="F164" s="11">
        <v>0</v>
      </c>
      <c r="G164" s="11">
        <v>0</v>
      </c>
      <c r="H164" s="11">
        <v>50.137770868103871</v>
      </c>
      <c r="I164" s="23">
        <f t="shared" si="10"/>
        <v>91.89230240981928</v>
      </c>
      <c r="J164" s="17">
        <f t="shared" si="8"/>
        <v>114.3450064758083</v>
      </c>
      <c r="K164" s="17">
        <f t="shared" si="8"/>
        <v>114.68374225487634</v>
      </c>
      <c r="L164" s="17">
        <f t="shared" si="8"/>
        <v>115.35332461243701</v>
      </c>
      <c r="M164" s="17">
        <f t="shared" si="8"/>
        <v>116.44079248319376</v>
      </c>
      <c r="N164" s="17">
        <f t="shared" si="8"/>
        <v>117.21197112665178</v>
      </c>
    </row>
    <row r="165" spans="1:14" x14ac:dyDescent="0.2">
      <c r="A165" s="4" t="s">
        <v>597</v>
      </c>
      <c r="B165" s="27">
        <f t="shared" si="9"/>
        <v>0.41671931415323654</v>
      </c>
      <c r="C165" s="10">
        <v>1</v>
      </c>
      <c r="D165" s="15">
        <v>200</v>
      </c>
      <c r="E165" s="22">
        <v>85.308278794027018</v>
      </c>
      <c r="F165" s="11">
        <v>0</v>
      </c>
      <c r="G165" s="11">
        <v>0</v>
      </c>
      <c r="H165" s="11">
        <v>60.94768486810387</v>
      </c>
      <c r="I165" s="23">
        <f t="shared" si="10"/>
        <v>146.25596366213088</v>
      </c>
      <c r="J165" s="17">
        <f t="shared" si="8"/>
        <v>173.54956503604546</v>
      </c>
      <c r="K165" s="17">
        <f t="shared" si="8"/>
        <v>173.96133367192081</v>
      </c>
      <c r="L165" s="17">
        <f t="shared" si="8"/>
        <v>174.77528079831393</v>
      </c>
      <c r="M165" s="17">
        <f t="shared" si="8"/>
        <v>176.09721130985238</v>
      </c>
      <c r="N165" s="17">
        <f t="shared" si="8"/>
        <v>177.03465930813169</v>
      </c>
    </row>
    <row r="166" spans="1:14" x14ac:dyDescent="0.2">
      <c r="A166" s="4" t="s">
        <v>600</v>
      </c>
      <c r="B166" s="27">
        <f t="shared" si="9"/>
        <v>0.33510185038164464</v>
      </c>
      <c r="C166" s="10">
        <v>1</v>
      </c>
      <c r="D166" s="15">
        <v>290</v>
      </c>
      <c r="E166" s="22">
        <v>119.07514973080072</v>
      </c>
      <c r="F166" s="11">
        <v>0</v>
      </c>
      <c r="G166" s="11">
        <v>0</v>
      </c>
      <c r="H166" s="11">
        <v>60.012654618103873</v>
      </c>
      <c r="I166" s="23">
        <f t="shared" si="10"/>
        <v>179.0878043489046</v>
      </c>
      <c r="J166" s="17">
        <f t="shared" si="8"/>
        <v>205.96268033609971</v>
      </c>
      <c r="K166" s="17">
        <f t="shared" si="8"/>
        <v>206.36813181437708</v>
      </c>
      <c r="L166" s="17">
        <f t="shared" si="8"/>
        <v>207.16959175300045</v>
      </c>
      <c r="M166" s="17">
        <f t="shared" si="8"/>
        <v>208.47124183847581</v>
      </c>
      <c r="N166" s="17">
        <f t="shared" si="8"/>
        <v>209.39430795763877</v>
      </c>
    </row>
    <row r="167" spans="1:14" x14ac:dyDescent="0.2">
      <c r="A167" s="4" t="s">
        <v>604</v>
      </c>
      <c r="B167" s="27">
        <f t="shared" si="9"/>
        <v>0.28838913143503841</v>
      </c>
      <c r="C167" s="10">
        <v>1</v>
      </c>
      <c r="D167" s="15">
        <v>370</v>
      </c>
      <c r="E167" s="22">
        <v>135.90012834914506</v>
      </c>
      <c r="F167" s="11">
        <v>0</v>
      </c>
      <c r="G167" s="11">
        <v>0</v>
      </c>
      <c r="H167" s="11">
        <v>55.075212743103869</v>
      </c>
      <c r="I167" s="23">
        <f t="shared" si="10"/>
        <v>190.97534109224893</v>
      </c>
      <c r="J167" s="17">
        <f t="shared" si="8"/>
        <v>215.63913111884102</v>
      </c>
      <c r="K167" s="17">
        <f t="shared" si="8"/>
        <v>216.01122474751372</v>
      </c>
      <c r="L167" s="17">
        <f t="shared" si="8"/>
        <v>216.74674589560573</v>
      </c>
      <c r="M167" s="17">
        <f t="shared" si="8"/>
        <v>217.94130487372178</v>
      </c>
      <c r="N167" s="17">
        <f t="shared" si="8"/>
        <v>218.78842725503227</v>
      </c>
    </row>
    <row r="168" spans="1:14" x14ac:dyDescent="0.2">
      <c r="A168" s="4" t="s">
        <v>220</v>
      </c>
      <c r="B168" s="27">
        <f t="shared" si="9"/>
        <v>0.46117572472324342</v>
      </c>
      <c r="C168" s="10">
        <v>1</v>
      </c>
      <c r="D168" s="15">
        <v>940</v>
      </c>
      <c r="E168" s="22">
        <v>58.579510160059733</v>
      </c>
      <c r="F168" s="11">
        <v>0</v>
      </c>
      <c r="G168" s="11">
        <v>0</v>
      </c>
      <c r="H168" s="11">
        <v>50.137770868103871</v>
      </c>
      <c r="I168" s="23">
        <f t="shared" si="10"/>
        <v>108.7172810281636</v>
      </c>
      <c r="J168" s="17">
        <f t="shared" si="8"/>
        <v>131.16998509415262</v>
      </c>
      <c r="K168" s="17">
        <f t="shared" si="8"/>
        <v>131.50872087322065</v>
      </c>
      <c r="L168" s="17">
        <f t="shared" si="8"/>
        <v>132.17830323078132</v>
      </c>
      <c r="M168" s="17">
        <f t="shared" si="8"/>
        <v>133.26577110153809</v>
      </c>
      <c r="N168" s="17">
        <f t="shared" si="8"/>
        <v>134.03694974499609</v>
      </c>
    </row>
    <row r="169" spans="1:14" x14ac:dyDescent="0.2">
      <c r="A169" s="4" t="s">
        <v>606</v>
      </c>
      <c r="B169" s="27">
        <f t="shared" si="9"/>
        <v>0.59343127052950961</v>
      </c>
      <c r="C169" s="10">
        <v>1</v>
      </c>
      <c r="D169" s="15">
        <v>30</v>
      </c>
      <c r="E169" s="22">
        <v>41.936276337071895</v>
      </c>
      <c r="F169" s="11">
        <v>0</v>
      </c>
      <c r="G169" s="11">
        <v>0</v>
      </c>
      <c r="H169" s="11">
        <v>61.210555421703873</v>
      </c>
      <c r="I169" s="23">
        <f t="shared" si="10"/>
        <v>103.14683175877576</v>
      </c>
      <c r="J169" s="17">
        <f t="shared" si="8"/>
        <v>130.55815186340874</v>
      </c>
      <c r="K169" s="17">
        <f t="shared" si="8"/>
        <v>130.97169647895424</v>
      </c>
      <c r="L169" s="17">
        <f t="shared" si="8"/>
        <v>131.78915420188895</v>
      </c>
      <c r="M169" s="17">
        <f t="shared" si="8"/>
        <v>133.11678626888664</v>
      </c>
      <c r="N169" s="17">
        <f t="shared" si="8"/>
        <v>134.05827752942955</v>
      </c>
    </row>
    <row r="170" spans="1:14" x14ac:dyDescent="0.2">
      <c r="A170" s="4" t="s">
        <v>608</v>
      </c>
      <c r="B170" s="27">
        <f t="shared" si="9"/>
        <v>0.45724235919085254</v>
      </c>
      <c r="C170" s="10">
        <v>1</v>
      </c>
      <c r="D170" s="15">
        <v>210</v>
      </c>
      <c r="E170" s="22">
        <v>85.490023589383497</v>
      </c>
      <c r="F170" s="11">
        <v>0</v>
      </c>
      <c r="G170" s="11">
        <v>0</v>
      </c>
      <c r="H170" s="11">
        <v>72.020469421703879</v>
      </c>
      <c r="I170" s="23">
        <f t="shared" si="10"/>
        <v>157.51049301108736</v>
      </c>
      <c r="J170" s="17">
        <f t="shared" si="8"/>
        <v>189.7627104236459</v>
      </c>
      <c r="K170" s="17">
        <f t="shared" si="8"/>
        <v>190.24928789599869</v>
      </c>
      <c r="L170" s="17">
        <f t="shared" si="8"/>
        <v>191.21111038776587</v>
      </c>
      <c r="M170" s="17">
        <f t="shared" si="8"/>
        <v>192.77320509554528</v>
      </c>
      <c r="N170" s="17">
        <f t="shared" si="8"/>
        <v>193.88096571090946</v>
      </c>
    </row>
    <row r="171" spans="1:14" x14ac:dyDescent="0.2">
      <c r="A171" s="4" t="s">
        <v>610</v>
      </c>
      <c r="B171" s="27">
        <f t="shared" si="9"/>
        <v>0.37346100465774984</v>
      </c>
      <c r="C171" s="10">
        <v>1</v>
      </c>
      <c r="D171" s="15">
        <v>300</v>
      </c>
      <c r="E171" s="22">
        <v>119.25689452615723</v>
      </c>
      <c r="F171" s="11">
        <v>0</v>
      </c>
      <c r="G171" s="11">
        <v>0</v>
      </c>
      <c r="H171" s="11">
        <v>71.085439171703868</v>
      </c>
      <c r="I171" s="23">
        <f t="shared" si="10"/>
        <v>190.34233369786108</v>
      </c>
      <c r="J171" s="17">
        <f t="shared" si="8"/>
        <v>222.17582572370014</v>
      </c>
      <c r="K171" s="17">
        <f t="shared" si="8"/>
        <v>222.65608603845499</v>
      </c>
      <c r="L171" s="17">
        <f t="shared" si="8"/>
        <v>223.60542134245239</v>
      </c>
      <c r="M171" s="17">
        <f t="shared" si="8"/>
        <v>225.1472356241687</v>
      </c>
      <c r="N171" s="17">
        <f t="shared" si="8"/>
        <v>226.24061436041654</v>
      </c>
    </row>
    <row r="172" spans="1:14" x14ac:dyDescent="0.2">
      <c r="A172" s="4" t="s">
        <v>612</v>
      </c>
      <c r="B172" s="27">
        <f t="shared" si="9"/>
        <v>0.32679941424999537</v>
      </c>
      <c r="C172" s="10">
        <v>1</v>
      </c>
      <c r="D172" s="15">
        <v>380</v>
      </c>
      <c r="E172" s="22">
        <v>136.26361793985808</v>
      </c>
      <c r="F172" s="11">
        <v>0</v>
      </c>
      <c r="G172" s="11">
        <v>0</v>
      </c>
      <c r="H172" s="11">
        <v>66.147997296703878</v>
      </c>
      <c r="I172" s="23">
        <f t="shared" si="10"/>
        <v>202.41161523656194</v>
      </c>
      <c r="J172" s="17">
        <f t="shared" si="8"/>
        <v>232.03402130179796</v>
      </c>
      <c r="K172" s="17">
        <f t="shared" si="8"/>
        <v>232.48092376694814</v>
      </c>
      <c r="L172" s="17">
        <f t="shared" si="8"/>
        <v>233.36432028041418</v>
      </c>
      <c r="M172" s="17">
        <f t="shared" si="8"/>
        <v>234.79904345477121</v>
      </c>
      <c r="N172" s="17">
        <f t="shared" si="8"/>
        <v>235.81647845316658</v>
      </c>
    </row>
    <row r="173" spans="1:14" ht="13.5" customHeight="1" x14ac:dyDescent="0.2">
      <c r="A173" s="4" t="s">
        <v>221</v>
      </c>
      <c r="B173" s="27">
        <f t="shared" si="9"/>
        <v>0.50943607397915169</v>
      </c>
      <c r="C173" s="10">
        <v>1</v>
      </c>
      <c r="D173" s="15">
        <v>950</v>
      </c>
      <c r="E173" s="22">
        <v>58.942999750772728</v>
      </c>
      <c r="F173" s="11">
        <v>0</v>
      </c>
      <c r="G173" s="11">
        <v>0</v>
      </c>
      <c r="H173" s="11">
        <v>61.210555421703873</v>
      </c>
      <c r="I173" s="23">
        <f t="shared" si="10"/>
        <v>120.1535551724766</v>
      </c>
      <c r="J173" s="17">
        <f t="shared" si="8"/>
        <v>147.56487527710956</v>
      </c>
      <c r="K173" s="17">
        <f t="shared" si="8"/>
        <v>147.97841989265507</v>
      </c>
      <c r="L173" s="17">
        <f t="shared" si="8"/>
        <v>148.79587761558977</v>
      </c>
      <c r="M173" s="17">
        <f t="shared" si="8"/>
        <v>150.1235096825875</v>
      </c>
      <c r="N173" s="17">
        <f t="shared" si="8"/>
        <v>151.06500094313037</v>
      </c>
    </row>
    <row r="174" spans="1:14" x14ac:dyDescent="0.2">
      <c r="A174" s="4" t="s">
        <v>127</v>
      </c>
      <c r="B174" s="27">
        <f t="shared" si="9"/>
        <v>0.33493912406773374</v>
      </c>
      <c r="C174" s="10">
        <v>1</v>
      </c>
      <c r="D174" s="15">
        <v>300</v>
      </c>
      <c r="E174" s="22">
        <v>119.25689452615723</v>
      </c>
      <c r="F174" s="11">
        <v>0</v>
      </c>
      <c r="G174" s="11">
        <v>0</v>
      </c>
      <c r="H174" s="11">
        <v>60.060366256903869</v>
      </c>
      <c r="I174" s="23">
        <f t="shared" si="10"/>
        <v>179.3172607830611</v>
      </c>
      <c r="J174" s="17">
        <f t="shared" si="8"/>
        <v>206.21350300349576</v>
      </c>
      <c r="K174" s="17">
        <f t="shared" si="8"/>
        <v>206.61927682636207</v>
      </c>
      <c r="L174" s="17">
        <f t="shared" si="8"/>
        <v>207.42137394671565</v>
      </c>
      <c r="M174" s="17">
        <f t="shared" si="8"/>
        <v>208.72405887824334</v>
      </c>
      <c r="N174" s="17">
        <f t="shared" si="8"/>
        <v>209.6478588592484</v>
      </c>
    </row>
    <row r="175" spans="1:14" x14ac:dyDescent="0.2">
      <c r="A175" s="3" t="s">
        <v>148</v>
      </c>
      <c r="B175" s="27">
        <f t="shared" si="9"/>
        <v>1</v>
      </c>
      <c r="C175" s="10">
        <v>2</v>
      </c>
      <c r="D175" s="15">
        <v>10</v>
      </c>
      <c r="E175" s="22">
        <v>0</v>
      </c>
      <c r="F175" s="11">
        <v>0</v>
      </c>
      <c r="G175" s="11">
        <v>0</v>
      </c>
      <c r="H175" s="11">
        <v>37.159715380641089</v>
      </c>
      <c r="I175" s="23">
        <f t="shared" si="10"/>
        <v>37.159715380641089</v>
      </c>
      <c r="J175" s="17">
        <f t="shared" ref="J175:N225" si="11">IF($C175=1,($H175*(1+J$6)*J$5)+$E175,$I175*(1+J$6)*J$5)</f>
        <v>53.800584692776667</v>
      </c>
      <c r="K175" s="17">
        <f t="shared" si="11"/>
        <v>54.05163943496936</v>
      </c>
      <c r="L175" s="17">
        <f t="shared" si="11"/>
        <v>54.547901821590173</v>
      </c>
      <c r="M175" s="17">
        <f t="shared" si="11"/>
        <v>55.353880943981125</v>
      </c>
      <c r="N175" s="17">
        <f t="shared" si="11"/>
        <v>55.925441633703763</v>
      </c>
    </row>
    <row r="176" spans="1:14" x14ac:dyDescent="0.2">
      <c r="A176" s="3" t="s">
        <v>191</v>
      </c>
      <c r="B176" s="27">
        <f t="shared" si="9"/>
        <v>1</v>
      </c>
      <c r="C176" s="10">
        <v>2</v>
      </c>
      <c r="D176" s="15">
        <v>990</v>
      </c>
      <c r="E176" s="22">
        <v>0</v>
      </c>
      <c r="F176" s="11">
        <v>0</v>
      </c>
      <c r="G176" s="11">
        <v>0</v>
      </c>
      <c r="H176" s="11">
        <v>47.034599130641091</v>
      </c>
      <c r="I176" s="23">
        <f t="shared" si="10"/>
        <v>47.034599130641091</v>
      </c>
      <c r="J176" s="17">
        <f t="shared" si="11"/>
        <v>68.097640363982762</v>
      </c>
      <c r="K176" s="17">
        <f t="shared" si="11"/>
        <v>68.415410805384781</v>
      </c>
      <c r="L176" s="17">
        <f t="shared" si="11"/>
        <v>69.043550773068333</v>
      </c>
      <c r="M176" s="17">
        <f t="shared" si="11"/>
        <v>70.06371211017786</v>
      </c>
      <c r="N176" s="17">
        <f t="shared" si="11"/>
        <v>70.787160275605459</v>
      </c>
    </row>
    <row r="177" spans="1:14" x14ac:dyDescent="0.2">
      <c r="A177" s="3" t="s">
        <v>195</v>
      </c>
      <c r="B177" s="27">
        <f t="shared" si="9"/>
        <v>1</v>
      </c>
      <c r="C177" s="10">
        <v>2</v>
      </c>
      <c r="D177" s="15">
        <v>10</v>
      </c>
      <c r="E177" s="22">
        <v>0</v>
      </c>
      <c r="F177" s="11">
        <v>0</v>
      </c>
      <c r="G177" s="11">
        <v>0</v>
      </c>
      <c r="H177" s="11">
        <v>37.159715380641089</v>
      </c>
      <c r="I177" s="23">
        <f t="shared" si="10"/>
        <v>37.159715380641089</v>
      </c>
      <c r="J177" s="17">
        <f t="shared" si="11"/>
        <v>53.800584692776667</v>
      </c>
      <c r="K177" s="17">
        <f t="shared" si="11"/>
        <v>54.05163943496936</v>
      </c>
      <c r="L177" s="17">
        <f t="shared" si="11"/>
        <v>54.547901821590173</v>
      </c>
      <c r="M177" s="17">
        <f t="shared" si="11"/>
        <v>55.353880943981125</v>
      </c>
      <c r="N177" s="17">
        <f t="shared" si="11"/>
        <v>55.925441633703763</v>
      </c>
    </row>
    <row r="178" spans="1:14" x14ac:dyDescent="0.2">
      <c r="A178" s="3" t="s">
        <v>154</v>
      </c>
      <c r="B178" s="27">
        <f t="shared" si="9"/>
        <v>1</v>
      </c>
      <c r="C178" s="10">
        <v>2</v>
      </c>
      <c r="D178" s="15">
        <v>10</v>
      </c>
      <c r="E178" s="22">
        <v>0</v>
      </c>
      <c r="F178" s="11">
        <v>0</v>
      </c>
      <c r="G178" s="11">
        <v>0</v>
      </c>
      <c r="H178" s="11">
        <v>37.159715380641089</v>
      </c>
      <c r="I178" s="23">
        <f t="shared" si="10"/>
        <v>37.159715380641089</v>
      </c>
      <c r="J178" s="17">
        <f t="shared" si="11"/>
        <v>53.800584692776667</v>
      </c>
      <c r="K178" s="17">
        <f t="shared" si="11"/>
        <v>54.05163943496936</v>
      </c>
      <c r="L178" s="17">
        <f t="shared" si="11"/>
        <v>54.547901821590173</v>
      </c>
      <c r="M178" s="17">
        <f t="shared" si="11"/>
        <v>55.353880943981125</v>
      </c>
      <c r="N178" s="17">
        <f t="shared" si="11"/>
        <v>55.925441633703763</v>
      </c>
    </row>
    <row r="179" spans="1:14" x14ac:dyDescent="0.2">
      <c r="A179" s="3" t="s">
        <v>197</v>
      </c>
      <c r="B179" s="27">
        <f t="shared" si="9"/>
        <v>1</v>
      </c>
      <c r="C179" s="10">
        <v>2</v>
      </c>
      <c r="D179" s="15">
        <v>990</v>
      </c>
      <c r="E179" s="22">
        <v>0</v>
      </c>
      <c r="F179" s="11">
        <v>0</v>
      </c>
      <c r="G179" s="11">
        <v>0</v>
      </c>
      <c r="H179" s="11">
        <v>47.034599130641091</v>
      </c>
      <c r="I179" s="23">
        <f t="shared" si="10"/>
        <v>47.034599130641091</v>
      </c>
      <c r="J179" s="17">
        <f t="shared" si="11"/>
        <v>68.097640363982762</v>
      </c>
      <c r="K179" s="17">
        <f t="shared" si="11"/>
        <v>68.415410805384781</v>
      </c>
      <c r="L179" s="17">
        <f t="shared" si="11"/>
        <v>69.043550773068333</v>
      </c>
      <c r="M179" s="17">
        <f t="shared" si="11"/>
        <v>70.06371211017786</v>
      </c>
      <c r="N179" s="17">
        <f t="shared" si="11"/>
        <v>70.787160275605459</v>
      </c>
    </row>
    <row r="180" spans="1:14" x14ac:dyDescent="0.2">
      <c r="A180" s="3" t="s">
        <v>320</v>
      </c>
      <c r="B180" s="27">
        <f t="shared" si="9"/>
        <v>1</v>
      </c>
      <c r="C180" s="10">
        <v>2</v>
      </c>
      <c r="D180" s="15">
        <v>10</v>
      </c>
      <c r="E180" s="22">
        <v>0</v>
      </c>
      <c r="F180" s="11">
        <v>0</v>
      </c>
      <c r="G180" s="11">
        <v>0</v>
      </c>
      <c r="H180" s="11">
        <v>39.000937400916627</v>
      </c>
      <c r="I180" s="23">
        <f t="shared" si="10"/>
        <v>39.000937400916627</v>
      </c>
      <c r="J180" s="17">
        <f t="shared" si="11"/>
        <v>56.466343034177889</v>
      </c>
      <c r="K180" s="17">
        <f t="shared" si="11"/>
        <v>56.729837255922156</v>
      </c>
      <c r="L180" s="17">
        <f t="shared" si="11"/>
        <v>57.250688884541226</v>
      </c>
      <c r="M180" s="17">
        <f t="shared" si="11"/>
        <v>58.096603364155115</v>
      </c>
      <c r="N180" s="17">
        <f t="shared" si="11"/>
        <v>58.696484241937888</v>
      </c>
    </row>
    <row r="181" spans="1:14" x14ac:dyDescent="0.2">
      <c r="A181" s="3" t="s">
        <v>272</v>
      </c>
      <c r="B181" s="27">
        <f t="shared" si="9"/>
        <v>1</v>
      </c>
      <c r="C181" s="10">
        <v>2</v>
      </c>
      <c r="D181" s="15">
        <v>740</v>
      </c>
      <c r="E181" s="22">
        <v>0</v>
      </c>
      <c r="F181" s="11">
        <v>0</v>
      </c>
      <c r="G181" s="11">
        <v>0</v>
      </c>
      <c r="H181" s="11">
        <v>39.000937400916627</v>
      </c>
      <c r="I181" s="23">
        <f t="shared" si="10"/>
        <v>39.000937400916627</v>
      </c>
      <c r="J181" s="17">
        <f t="shared" si="11"/>
        <v>56.466343034177889</v>
      </c>
      <c r="K181" s="17">
        <f t="shared" si="11"/>
        <v>56.729837255922156</v>
      </c>
      <c r="L181" s="17">
        <f t="shared" si="11"/>
        <v>57.250688884541226</v>
      </c>
      <c r="M181" s="17">
        <f t="shared" si="11"/>
        <v>58.096603364155115</v>
      </c>
      <c r="N181" s="17">
        <f t="shared" si="11"/>
        <v>58.696484241937888</v>
      </c>
    </row>
    <row r="182" spans="1:14" x14ac:dyDescent="0.2">
      <c r="A182" s="3" t="s">
        <v>271</v>
      </c>
      <c r="B182" s="27">
        <f t="shared" si="9"/>
        <v>1</v>
      </c>
      <c r="C182" s="10">
        <v>2</v>
      </c>
      <c r="D182" s="15">
        <v>810</v>
      </c>
      <c r="E182" s="22">
        <v>0</v>
      </c>
      <c r="F182" s="11">
        <v>0</v>
      </c>
      <c r="G182" s="11">
        <v>0</v>
      </c>
      <c r="H182" s="11">
        <v>49.810851400916626</v>
      </c>
      <c r="I182" s="23">
        <f t="shared" si="10"/>
        <v>49.810851400916626</v>
      </c>
      <c r="J182" s="17">
        <f t="shared" si="11"/>
        <v>72.117154342103433</v>
      </c>
      <c r="K182" s="17">
        <f t="shared" si="11"/>
        <v>72.453681420655016</v>
      </c>
      <c r="L182" s="17">
        <f t="shared" si="11"/>
        <v>73.118897818106532</v>
      </c>
      <c r="M182" s="17">
        <f t="shared" si="11"/>
        <v>74.199274938502128</v>
      </c>
      <c r="N182" s="17">
        <f t="shared" si="11"/>
        <v>74.965425171106205</v>
      </c>
    </row>
    <row r="183" spans="1:14" x14ac:dyDescent="0.2">
      <c r="A183" s="3" t="s">
        <v>251</v>
      </c>
      <c r="B183" s="27">
        <f t="shared" si="9"/>
        <v>1</v>
      </c>
      <c r="C183" s="10">
        <v>2</v>
      </c>
      <c r="D183" s="15">
        <v>830</v>
      </c>
      <c r="E183" s="22">
        <v>0</v>
      </c>
      <c r="F183" s="11">
        <v>0</v>
      </c>
      <c r="G183" s="11">
        <v>0</v>
      </c>
      <c r="H183" s="11">
        <v>39.000937400916627</v>
      </c>
      <c r="I183" s="23">
        <f t="shared" si="10"/>
        <v>39.000937400916627</v>
      </c>
      <c r="J183" s="17">
        <f t="shared" si="11"/>
        <v>56.466343034177889</v>
      </c>
      <c r="K183" s="17">
        <f t="shared" si="11"/>
        <v>56.729837255922156</v>
      </c>
      <c r="L183" s="17">
        <f t="shared" si="11"/>
        <v>57.250688884541226</v>
      </c>
      <c r="M183" s="17">
        <f t="shared" si="11"/>
        <v>58.096603364155115</v>
      </c>
      <c r="N183" s="17">
        <f t="shared" si="11"/>
        <v>58.696484241937888</v>
      </c>
    </row>
    <row r="184" spans="1:14" x14ac:dyDescent="0.2">
      <c r="A184" s="3" t="s">
        <v>264</v>
      </c>
      <c r="B184" s="27">
        <f t="shared" si="9"/>
        <v>1</v>
      </c>
      <c r="C184" s="10">
        <v>2</v>
      </c>
      <c r="D184" s="15">
        <v>990</v>
      </c>
      <c r="E184" s="22">
        <v>0</v>
      </c>
      <c r="F184" s="11">
        <v>0</v>
      </c>
      <c r="G184" s="11">
        <v>0</v>
      </c>
      <c r="H184" s="11">
        <v>48.875821150916629</v>
      </c>
      <c r="I184" s="23">
        <f t="shared" si="10"/>
        <v>48.875821150916629</v>
      </c>
      <c r="J184" s="17">
        <f t="shared" si="11"/>
        <v>70.763398705383992</v>
      </c>
      <c r="K184" s="17">
        <f t="shared" si="11"/>
        <v>71.093608626337584</v>
      </c>
      <c r="L184" s="17">
        <f t="shared" si="11"/>
        <v>71.746337836019364</v>
      </c>
      <c r="M184" s="17">
        <f t="shared" si="11"/>
        <v>72.806434530351837</v>
      </c>
      <c r="N184" s="17">
        <f t="shared" si="11"/>
        <v>73.558202883839584</v>
      </c>
    </row>
    <row r="185" spans="1:14" x14ac:dyDescent="0.2">
      <c r="A185" s="3" t="s">
        <v>287</v>
      </c>
      <c r="B185" s="27">
        <f t="shared" si="9"/>
        <v>1</v>
      </c>
      <c r="C185" s="10">
        <v>2</v>
      </c>
      <c r="D185" s="15">
        <v>1000</v>
      </c>
      <c r="E185" s="22">
        <v>0</v>
      </c>
      <c r="F185" s="11">
        <v>0</v>
      </c>
      <c r="G185" s="11">
        <v>0</v>
      </c>
      <c r="H185" s="11">
        <v>43.938379275916624</v>
      </c>
      <c r="I185" s="23">
        <f t="shared" si="10"/>
        <v>43.938379275916624</v>
      </c>
      <c r="J185" s="17">
        <f t="shared" si="11"/>
        <v>63.614870869780937</v>
      </c>
      <c r="K185" s="17">
        <f t="shared" si="11"/>
        <v>63.91172294112986</v>
      </c>
      <c r="L185" s="17">
        <f t="shared" si="11"/>
        <v>64.498513360280299</v>
      </c>
      <c r="M185" s="17">
        <f t="shared" si="11"/>
        <v>65.451518947253476</v>
      </c>
      <c r="N185" s="17">
        <f t="shared" si="11"/>
        <v>66.12734356288874</v>
      </c>
    </row>
    <row r="186" spans="1:14" x14ac:dyDescent="0.2">
      <c r="A186" s="3" t="s">
        <v>321</v>
      </c>
      <c r="B186" s="27">
        <f t="shared" si="9"/>
        <v>1</v>
      </c>
      <c r="C186" s="10">
        <v>2</v>
      </c>
      <c r="D186" s="15">
        <v>10</v>
      </c>
      <c r="E186" s="22">
        <v>0</v>
      </c>
      <c r="F186" s="11">
        <v>0</v>
      </c>
      <c r="G186" s="11">
        <v>0</v>
      </c>
      <c r="H186" s="11">
        <v>40.842159421192164</v>
      </c>
      <c r="I186" s="23">
        <f t="shared" si="10"/>
        <v>40.842159421192164</v>
      </c>
      <c r="J186" s="17">
        <f t="shared" si="11"/>
        <v>59.132101375579118</v>
      </c>
      <c r="K186" s="17">
        <f t="shared" si="11"/>
        <v>59.40803507687496</v>
      </c>
      <c r="L186" s="17">
        <f t="shared" si="11"/>
        <v>59.953475947492279</v>
      </c>
      <c r="M186" s="17">
        <f t="shared" si="11"/>
        <v>60.839325784329098</v>
      </c>
      <c r="N186" s="17">
        <f t="shared" si="11"/>
        <v>61.467526850172028</v>
      </c>
    </row>
    <row r="187" spans="1:14" x14ac:dyDescent="0.2">
      <c r="A187" s="3" t="s">
        <v>169</v>
      </c>
      <c r="B187" s="27">
        <f t="shared" si="9"/>
        <v>1</v>
      </c>
      <c r="C187" s="10">
        <v>2</v>
      </c>
      <c r="D187" s="15">
        <v>10</v>
      </c>
      <c r="E187" s="22">
        <v>0</v>
      </c>
      <c r="F187" s="11">
        <v>0</v>
      </c>
      <c r="G187" s="11">
        <v>0</v>
      </c>
      <c r="H187" s="11">
        <v>42.683381441467709</v>
      </c>
      <c r="I187" s="23">
        <f t="shared" si="10"/>
        <v>42.683381441467709</v>
      </c>
      <c r="J187" s="17">
        <f t="shared" si="11"/>
        <v>61.797859716980355</v>
      </c>
      <c r="K187" s="17">
        <f t="shared" si="11"/>
        <v>62.086232897827763</v>
      </c>
      <c r="L187" s="17">
        <f t="shared" si="11"/>
        <v>62.65626301044334</v>
      </c>
      <c r="M187" s="17">
        <f t="shared" si="11"/>
        <v>63.582048204503103</v>
      </c>
      <c r="N187" s="17">
        <f t="shared" si="11"/>
        <v>64.238569458406175</v>
      </c>
    </row>
    <row r="188" spans="1:14" x14ac:dyDescent="0.2">
      <c r="A188" s="3" t="s">
        <v>170</v>
      </c>
      <c r="B188" s="27">
        <f t="shared" si="9"/>
        <v>1</v>
      </c>
      <c r="C188" s="10">
        <v>2</v>
      </c>
      <c r="D188" s="15">
        <v>990</v>
      </c>
      <c r="E188" s="22">
        <v>0</v>
      </c>
      <c r="F188" s="11">
        <v>0</v>
      </c>
      <c r="G188" s="11">
        <v>0</v>
      </c>
      <c r="H188" s="11">
        <v>52.558265191467711</v>
      </c>
      <c r="I188" s="23">
        <f t="shared" si="10"/>
        <v>52.558265191467711</v>
      </c>
      <c r="J188" s="17">
        <f t="shared" si="11"/>
        <v>76.09491538818645</v>
      </c>
      <c r="K188" s="17">
        <f t="shared" si="11"/>
        <v>76.450004268243191</v>
      </c>
      <c r="L188" s="17">
        <f t="shared" si="11"/>
        <v>77.151911961921485</v>
      </c>
      <c r="M188" s="17">
        <f t="shared" si="11"/>
        <v>78.291879370699831</v>
      </c>
      <c r="N188" s="17">
        <f t="shared" si="11"/>
        <v>79.100288100307864</v>
      </c>
    </row>
    <row r="189" spans="1:14" x14ac:dyDescent="0.2">
      <c r="A189" s="3" t="s">
        <v>323</v>
      </c>
      <c r="B189" s="27">
        <f t="shared" si="9"/>
        <v>1</v>
      </c>
      <c r="C189" s="10">
        <v>2</v>
      </c>
      <c r="D189" s="15">
        <v>10</v>
      </c>
      <c r="E189" s="22">
        <v>0</v>
      </c>
      <c r="F189" s="11">
        <v>0</v>
      </c>
      <c r="G189" s="11">
        <v>0</v>
      </c>
      <c r="H189" s="11">
        <v>37.159715380641089</v>
      </c>
      <c r="I189" s="23">
        <f t="shared" si="10"/>
        <v>37.159715380641089</v>
      </c>
      <c r="J189" s="17">
        <f t="shared" si="11"/>
        <v>53.800584692776667</v>
      </c>
      <c r="K189" s="17">
        <f t="shared" si="11"/>
        <v>54.05163943496936</v>
      </c>
      <c r="L189" s="17">
        <f t="shared" si="11"/>
        <v>54.547901821590173</v>
      </c>
      <c r="M189" s="17">
        <f t="shared" si="11"/>
        <v>55.353880943981125</v>
      </c>
      <c r="N189" s="17">
        <f t="shared" si="11"/>
        <v>55.925441633703763</v>
      </c>
    </row>
    <row r="190" spans="1:14" x14ac:dyDescent="0.2">
      <c r="A190" s="3" t="s">
        <v>280</v>
      </c>
      <c r="B190" s="27">
        <f t="shared" si="9"/>
        <v>1</v>
      </c>
      <c r="C190" s="10">
        <v>2</v>
      </c>
      <c r="D190" s="15">
        <v>990</v>
      </c>
      <c r="E190" s="22">
        <v>0</v>
      </c>
      <c r="F190" s="11">
        <v>0</v>
      </c>
      <c r="G190" s="11">
        <v>0</v>
      </c>
      <c r="H190" s="11">
        <v>47.034599130641091</v>
      </c>
      <c r="I190" s="23">
        <f t="shared" si="10"/>
        <v>47.034599130641091</v>
      </c>
      <c r="J190" s="17">
        <f t="shared" si="11"/>
        <v>68.097640363982762</v>
      </c>
      <c r="K190" s="17">
        <f t="shared" si="11"/>
        <v>68.415410805384781</v>
      </c>
      <c r="L190" s="17">
        <f t="shared" si="11"/>
        <v>69.043550773068333</v>
      </c>
      <c r="M190" s="17">
        <f t="shared" si="11"/>
        <v>70.06371211017786</v>
      </c>
      <c r="N190" s="17">
        <f t="shared" si="11"/>
        <v>70.787160275605459</v>
      </c>
    </row>
    <row r="191" spans="1:14" x14ac:dyDescent="0.2">
      <c r="A191" s="3" t="s">
        <v>281</v>
      </c>
      <c r="B191" s="27">
        <f t="shared" si="9"/>
        <v>1</v>
      </c>
      <c r="C191" s="10">
        <v>2</v>
      </c>
      <c r="D191" s="15">
        <v>1000</v>
      </c>
      <c r="E191" s="22">
        <v>0</v>
      </c>
      <c r="F191" s="11">
        <v>0</v>
      </c>
      <c r="G191" s="11">
        <v>0</v>
      </c>
      <c r="H191" s="11">
        <v>42.097157255641086</v>
      </c>
      <c r="I191" s="23">
        <f t="shared" si="10"/>
        <v>42.097157255641086</v>
      </c>
      <c r="J191" s="17">
        <f t="shared" si="11"/>
        <v>60.949112528379707</v>
      </c>
      <c r="K191" s="17">
        <f t="shared" si="11"/>
        <v>61.233525120177063</v>
      </c>
      <c r="L191" s="17">
        <f t="shared" si="11"/>
        <v>61.795726297329246</v>
      </c>
      <c r="M191" s="17">
        <f t="shared" si="11"/>
        <v>62.708796527079485</v>
      </c>
      <c r="N191" s="17">
        <f t="shared" si="11"/>
        <v>63.356300954654607</v>
      </c>
    </row>
    <row r="192" spans="1:14" x14ac:dyDescent="0.2">
      <c r="A192" s="3" t="s">
        <v>325</v>
      </c>
      <c r="B192" s="27">
        <f t="shared" si="9"/>
        <v>1</v>
      </c>
      <c r="C192" s="10">
        <v>2</v>
      </c>
      <c r="D192" s="15">
        <v>10</v>
      </c>
      <c r="E192" s="22">
        <v>0</v>
      </c>
      <c r="F192" s="11">
        <v>0</v>
      </c>
      <c r="G192" s="11">
        <v>0</v>
      </c>
      <c r="H192" s="11">
        <v>36.260687132967583</v>
      </c>
      <c r="I192" s="23">
        <f t="shared" si="10"/>
        <v>36.260687132967583</v>
      </c>
      <c r="J192" s="17">
        <f t="shared" si="11"/>
        <v>52.49895348046239</v>
      </c>
      <c r="K192" s="17">
        <f t="shared" si="11"/>
        <v>52.743934298174459</v>
      </c>
      <c r="L192" s="17">
        <f t="shared" si="11"/>
        <v>53.228190298329189</v>
      </c>
      <c r="M192" s="17">
        <f t="shared" si="11"/>
        <v>54.014669863453825</v>
      </c>
      <c r="N192" s="17">
        <f t="shared" si="11"/>
        <v>54.572402427743938</v>
      </c>
    </row>
    <row r="193" spans="1:14" x14ac:dyDescent="0.2">
      <c r="A193" s="3" t="s">
        <v>283</v>
      </c>
      <c r="B193" s="27">
        <f t="shared" si="9"/>
        <v>1</v>
      </c>
      <c r="C193" s="10">
        <v>2</v>
      </c>
      <c r="D193" s="15">
        <v>740</v>
      </c>
      <c r="E193" s="22">
        <v>0</v>
      </c>
      <c r="F193" s="11">
        <v>0</v>
      </c>
      <c r="G193" s="11">
        <v>0</v>
      </c>
      <c r="H193" s="11">
        <v>36.260687132967583</v>
      </c>
      <c r="I193" s="23">
        <f t="shared" si="10"/>
        <v>36.260687132967583</v>
      </c>
      <c r="J193" s="17">
        <f t="shared" si="11"/>
        <v>52.49895348046239</v>
      </c>
      <c r="K193" s="17">
        <f t="shared" si="11"/>
        <v>52.743934298174459</v>
      </c>
      <c r="L193" s="17">
        <f t="shared" si="11"/>
        <v>53.228190298329189</v>
      </c>
      <c r="M193" s="17">
        <f t="shared" si="11"/>
        <v>54.014669863453825</v>
      </c>
      <c r="N193" s="17">
        <f t="shared" si="11"/>
        <v>54.572402427743938</v>
      </c>
    </row>
    <row r="194" spans="1:14" x14ac:dyDescent="0.2">
      <c r="A194" s="3" t="s">
        <v>327</v>
      </c>
      <c r="B194" s="27">
        <f t="shared" si="9"/>
        <v>1</v>
      </c>
      <c r="C194" s="10">
        <v>2</v>
      </c>
      <c r="D194" s="15">
        <v>810</v>
      </c>
      <c r="E194" s="22">
        <v>0</v>
      </c>
      <c r="F194" s="11">
        <v>0</v>
      </c>
      <c r="G194" s="11">
        <v>0</v>
      </c>
      <c r="H194" s="11">
        <v>47.070601132967582</v>
      </c>
      <c r="I194" s="23">
        <f t="shared" si="10"/>
        <v>47.070601132967582</v>
      </c>
      <c r="J194" s="17">
        <f t="shared" si="11"/>
        <v>68.149764788387941</v>
      </c>
      <c r="K194" s="17">
        <f t="shared" si="11"/>
        <v>68.467778462907319</v>
      </c>
      <c r="L194" s="17">
        <f t="shared" si="11"/>
        <v>69.096399231894495</v>
      </c>
      <c r="M194" s="17">
        <f t="shared" si="11"/>
        <v>70.117341437800846</v>
      </c>
      <c r="N194" s="17">
        <f t="shared" si="11"/>
        <v>70.841343356912262</v>
      </c>
    </row>
    <row r="195" spans="1:14" x14ac:dyDescent="0.2">
      <c r="A195" s="3" t="s">
        <v>262</v>
      </c>
      <c r="B195" s="27">
        <f t="shared" si="9"/>
        <v>1</v>
      </c>
      <c r="C195" s="10">
        <v>2</v>
      </c>
      <c r="D195" s="15">
        <v>990</v>
      </c>
      <c r="E195" s="22">
        <v>0</v>
      </c>
      <c r="F195" s="11">
        <v>0</v>
      </c>
      <c r="G195" s="11">
        <v>0</v>
      </c>
      <c r="H195" s="11">
        <v>46.135570882967585</v>
      </c>
      <c r="I195" s="23">
        <f t="shared" si="10"/>
        <v>46.135570882967585</v>
      </c>
      <c r="J195" s="17">
        <f t="shared" si="11"/>
        <v>66.796009151668486</v>
      </c>
      <c r="K195" s="17">
        <f t="shared" si="11"/>
        <v>67.107705668589887</v>
      </c>
      <c r="L195" s="17">
        <f t="shared" si="11"/>
        <v>67.723839249807341</v>
      </c>
      <c r="M195" s="17">
        <f t="shared" si="11"/>
        <v>68.724501029650554</v>
      </c>
      <c r="N195" s="17">
        <f t="shared" si="11"/>
        <v>69.434121069645627</v>
      </c>
    </row>
    <row r="196" spans="1:14" x14ac:dyDescent="0.2">
      <c r="A196" s="3" t="s">
        <v>282</v>
      </c>
      <c r="B196" s="27">
        <f t="shared" si="9"/>
        <v>1</v>
      </c>
      <c r="C196" s="10">
        <v>2</v>
      </c>
      <c r="D196" s="15">
        <v>1000</v>
      </c>
      <c r="E196" s="22">
        <v>0</v>
      </c>
      <c r="F196" s="11">
        <v>0</v>
      </c>
      <c r="G196" s="11">
        <v>0</v>
      </c>
      <c r="H196" s="11">
        <v>41.19812900796758</v>
      </c>
      <c r="I196" s="23">
        <f t="shared" si="10"/>
        <v>41.19812900796758</v>
      </c>
      <c r="J196" s="17">
        <f t="shared" si="11"/>
        <v>59.647481316065438</v>
      </c>
      <c r="K196" s="17">
        <f t="shared" si="11"/>
        <v>59.925819983382169</v>
      </c>
      <c r="L196" s="17">
        <f t="shared" si="11"/>
        <v>60.476014774068254</v>
      </c>
      <c r="M196" s="17">
        <f t="shared" si="11"/>
        <v>61.369585446552186</v>
      </c>
      <c r="N196" s="17">
        <f t="shared" si="11"/>
        <v>62.003261748694783</v>
      </c>
    </row>
    <row r="197" spans="1:14" x14ac:dyDescent="0.2">
      <c r="A197" s="3" t="s">
        <v>329</v>
      </c>
      <c r="B197" s="27">
        <f t="shared" si="9"/>
        <v>1</v>
      </c>
      <c r="C197" s="10">
        <v>2</v>
      </c>
      <c r="D197" s="15">
        <v>10</v>
      </c>
      <c r="E197" s="22">
        <v>0</v>
      </c>
      <c r="F197" s="11">
        <v>0</v>
      </c>
      <c r="G197" s="11">
        <v>0</v>
      </c>
      <c r="H197" s="11">
        <v>37.209526590206991</v>
      </c>
      <c r="I197" s="23">
        <f t="shared" si="10"/>
        <v>37.209526590206991</v>
      </c>
      <c r="J197" s="17">
        <f t="shared" si="11"/>
        <v>53.872702365677249</v>
      </c>
      <c r="K197" s="17">
        <f t="shared" si="11"/>
        <v>54.12409363736829</v>
      </c>
      <c r="L197" s="17">
        <f t="shared" si="11"/>
        <v>54.6210212451698</v>
      </c>
      <c r="M197" s="17">
        <f t="shared" si="11"/>
        <v>55.428080752449603</v>
      </c>
      <c r="N197" s="17">
        <f t="shared" si="11"/>
        <v>56.000407597913842</v>
      </c>
    </row>
    <row r="198" spans="1:14" x14ac:dyDescent="0.2">
      <c r="A198" s="3" t="s">
        <v>294</v>
      </c>
      <c r="B198" s="27">
        <f t="shared" si="9"/>
        <v>1</v>
      </c>
      <c r="C198" s="10">
        <v>2</v>
      </c>
      <c r="D198" s="15">
        <v>740</v>
      </c>
      <c r="E198" s="22">
        <v>0</v>
      </c>
      <c r="F198" s="11">
        <v>0</v>
      </c>
      <c r="G198" s="11">
        <v>0</v>
      </c>
      <c r="H198" s="11">
        <v>37.209526590206991</v>
      </c>
      <c r="I198" s="23">
        <f t="shared" si="10"/>
        <v>37.209526590206991</v>
      </c>
      <c r="J198" s="17">
        <f t="shared" si="11"/>
        <v>53.872702365677249</v>
      </c>
      <c r="K198" s="17">
        <f t="shared" si="11"/>
        <v>54.12409363736829</v>
      </c>
      <c r="L198" s="17">
        <f t="shared" si="11"/>
        <v>54.6210212451698</v>
      </c>
      <c r="M198" s="17">
        <f t="shared" si="11"/>
        <v>55.428080752449603</v>
      </c>
      <c r="N198" s="17">
        <f t="shared" si="11"/>
        <v>56.000407597913842</v>
      </c>
    </row>
    <row r="199" spans="1:14" x14ac:dyDescent="0.2">
      <c r="A199" s="3" t="s">
        <v>252</v>
      </c>
      <c r="B199" s="27">
        <f t="shared" si="9"/>
        <v>1</v>
      </c>
      <c r="C199" s="10">
        <v>2</v>
      </c>
      <c r="D199" s="15">
        <v>830</v>
      </c>
      <c r="E199" s="22">
        <v>0</v>
      </c>
      <c r="F199" s="11">
        <v>0</v>
      </c>
      <c r="G199" s="11">
        <v>0</v>
      </c>
      <c r="H199" s="11">
        <v>37.209526590206991</v>
      </c>
      <c r="I199" s="23">
        <f t="shared" si="10"/>
        <v>37.209526590206991</v>
      </c>
      <c r="J199" s="17">
        <f t="shared" si="11"/>
        <v>53.872702365677249</v>
      </c>
      <c r="K199" s="17">
        <f t="shared" si="11"/>
        <v>54.12409363736829</v>
      </c>
      <c r="L199" s="17">
        <f t="shared" si="11"/>
        <v>54.6210212451698</v>
      </c>
      <c r="M199" s="17">
        <f t="shared" si="11"/>
        <v>55.428080752449603</v>
      </c>
      <c r="N199" s="17">
        <f t="shared" si="11"/>
        <v>56.000407597913842</v>
      </c>
    </row>
    <row r="200" spans="1:14" x14ac:dyDescent="0.2">
      <c r="A200" s="3" t="s">
        <v>285</v>
      </c>
      <c r="B200" s="27">
        <f t="shared" si="9"/>
        <v>1</v>
      </c>
      <c r="C200" s="10">
        <v>2</v>
      </c>
      <c r="D200" s="15">
        <v>990</v>
      </c>
      <c r="E200" s="22">
        <v>0</v>
      </c>
      <c r="F200" s="11">
        <v>0</v>
      </c>
      <c r="G200" s="11">
        <v>0</v>
      </c>
      <c r="H200" s="11">
        <v>47.084410340206993</v>
      </c>
      <c r="I200" s="23">
        <f t="shared" si="10"/>
        <v>47.084410340206993</v>
      </c>
      <c r="J200" s="17">
        <f t="shared" si="11"/>
        <v>68.169758036883351</v>
      </c>
      <c r="K200" s="17">
        <f t="shared" si="11"/>
        <v>68.487865007783725</v>
      </c>
      <c r="L200" s="17">
        <f t="shared" si="11"/>
        <v>69.116670196647945</v>
      </c>
      <c r="M200" s="17">
        <f t="shared" si="11"/>
        <v>70.137911918646324</v>
      </c>
      <c r="N200" s="17">
        <f t="shared" si="11"/>
        <v>70.862126239815538</v>
      </c>
    </row>
    <row r="201" spans="1:14" x14ac:dyDescent="0.2">
      <c r="A201" s="3" t="s">
        <v>270</v>
      </c>
      <c r="B201" s="27">
        <f t="shared" si="9"/>
        <v>1</v>
      </c>
      <c r="C201" s="10">
        <v>2</v>
      </c>
      <c r="D201" s="15">
        <v>1260</v>
      </c>
      <c r="E201" s="22">
        <v>0</v>
      </c>
      <c r="F201" s="11">
        <v>0</v>
      </c>
      <c r="G201" s="11">
        <v>0</v>
      </c>
      <c r="H201" s="11">
        <v>42.614483590206994</v>
      </c>
      <c r="I201" s="23">
        <f t="shared" si="10"/>
        <v>42.614483590206994</v>
      </c>
      <c r="J201" s="17">
        <f t="shared" si="11"/>
        <v>61.698108019640024</v>
      </c>
      <c r="K201" s="17">
        <f t="shared" si="11"/>
        <v>61.986015719734731</v>
      </c>
      <c r="L201" s="17">
        <f t="shared" si="11"/>
        <v>62.555125711952464</v>
      </c>
      <c r="M201" s="17">
        <f t="shared" si="11"/>
        <v>63.479416539623109</v>
      </c>
      <c r="N201" s="17">
        <f t="shared" si="11"/>
        <v>64.134878062498004</v>
      </c>
    </row>
    <row r="202" spans="1:14" x14ac:dyDescent="0.2">
      <c r="A202" s="3" t="s">
        <v>183</v>
      </c>
      <c r="B202" s="27">
        <f t="shared" ref="B202:B265" si="12">H202/I202</f>
        <v>1</v>
      </c>
      <c r="C202" s="10">
        <v>2</v>
      </c>
      <c r="D202" s="15">
        <v>990</v>
      </c>
      <c r="E202" s="22">
        <v>0</v>
      </c>
      <c r="F202" s="11">
        <v>0</v>
      </c>
      <c r="G202" s="11">
        <v>0</v>
      </c>
      <c r="H202" s="11">
        <v>46.135570882967585</v>
      </c>
      <c r="I202" s="23">
        <f t="shared" ref="I202:I265" si="13">SUM(E202:H202)</f>
        <v>46.135570882967585</v>
      </c>
      <c r="J202" s="17">
        <f t="shared" si="11"/>
        <v>66.796009151668486</v>
      </c>
      <c r="K202" s="17">
        <f t="shared" si="11"/>
        <v>67.107705668589887</v>
      </c>
      <c r="L202" s="17">
        <f t="shared" si="11"/>
        <v>67.723839249807341</v>
      </c>
      <c r="M202" s="17">
        <f t="shared" si="11"/>
        <v>68.724501029650554</v>
      </c>
      <c r="N202" s="17">
        <f t="shared" si="11"/>
        <v>69.434121069645627</v>
      </c>
    </row>
    <row r="203" spans="1:14" x14ac:dyDescent="0.2">
      <c r="A203" s="3" t="s">
        <v>332</v>
      </c>
      <c r="B203" s="27">
        <f t="shared" si="12"/>
        <v>1</v>
      </c>
      <c r="C203" s="10">
        <v>2</v>
      </c>
      <c r="D203" s="15">
        <v>10</v>
      </c>
      <c r="E203" s="22">
        <v>0</v>
      </c>
      <c r="F203" s="11">
        <v>0</v>
      </c>
      <c r="G203" s="11">
        <v>0</v>
      </c>
      <c r="H203" s="11">
        <v>36.260687132967583</v>
      </c>
      <c r="I203" s="23">
        <f t="shared" si="13"/>
        <v>36.260687132967583</v>
      </c>
      <c r="J203" s="17">
        <f t="shared" si="11"/>
        <v>52.49895348046239</v>
      </c>
      <c r="K203" s="17">
        <f t="shared" si="11"/>
        <v>52.743934298174459</v>
      </c>
      <c r="L203" s="17">
        <f t="shared" si="11"/>
        <v>53.228190298329189</v>
      </c>
      <c r="M203" s="17">
        <f t="shared" si="11"/>
        <v>54.014669863453825</v>
      </c>
      <c r="N203" s="17">
        <f t="shared" si="11"/>
        <v>54.572402427743938</v>
      </c>
    </row>
    <row r="204" spans="1:14" x14ac:dyDescent="0.2">
      <c r="A204" s="3" t="s">
        <v>333</v>
      </c>
      <c r="B204" s="27">
        <f t="shared" si="12"/>
        <v>1</v>
      </c>
      <c r="C204" s="10">
        <v>2</v>
      </c>
      <c r="D204" s="15">
        <v>810</v>
      </c>
      <c r="E204" s="22">
        <v>0</v>
      </c>
      <c r="F204" s="11">
        <v>0</v>
      </c>
      <c r="G204" s="11">
        <v>0</v>
      </c>
      <c r="H204" s="11">
        <v>47.070601132967582</v>
      </c>
      <c r="I204" s="23">
        <f t="shared" si="13"/>
        <v>47.070601132967582</v>
      </c>
      <c r="J204" s="17">
        <f t="shared" si="11"/>
        <v>68.149764788387941</v>
      </c>
      <c r="K204" s="17">
        <f t="shared" si="11"/>
        <v>68.467778462907319</v>
      </c>
      <c r="L204" s="17">
        <f t="shared" si="11"/>
        <v>69.096399231894495</v>
      </c>
      <c r="M204" s="17">
        <f t="shared" si="11"/>
        <v>70.117341437800846</v>
      </c>
      <c r="N204" s="17">
        <f t="shared" si="11"/>
        <v>70.841343356912262</v>
      </c>
    </row>
    <row r="205" spans="1:14" x14ac:dyDescent="0.2">
      <c r="A205" s="3" t="s">
        <v>334</v>
      </c>
      <c r="B205" s="27">
        <f t="shared" si="12"/>
        <v>1</v>
      </c>
      <c r="C205" s="10">
        <v>2</v>
      </c>
      <c r="D205" s="15">
        <v>990</v>
      </c>
      <c r="E205" s="22">
        <v>0</v>
      </c>
      <c r="F205" s="11">
        <v>0</v>
      </c>
      <c r="G205" s="11">
        <v>0</v>
      </c>
      <c r="H205" s="11">
        <v>46.135570882967585</v>
      </c>
      <c r="I205" s="23">
        <f t="shared" si="13"/>
        <v>46.135570882967585</v>
      </c>
      <c r="J205" s="17">
        <f t="shared" si="11"/>
        <v>66.796009151668486</v>
      </c>
      <c r="K205" s="17">
        <f t="shared" si="11"/>
        <v>67.107705668589887</v>
      </c>
      <c r="L205" s="17">
        <f t="shared" si="11"/>
        <v>67.723839249807341</v>
      </c>
      <c r="M205" s="17">
        <f t="shared" si="11"/>
        <v>68.724501029650554</v>
      </c>
      <c r="N205" s="17">
        <f t="shared" si="11"/>
        <v>69.434121069645627</v>
      </c>
    </row>
    <row r="206" spans="1:14" x14ac:dyDescent="0.2">
      <c r="A206" s="3" t="s">
        <v>179</v>
      </c>
      <c r="B206" s="27">
        <f t="shared" si="12"/>
        <v>1</v>
      </c>
      <c r="C206" s="10">
        <v>2</v>
      </c>
      <c r="D206" s="15">
        <v>10</v>
      </c>
      <c r="E206" s="22">
        <v>0</v>
      </c>
      <c r="F206" s="11">
        <v>0</v>
      </c>
      <c r="G206" s="11">
        <v>0</v>
      </c>
      <c r="H206" s="11">
        <v>37.209526590206991</v>
      </c>
      <c r="I206" s="23">
        <f t="shared" si="13"/>
        <v>37.209526590206991</v>
      </c>
      <c r="J206" s="17">
        <f t="shared" si="11"/>
        <v>53.872702365677249</v>
      </c>
      <c r="K206" s="17">
        <f t="shared" si="11"/>
        <v>54.12409363736829</v>
      </c>
      <c r="L206" s="17">
        <f t="shared" si="11"/>
        <v>54.6210212451698</v>
      </c>
      <c r="M206" s="17">
        <f t="shared" si="11"/>
        <v>55.428080752449603</v>
      </c>
      <c r="N206" s="17">
        <f t="shared" si="11"/>
        <v>56.000407597913842</v>
      </c>
    </row>
    <row r="207" spans="1:14" x14ac:dyDescent="0.2">
      <c r="A207" s="3" t="s">
        <v>336</v>
      </c>
      <c r="B207" s="27">
        <f t="shared" si="12"/>
        <v>1</v>
      </c>
      <c r="C207" s="10">
        <v>2</v>
      </c>
      <c r="D207" s="15">
        <v>1620</v>
      </c>
      <c r="E207" s="22">
        <v>0</v>
      </c>
      <c r="F207" s="11">
        <v>0</v>
      </c>
      <c r="G207" s="11">
        <v>0</v>
      </c>
      <c r="H207" s="11">
        <v>50.160501753817272</v>
      </c>
      <c r="I207" s="23">
        <f t="shared" si="13"/>
        <v>50.160501753817272</v>
      </c>
      <c r="J207" s="17">
        <f t="shared" si="11"/>
        <v>72.623385168453908</v>
      </c>
      <c r="K207" s="17">
        <f t="shared" si="11"/>
        <v>72.962274519652254</v>
      </c>
      <c r="L207" s="17">
        <f t="shared" si="11"/>
        <v>73.63216044475854</v>
      </c>
      <c r="M207" s="17">
        <f t="shared" si="11"/>
        <v>74.72012133918706</v>
      </c>
      <c r="N207" s="17">
        <f t="shared" si="11"/>
        <v>75.49164961074591</v>
      </c>
    </row>
    <row r="208" spans="1:14" x14ac:dyDescent="0.2">
      <c r="A208" s="4" t="s">
        <v>340</v>
      </c>
      <c r="B208" s="27">
        <f t="shared" si="12"/>
        <v>1</v>
      </c>
      <c r="C208" s="10">
        <v>2</v>
      </c>
      <c r="D208" s="15">
        <v>1660</v>
      </c>
      <c r="E208" s="22">
        <v>0</v>
      </c>
      <c r="F208" s="11">
        <v>0</v>
      </c>
      <c r="G208" s="11">
        <v>0</v>
      </c>
      <c r="H208" s="11">
        <v>60.970415753817271</v>
      </c>
      <c r="I208" s="23">
        <f t="shared" si="13"/>
        <v>60.970415753817271</v>
      </c>
      <c r="J208" s="17">
        <f t="shared" si="11"/>
        <v>88.274196476379444</v>
      </c>
      <c r="K208" s="17">
        <f t="shared" si="11"/>
        <v>88.686118684385107</v>
      </c>
      <c r="L208" s="17">
        <f t="shared" si="11"/>
        <v>89.500369378323839</v>
      </c>
      <c r="M208" s="17">
        <f t="shared" si="11"/>
        <v>90.822792913534073</v>
      </c>
      <c r="N208" s="17">
        <f t="shared" si="11"/>
        <v>91.760590539914233</v>
      </c>
    </row>
    <row r="209" spans="1:14" x14ac:dyDescent="0.2">
      <c r="A209" s="4" t="s">
        <v>343</v>
      </c>
      <c r="B209" s="27">
        <f t="shared" si="12"/>
        <v>1</v>
      </c>
      <c r="C209" s="10">
        <v>2</v>
      </c>
      <c r="D209" s="15">
        <v>1700</v>
      </c>
      <c r="E209" s="22">
        <v>0</v>
      </c>
      <c r="F209" s="11">
        <v>0</v>
      </c>
      <c r="G209" s="11">
        <v>0</v>
      </c>
      <c r="H209" s="11">
        <v>60.035385503817274</v>
      </c>
      <c r="I209" s="23">
        <f t="shared" si="13"/>
        <v>60.035385503817274</v>
      </c>
      <c r="J209" s="17">
        <f t="shared" si="11"/>
        <v>86.920440839660017</v>
      </c>
      <c r="K209" s="17">
        <f t="shared" si="11"/>
        <v>87.326045890067675</v>
      </c>
      <c r="L209" s="17">
        <f t="shared" si="11"/>
        <v>88.127809396236685</v>
      </c>
      <c r="M209" s="17">
        <f t="shared" si="11"/>
        <v>89.429952505383781</v>
      </c>
      <c r="N209" s="17">
        <f t="shared" si="11"/>
        <v>90.353368252647613</v>
      </c>
    </row>
    <row r="210" spans="1:14" x14ac:dyDescent="0.2">
      <c r="A210" s="4" t="s">
        <v>349</v>
      </c>
      <c r="B210" s="27">
        <f t="shared" si="12"/>
        <v>1</v>
      </c>
      <c r="C210" s="10">
        <v>2</v>
      </c>
      <c r="D210" s="15">
        <v>40</v>
      </c>
      <c r="E210" s="22">
        <v>0</v>
      </c>
      <c r="F210" s="11">
        <v>0</v>
      </c>
      <c r="G210" s="11">
        <v>0</v>
      </c>
      <c r="H210" s="11">
        <v>56.401164555728748</v>
      </c>
      <c r="I210" s="23">
        <f t="shared" si="13"/>
        <v>56.401164555728748</v>
      </c>
      <c r="J210" s="17">
        <f t="shared" si="11"/>
        <v>81.658742521815498</v>
      </c>
      <c r="K210" s="17">
        <f t="shared" si="11"/>
        <v>82.039794413140868</v>
      </c>
      <c r="L210" s="17">
        <f t="shared" si="11"/>
        <v>82.793023447430016</v>
      </c>
      <c r="M210" s="17">
        <f t="shared" si="11"/>
        <v>84.016341781405629</v>
      </c>
      <c r="N210" s="17">
        <f t="shared" si="11"/>
        <v>84.883858881157863</v>
      </c>
    </row>
    <row r="211" spans="1:14" x14ac:dyDescent="0.2">
      <c r="A211" s="4" t="s">
        <v>266</v>
      </c>
      <c r="B211" s="27">
        <f t="shared" si="12"/>
        <v>1</v>
      </c>
      <c r="C211" s="10">
        <v>2</v>
      </c>
      <c r="D211" s="15">
        <v>350</v>
      </c>
      <c r="E211" s="22">
        <v>0</v>
      </c>
      <c r="F211" s="11">
        <v>0</v>
      </c>
      <c r="G211" s="11">
        <v>0</v>
      </c>
      <c r="H211" s="11">
        <v>67.211078555728747</v>
      </c>
      <c r="I211" s="23">
        <f t="shared" si="13"/>
        <v>67.211078555728747</v>
      </c>
      <c r="J211" s="17">
        <f t="shared" si="11"/>
        <v>97.309553829741034</v>
      </c>
      <c r="K211" s="17">
        <f t="shared" si="11"/>
        <v>97.763638577873735</v>
      </c>
      <c r="L211" s="17">
        <f t="shared" si="11"/>
        <v>98.661232380995315</v>
      </c>
      <c r="M211" s="17">
        <f t="shared" si="11"/>
        <v>100.11901335575264</v>
      </c>
      <c r="N211" s="17">
        <f t="shared" si="11"/>
        <v>101.15279981032617</v>
      </c>
    </row>
    <row r="212" spans="1:14" x14ac:dyDescent="0.2">
      <c r="A212" s="4" t="s">
        <v>245</v>
      </c>
      <c r="B212" s="27">
        <f t="shared" si="12"/>
        <v>1</v>
      </c>
      <c r="C212" s="10">
        <v>2</v>
      </c>
      <c r="D212" s="15">
        <v>360</v>
      </c>
      <c r="E212" s="22">
        <v>0</v>
      </c>
      <c r="F212" s="11">
        <v>0</v>
      </c>
      <c r="G212" s="11">
        <v>0</v>
      </c>
      <c r="H212" s="11">
        <v>66.27604830572875</v>
      </c>
      <c r="I212" s="23">
        <f t="shared" si="13"/>
        <v>66.27604830572875</v>
      </c>
      <c r="J212" s="17">
        <f t="shared" si="11"/>
        <v>95.955798193021593</v>
      </c>
      <c r="K212" s="17">
        <f t="shared" si="11"/>
        <v>96.403565783556303</v>
      </c>
      <c r="L212" s="17">
        <f t="shared" si="11"/>
        <v>97.288672398908162</v>
      </c>
      <c r="M212" s="17">
        <f t="shared" si="11"/>
        <v>98.72617294760235</v>
      </c>
      <c r="N212" s="17">
        <f t="shared" si="11"/>
        <v>99.745577523059552</v>
      </c>
    </row>
    <row r="213" spans="1:14" x14ac:dyDescent="0.2">
      <c r="A213" s="4" t="s">
        <v>274</v>
      </c>
      <c r="B213" s="27">
        <f t="shared" si="12"/>
        <v>1</v>
      </c>
      <c r="C213" s="10">
        <v>2</v>
      </c>
      <c r="D213" s="15">
        <v>890</v>
      </c>
      <c r="E213" s="22">
        <v>0</v>
      </c>
      <c r="F213" s="11">
        <v>0</v>
      </c>
      <c r="G213" s="11">
        <v>0</v>
      </c>
      <c r="H213" s="11">
        <v>56.401164555728748</v>
      </c>
      <c r="I213" s="23">
        <f t="shared" si="13"/>
        <v>56.401164555728748</v>
      </c>
      <c r="J213" s="17">
        <f t="shared" si="11"/>
        <v>81.658742521815498</v>
      </c>
      <c r="K213" s="17">
        <f t="shared" si="11"/>
        <v>82.039794413140868</v>
      </c>
      <c r="L213" s="17">
        <f t="shared" si="11"/>
        <v>82.793023447430016</v>
      </c>
      <c r="M213" s="17">
        <f t="shared" si="11"/>
        <v>84.016341781405629</v>
      </c>
      <c r="N213" s="17">
        <f t="shared" si="11"/>
        <v>84.883858881157863</v>
      </c>
    </row>
    <row r="214" spans="1:14" x14ac:dyDescent="0.2">
      <c r="A214" s="4" t="s">
        <v>275</v>
      </c>
      <c r="B214" s="27">
        <f t="shared" si="12"/>
        <v>1</v>
      </c>
      <c r="C214" s="10">
        <v>2</v>
      </c>
      <c r="D214" s="15">
        <v>910</v>
      </c>
      <c r="E214" s="22">
        <v>0</v>
      </c>
      <c r="F214" s="11">
        <v>0</v>
      </c>
      <c r="G214" s="11">
        <v>0</v>
      </c>
      <c r="H214" s="11">
        <v>61.806121555728751</v>
      </c>
      <c r="I214" s="23">
        <f t="shared" si="13"/>
        <v>61.806121555728751</v>
      </c>
      <c r="J214" s="17">
        <f t="shared" si="11"/>
        <v>89.484148175778273</v>
      </c>
      <c r="K214" s="17">
        <f t="shared" si="11"/>
        <v>89.901716495507316</v>
      </c>
      <c r="L214" s="17">
        <f t="shared" si="11"/>
        <v>90.727127914212673</v>
      </c>
      <c r="M214" s="17">
        <f t="shared" si="11"/>
        <v>92.067677568579143</v>
      </c>
      <c r="N214" s="17">
        <f t="shared" si="11"/>
        <v>93.018329345742018</v>
      </c>
    </row>
    <row r="215" spans="1:14" x14ac:dyDescent="0.2">
      <c r="A215" s="4" t="s">
        <v>351</v>
      </c>
      <c r="B215" s="27">
        <f t="shared" si="12"/>
        <v>1</v>
      </c>
      <c r="C215" s="10">
        <v>2</v>
      </c>
      <c r="D215" s="15">
        <v>90</v>
      </c>
      <c r="E215" s="22">
        <v>0</v>
      </c>
      <c r="F215" s="11">
        <v>0</v>
      </c>
      <c r="G215" s="11">
        <v>0</v>
      </c>
      <c r="H215" s="11">
        <v>55.296952909053708</v>
      </c>
      <c r="I215" s="23">
        <f t="shared" si="13"/>
        <v>55.296952909053708</v>
      </c>
      <c r="J215" s="17">
        <f t="shared" si="11"/>
        <v>80.06004265000108</v>
      </c>
      <c r="K215" s="17">
        <f t="shared" si="11"/>
        <v>80.433634377343978</v>
      </c>
      <c r="L215" s="17">
        <f t="shared" si="11"/>
        <v>81.17211683186251</v>
      </c>
      <c r="M215" s="17">
        <f t="shared" si="11"/>
        <v>82.371485264047848</v>
      </c>
      <c r="N215" s="17">
        <f t="shared" si="11"/>
        <v>83.222018273262563</v>
      </c>
    </row>
    <row r="216" spans="1:14" x14ac:dyDescent="0.2">
      <c r="A216" s="4" t="s">
        <v>354</v>
      </c>
      <c r="B216" s="27">
        <f t="shared" si="12"/>
        <v>1</v>
      </c>
      <c r="C216" s="10">
        <v>2</v>
      </c>
      <c r="D216" s="15">
        <v>140</v>
      </c>
      <c r="E216" s="22">
        <v>0</v>
      </c>
      <c r="F216" s="11">
        <v>0</v>
      </c>
      <c r="G216" s="11">
        <v>0</v>
      </c>
      <c r="H216" s="11">
        <v>66.106866909053707</v>
      </c>
      <c r="I216" s="23">
        <f t="shared" si="13"/>
        <v>66.106866909053707</v>
      </c>
      <c r="J216" s="17">
        <f t="shared" si="11"/>
        <v>95.710853957926631</v>
      </c>
      <c r="K216" s="17">
        <f t="shared" si="11"/>
        <v>96.157478542076845</v>
      </c>
      <c r="L216" s="17">
        <f t="shared" si="11"/>
        <v>97.040325765427809</v>
      </c>
      <c r="M216" s="17">
        <f t="shared" si="11"/>
        <v>98.474156838394862</v>
      </c>
      <c r="N216" s="17">
        <f t="shared" si="11"/>
        <v>99.490959202430872</v>
      </c>
    </row>
    <row r="217" spans="1:14" x14ac:dyDescent="0.2">
      <c r="A217" s="4" t="s">
        <v>357</v>
      </c>
      <c r="B217" s="27">
        <f t="shared" si="12"/>
        <v>1</v>
      </c>
      <c r="C217" s="10">
        <v>2</v>
      </c>
      <c r="D217" s="15">
        <v>170</v>
      </c>
      <c r="E217" s="22">
        <v>0</v>
      </c>
      <c r="F217" s="11">
        <v>0</v>
      </c>
      <c r="G217" s="11">
        <v>0</v>
      </c>
      <c r="H217" s="11">
        <v>65.17183665905371</v>
      </c>
      <c r="I217" s="23">
        <f t="shared" si="13"/>
        <v>65.17183665905371</v>
      </c>
      <c r="J217" s="17">
        <f t="shared" si="11"/>
        <v>94.357098321207189</v>
      </c>
      <c r="K217" s="17">
        <f t="shared" si="11"/>
        <v>94.797405747759399</v>
      </c>
      <c r="L217" s="17">
        <f t="shared" si="11"/>
        <v>95.667765783340656</v>
      </c>
      <c r="M217" s="17">
        <f t="shared" si="11"/>
        <v>97.08131643024457</v>
      </c>
      <c r="N217" s="17">
        <f t="shared" si="11"/>
        <v>98.083736915164252</v>
      </c>
    </row>
    <row r="218" spans="1:14" x14ac:dyDescent="0.2">
      <c r="A218" s="4" t="s">
        <v>360</v>
      </c>
      <c r="B218" s="27">
        <f t="shared" si="12"/>
        <v>1</v>
      </c>
      <c r="C218" s="10">
        <v>2</v>
      </c>
      <c r="D218" s="15">
        <v>40</v>
      </c>
      <c r="E218" s="22">
        <v>0</v>
      </c>
      <c r="F218" s="11">
        <v>0</v>
      </c>
      <c r="G218" s="11">
        <v>0</v>
      </c>
      <c r="H218" s="11">
        <v>55.140697724328746</v>
      </c>
      <c r="I218" s="23">
        <f t="shared" si="13"/>
        <v>55.140697724328746</v>
      </c>
      <c r="J218" s="17">
        <f t="shared" si="11"/>
        <v>79.833813245029361</v>
      </c>
      <c r="K218" s="17">
        <f t="shared" si="11"/>
        <v>80.206349296764543</v>
      </c>
      <c r="L218" s="17">
        <f t="shared" si="11"/>
        <v>80.942744986890517</v>
      </c>
      <c r="M218" s="17">
        <f t="shared" si="11"/>
        <v>82.138724307631819</v>
      </c>
      <c r="N218" s="17">
        <f t="shared" si="11"/>
        <v>82.9868539259637</v>
      </c>
    </row>
    <row r="219" spans="1:14" x14ac:dyDescent="0.2">
      <c r="A219" s="4" t="s">
        <v>364</v>
      </c>
      <c r="B219" s="27">
        <f t="shared" si="12"/>
        <v>1</v>
      </c>
      <c r="C219" s="10">
        <v>2</v>
      </c>
      <c r="D219" s="15">
        <v>350</v>
      </c>
      <c r="E219" s="22">
        <v>0</v>
      </c>
      <c r="F219" s="11">
        <v>0</v>
      </c>
      <c r="G219" s="11">
        <v>0</v>
      </c>
      <c r="H219" s="11">
        <v>65.950611724328752</v>
      </c>
      <c r="I219" s="23">
        <f t="shared" si="13"/>
        <v>65.950611724328752</v>
      </c>
      <c r="J219" s="17">
        <f t="shared" si="11"/>
        <v>95.484624552954926</v>
      </c>
      <c r="K219" s="17">
        <f t="shared" si="11"/>
        <v>95.930193461497396</v>
      </c>
      <c r="L219" s="17">
        <f t="shared" si="11"/>
        <v>96.810953920455844</v>
      </c>
      <c r="M219" s="17">
        <f t="shared" si="11"/>
        <v>98.241395881978846</v>
      </c>
      <c r="N219" s="17">
        <f t="shared" si="11"/>
        <v>99.255794855132038</v>
      </c>
    </row>
    <row r="220" spans="1:14" x14ac:dyDescent="0.2">
      <c r="A220" s="4" t="s">
        <v>368</v>
      </c>
      <c r="B220" s="27">
        <f t="shared" si="12"/>
        <v>1</v>
      </c>
      <c r="C220" s="10">
        <v>2</v>
      </c>
      <c r="D220" s="15">
        <v>360</v>
      </c>
      <c r="E220" s="22">
        <v>0</v>
      </c>
      <c r="F220" s="11">
        <v>0</v>
      </c>
      <c r="G220" s="11">
        <v>0</v>
      </c>
      <c r="H220" s="11">
        <v>65.015581474328741</v>
      </c>
      <c r="I220" s="23">
        <f t="shared" si="13"/>
        <v>65.015581474328741</v>
      </c>
      <c r="J220" s="17">
        <f t="shared" si="11"/>
        <v>94.130868916235457</v>
      </c>
      <c r="K220" s="17">
        <f t="shared" si="11"/>
        <v>94.57012066717995</v>
      </c>
      <c r="L220" s="17">
        <f t="shared" si="11"/>
        <v>95.438393938368662</v>
      </c>
      <c r="M220" s="17">
        <f t="shared" si="11"/>
        <v>96.84855547382854</v>
      </c>
      <c r="N220" s="17">
        <f t="shared" si="11"/>
        <v>97.848572567865389</v>
      </c>
    </row>
    <row r="221" spans="1:14" x14ac:dyDescent="0.2">
      <c r="A221" s="4" t="s">
        <v>372</v>
      </c>
      <c r="B221" s="27">
        <f t="shared" si="12"/>
        <v>1</v>
      </c>
      <c r="C221" s="10">
        <v>2</v>
      </c>
      <c r="D221" s="15">
        <v>730</v>
      </c>
      <c r="E221" s="22">
        <v>0</v>
      </c>
      <c r="F221" s="11">
        <v>0</v>
      </c>
      <c r="G221" s="11">
        <v>0</v>
      </c>
      <c r="H221" s="11">
        <v>60.078139599328743</v>
      </c>
      <c r="I221" s="23">
        <f t="shared" si="13"/>
        <v>60.078139599328743</v>
      </c>
      <c r="J221" s="17">
        <f t="shared" si="11"/>
        <v>86.982341080632409</v>
      </c>
      <c r="K221" s="17">
        <f t="shared" si="11"/>
        <v>87.388234981972232</v>
      </c>
      <c r="L221" s="17">
        <f t="shared" si="11"/>
        <v>88.190569462629597</v>
      </c>
      <c r="M221" s="17">
        <f t="shared" si="11"/>
        <v>89.493639890730179</v>
      </c>
      <c r="N221" s="17">
        <f t="shared" si="11"/>
        <v>90.417713246914559</v>
      </c>
    </row>
    <row r="222" spans="1:14" x14ac:dyDescent="0.2">
      <c r="A222" s="4" t="s">
        <v>376</v>
      </c>
      <c r="B222" s="27">
        <f t="shared" si="12"/>
        <v>1</v>
      </c>
      <c r="C222" s="10">
        <v>2</v>
      </c>
      <c r="D222" s="15">
        <v>750</v>
      </c>
      <c r="E222" s="22">
        <v>0</v>
      </c>
      <c r="F222" s="11">
        <v>0</v>
      </c>
      <c r="G222" s="11">
        <v>0</v>
      </c>
      <c r="H222" s="11">
        <v>55.140697724328746</v>
      </c>
      <c r="I222" s="23">
        <f t="shared" si="13"/>
        <v>55.140697724328746</v>
      </c>
      <c r="J222" s="17">
        <f t="shared" si="11"/>
        <v>79.833813245029361</v>
      </c>
      <c r="K222" s="17">
        <f t="shared" si="11"/>
        <v>80.206349296764543</v>
      </c>
      <c r="L222" s="17">
        <f t="shared" si="11"/>
        <v>80.942744986890517</v>
      </c>
      <c r="M222" s="17">
        <f t="shared" si="11"/>
        <v>82.138724307631819</v>
      </c>
      <c r="N222" s="17">
        <f t="shared" si="11"/>
        <v>82.9868539259637</v>
      </c>
    </row>
    <row r="223" spans="1:14" x14ac:dyDescent="0.2">
      <c r="A223" s="4" t="s">
        <v>377</v>
      </c>
      <c r="B223" s="27">
        <f t="shared" si="12"/>
        <v>1</v>
      </c>
      <c r="C223" s="10">
        <v>2</v>
      </c>
      <c r="D223" s="15">
        <v>880</v>
      </c>
      <c r="E223" s="22">
        <v>0</v>
      </c>
      <c r="F223" s="11">
        <v>0</v>
      </c>
      <c r="G223" s="11">
        <v>0</v>
      </c>
      <c r="H223" s="11">
        <v>57.609418661828748</v>
      </c>
      <c r="I223" s="23">
        <f t="shared" si="13"/>
        <v>57.609418661828748</v>
      </c>
      <c r="J223" s="17">
        <f t="shared" si="11"/>
        <v>83.408077162830892</v>
      </c>
      <c r="K223" s="17">
        <f t="shared" si="11"/>
        <v>83.797292139368395</v>
      </c>
      <c r="L223" s="17">
        <f t="shared" si="11"/>
        <v>84.566657224760064</v>
      </c>
      <c r="M223" s="17">
        <f t="shared" si="11"/>
        <v>85.816182099181006</v>
      </c>
      <c r="N223" s="17">
        <f t="shared" si="11"/>
        <v>86.702283586439137</v>
      </c>
    </row>
    <row r="224" spans="1:14" x14ac:dyDescent="0.2">
      <c r="A224" s="4" t="s">
        <v>379</v>
      </c>
      <c r="B224" s="27">
        <f t="shared" si="12"/>
        <v>1</v>
      </c>
      <c r="C224" s="10">
        <v>2</v>
      </c>
      <c r="D224" s="15">
        <v>890</v>
      </c>
      <c r="E224" s="22">
        <v>0</v>
      </c>
      <c r="F224" s="11">
        <v>0</v>
      </c>
      <c r="G224" s="11">
        <v>0</v>
      </c>
      <c r="H224" s="11">
        <v>55.140697724328746</v>
      </c>
      <c r="I224" s="23">
        <f t="shared" si="13"/>
        <v>55.140697724328746</v>
      </c>
      <c r="J224" s="17">
        <f t="shared" si="11"/>
        <v>79.833813245029361</v>
      </c>
      <c r="K224" s="17">
        <f t="shared" si="11"/>
        <v>80.206349296764543</v>
      </c>
      <c r="L224" s="17">
        <f t="shared" si="11"/>
        <v>80.942744986890517</v>
      </c>
      <c r="M224" s="17">
        <f t="shared" si="11"/>
        <v>82.138724307631819</v>
      </c>
      <c r="N224" s="17">
        <f t="shared" si="11"/>
        <v>82.9868539259637</v>
      </c>
    </row>
    <row r="225" spans="1:14" x14ac:dyDescent="0.2">
      <c r="A225" s="4" t="s">
        <v>383</v>
      </c>
      <c r="B225" s="27">
        <f t="shared" si="12"/>
        <v>1</v>
      </c>
      <c r="C225" s="10">
        <v>2</v>
      </c>
      <c r="D225" s="15">
        <v>910</v>
      </c>
      <c r="E225" s="22">
        <v>0</v>
      </c>
      <c r="F225" s="11">
        <v>0</v>
      </c>
      <c r="G225" s="11">
        <v>0</v>
      </c>
      <c r="H225" s="11">
        <v>60.545654724328749</v>
      </c>
      <c r="I225" s="23">
        <f t="shared" si="13"/>
        <v>60.545654724328749</v>
      </c>
      <c r="J225" s="17">
        <f t="shared" si="11"/>
        <v>87.659218898992137</v>
      </c>
      <c r="K225" s="17">
        <f t="shared" si="11"/>
        <v>88.068271379130962</v>
      </c>
      <c r="L225" s="17">
        <f t="shared" si="11"/>
        <v>88.876849453673188</v>
      </c>
      <c r="M225" s="17">
        <f t="shared" si="11"/>
        <v>90.190060094805332</v>
      </c>
      <c r="N225" s="17">
        <f t="shared" si="11"/>
        <v>91.121324390547883</v>
      </c>
    </row>
    <row r="226" spans="1:14" x14ac:dyDescent="0.2">
      <c r="A226" s="4" t="s">
        <v>386</v>
      </c>
      <c r="B226" s="27">
        <f t="shared" si="12"/>
        <v>1</v>
      </c>
      <c r="C226" s="10">
        <v>2</v>
      </c>
      <c r="D226" s="15">
        <v>90</v>
      </c>
      <c r="E226" s="22">
        <v>0</v>
      </c>
      <c r="F226" s="11">
        <v>0</v>
      </c>
      <c r="G226" s="11">
        <v>0</v>
      </c>
      <c r="H226" s="11">
        <v>57.121962851053702</v>
      </c>
      <c r="I226" s="23">
        <f t="shared" si="13"/>
        <v>57.121962851053702</v>
      </c>
      <c r="J226" s="17">
        <f t="shared" ref="J226:N276" si="14">IF($C226=1,($H226*(1+J$6)*J$5)+$E226,$I226*(1+J$6)*J$5)</f>
        <v>82.702328817803178</v>
      </c>
      <c r="K226" s="17">
        <f t="shared" si="14"/>
        <v>83.088250494280345</v>
      </c>
      <c r="L226" s="17">
        <f t="shared" si="14"/>
        <v>83.851105680940307</v>
      </c>
      <c r="M226" s="17">
        <f t="shared" si="14"/>
        <v>85.090057836960455</v>
      </c>
      <c r="N226" s="17">
        <f t="shared" si="14"/>
        <v>85.968661673158493</v>
      </c>
    </row>
    <row r="227" spans="1:14" x14ac:dyDescent="0.2">
      <c r="A227" s="4" t="s">
        <v>389</v>
      </c>
      <c r="B227" s="27">
        <f t="shared" si="12"/>
        <v>1</v>
      </c>
      <c r="C227" s="10">
        <v>2</v>
      </c>
      <c r="D227" s="15">
        <v>140</v>
      </c>
      <c r="E227" s="22">
        <v>0</v>
      </c>
      <c r="F227" s="11">
        <v>0</v>
      </c>
      <c r="G227" s="11">
        <v>0</v>
      </c>
      <c r="H227" s="11">
        <v>67.931876851053701</v>
      </c>
      <c r="I227" s="23">
        <f t="shared" si="13"/>
        <v>67.931876851053701</v>
      </c>
      <c r="J227" s="17">
        <f t="shared" si="14"/>
        <v>98.3531401257287</v>
      </c>
      <c r="K227" s="17">
        <f t="shared" si="14"/>
        <v>98.812094659013198</v>
      </c>
      <c r="L227" s="17">
        <f t="shared" si="14"/>
        <v>99.719314614505592</v>
      </c>
      <c r="M227" s="17">
        <f t="shared" si="14"/>
        <v>101.19272941130747</v>
      </c>
      <c r="N227" s="17">
        <f t="shared" si="14"/>
        <v>102.23760260232682</v>
      </c>
    </row>
    <row r="228" spans="1:14" x14ac:dyDescent="0.2">
      <c r="A228" s="4" t="s">
        <v>392</v>
      </c>
      <c r="B228" s="27">
        <f t="shared" si="12"/>
        <v>1</v>
      </c>
      <c r="C228" s="10">
        <v>2</v>
      </c>
      <c r="D228" s="15">
        <v>170</v>
      </c>
      <c r="E228" s="22">
        <v>0</v>
      </c>
      <c r="F228" s="11">
        <v>0</v>
      </c>
      <c r="G228" s="11">
        <v>0</v>
      </c>
      <c r="H228" s="11">
        <v>66.996846601053704</v>
      </c>
      <c r="I228" s="23">
        <f t="shared" si="13"/>
        <v>66.996846601053704</v>
      </c>
      <c r="J228" s="17">
        <f t="shared" si="14"/>
        <v>96.999384489009259</v>
      </c>
      <c r="K228" s="17">
        <f t="shared" si="14"/>
        <v>97.452021864695766</v>
      </c>
      <c r="L228" s="17">
        <f t="shared" si="14"/>
        <v>98.346754632418438</v>
      </c>
      <c r="M228" s="17">
        <f t="shared" si="14"/>
        <v>99.799889003157176</v>
      </c>
      <c r="N228" s="17">
        <f t="shared" si="14"/>
        <v>100.8303803150602</v>
      </c>
    </row>
    <row r="229" spans="1:14" x14ac:dyDescent="0.2">
      <c r="A229" s="4" t="s">
        <v>249</v>
      </c>
      <c r="B229" s="27">
        <f t="shared" si="12"/>
        <v>1</v>
      </c>
      <c r="C229" s="10">
        <v>2</v>
      </c>
      <c r="D229" s="15">
        <v>40</v>
      </c>
      <c r="E229" s="22">
        <v>0</v>
      </c>
      <c r="F229" s="11">
        <v>0</v>
      </c>
      <c r="G229" s="11">
        <v>0</v>
      </c>
      <c r="H229" s="11">
        <v>55.140697724328746</v>
      </c>
      <c r="I229" s="23">
        <f t="shared" si="13"/>
        <v>55.140697724328746</v>
      </c>
      <c r="J229" s="17">
        <f t="shared" si="14"/>
        <v>79.833813245029361</v>
      </c>
      <c r="K229" s="17">
        <f t="shared" si="14"/>
        <v>80.206349296764543</v>
      </c>
      <c r="L229" s="17">
        <f t="shared" si="14"/>
        <v>80.942744986890517</v>
      </c>
      <c r="M229" s="17">
        <f t="shared" si="14"/>
        <v>82.138724307631819</v>
      </c>
      <c r="N229" s="17">
        <f t="shared" si="14"/>
        <v>82.9868539259637</v>
      </c>
    </row>
    <row r="230" spans="1:14" x14ac:dyDescent="0.2">
      <c r="A230" s="4" t="s">
        <v>250</v>
      </c>
      <c r="B230" s="27">
        <f t="shared" si="12"/>
        <v>1</v>
      </c>
      <c r="C230" s="10">
        <v>2</v>
      </c>
      <c r="D230" s="15">
        <v>350</v>
      </c>
      <c r="E230" s="22">
        <v>0</v>
      </c>
      <c r="F230" s="11">
        <v>0</v>
      </c>
      <c r="G230" s="11">
        <v>0</v>
      </c>
      <c r="H230" s="11">
        <v>65.950611724328752</v>
      </c>
      <c r="I230" s="23">
        <f t="shared" si="13"/>
        <v>65.950611724328752</v>
      </c>
      <c r="J230" s="17">
        <f t="shared" si="14"/>
        <v>95.484624552954926</v>
      </c>
      <c r="K230" s="17">
        <f t="shared" si="14"/>
        <v>95.930193461497396</v>
      </c>
      <c r="L230" s="17">
        <f t="shared" si="14"/>
        <v>96.810953920455844</v>
      </c>
      <c r="M230" s="17">
        <f t="shared" si="14"/>
        <v>98.241395881978846</v>
      </c>
      <c r="N230" s="17">
        <f t="shared" si="14"/>
        <v>99.255794855132038</v>
      </c>
    </row>
    <row r="231" spans="1:14" x14ac:dyDescent="0.2">
      <c r="A231" s="4" t="s">
        <v>394</v>
      </c>
      <c r="B231" s="27">
        <f t="shared" si="12"/>
        <v>1</v>
      </c>
      <c r="C231" s="10">
        <v>2</v>
      </c>
      <c r="D231" s="15">
        <v>360</v>
      </c>
      <c r="E231" s="22">
        <v>0</v>
      </c>
      <c r="F231" s="11">
        <v>0</v>
      </c>
      <c r="G231" s="11">
        <v>0</v>
      </c>
      <c r="H231" s="11">
        <v>65.015581474328741</v>
      </c>
      <c r="I231" s="23">
        <f t="shared" si="13"/>
        <v>65.015581474328741</v>
      </c>
      <c r="J231" s="17">
        <f t="shared" si="14"/>
        <v>94.130868916235457</v>
      </c>
      <c r="K231" s="17">
        <f t="shared" si="14"/>
        <v>94.57012066717995</v>
      </c>
      <c r="L231" s="17">
        <f t="shared" si="14"/>
        <v>95.438393938368662</v>
      </c>
      <c r="M231" s="17">
        <f t="shared" si="14"/>
        <v>96.84855547382854</v>
      </c>
      <c r="N231" s="17">
        <f t="shared" si="14"/>
        <v>97.848572567865389</v>
      </c>
    </row>
    <row r="232" spans="1:14" x14ac:dyDescent="0.2">
      <c r="A232" s="4" t="s">
        <v>192</v>
      </c>
      <c r="B232" s="27">
        <f t="shared" si="12"/>
        <v>1</v>
      </c>
      <c r="C232" s="10">
        <v>2</v>
      </c>
      <c r="D232" s="15">
        <v>50</v>
      </c>
      <c r="E232" s="22">
        <v>0</v>
      </c>
      <c r="F232" s="11">
        <v>0</v>
      </c>
      <c r="G232" s="11">
        <v>0</v>
      </c>
      <c r="H232" s="11">
        <v>54.892603031328747</v>
      </c>
      <c r="I232" s="23">
        <f t="shared" si="13"/>
        <v>54.892603031328747</v>
      </c>
      <c r="J232" s="17">
        <f t="shared" si="14"/>
        <v>79.474616749419809</v>
      </c>
      <c r="K232" s="17">
        <f t="shared" si="14"/>
        <v>79.845476648672303</v>
      </c>
      <c r="L232" s="17">
        <f t="shared" si="14"/>
        <v>80.578559071643397</v>
      </c>
      <c r="M232" s="17">
        <f t="shared" si="14"/>
        <v>81.76915731933596</v>
      </c>
      <c r="N232" s="17">
        <f t="shared" si="14"/>
        <v>82.613470945742293</v>
      </c>
    </row>
    <row r="233" spans="1:14" x14ac:dyDescent="0.2">
      <c r="A233" s="4" t="s">
        <v>175</v>
      </c>
      <c r="B233" s="27">
        <f t="shared" si="12"/>
        <v>1</v>
      </c>
      <c r="C233" s="10">
        <v>2</v>
      </c>
      <c r="D233" s="15">
        <v>310</v>
      </c>
      <c r="E233" s="22">
        <v>0</v>
      </c>
      <c r="F233" s="11">
        <v>0</v>
      </c>
      <c r="G233" s="11">
        <v>0</v>
      </c>
      <c r="H233" s="11">
        <v>64.767486781328742</v>
      </c>
      <c r="I233" s="23">
        <f t="shared" si="13"/>
        <v>64.767486781328742</v>
      </c>
      <c r="J233" s="17">
        <f t="shared" si="14"/>
        <v>93.77167242062589</v>
      </c>
      <c r="K233" s="17">
        <f t="shared" si="14"/>
        <v>94.209248019087724</v>
      </c>
      <c r="L233" s="17">
        <f t="shared" si="14"/>
        <v>95.074208023121528</v>
      </c>
      <c r="M233" s="17">
        <f t="shared" si="14"/>
        <v>96.478988485532668</v>
      </c>
      <c r="N233" s="17">
        <f t="shared" si="14"/>
        <v>97.475189587643982</v>
      </c>
    </row>
    <row r="234" spans="1:14" x14ac:dyDescent="0.2">
      <c r="A234" s="4" t="s">
        <v>396</v>
      </c>
      <c r="B234" s="27">
        <f t="shared" si="12"/>
        <v>1</v>
      </c>
      <c r="C234" s="10">
        <v>2</v>
      </c>
      <c r="D234" s="15">
        <v>50</v>
      </c>
      <c r="E234" s="22">
        <v>0</v>
      </c>
      <c r="F234" s="11">
        <v>0</v>
      </c>
      <c r="G234" s="11">
        <v>0</v>
      </c>
      <c r="H234" s="11">
        <v>76.302098121995414</v>
      </c>
      <c r="I234" s="23">
        <f t="shared" si="13"/>
        <v>76.302098121995414</v>
      </c>
      <c r="J234" s="17">
        <f t="shared" si="14"/>
        <v>110.47171514095024</v>
      </c>
      <c r="K234" s="17">
        <f t="shared" si="14"/>
        <v>110.98721972371027</v>
      </c>
      <c r="L234" s="17">
        <f t="shared" si="14"/>
        <v>112.00622272010901</v>
      </c>
      <c r="M234" s="17">
        <f t="shared" si="14"/>
        <v>113.66118421405501</v>
      </c>
      <c r="N234" s="17">
        <f t="shared" si="14"/>
        <v>114.83480137939561</v>
      </c>
    </row>
    <row r="235" spans="1:14" x14ac:dyDescent="0.2">
      <c r="A235" s="4" t="s">
        <v>400</v>
      </c>
      <c r="B235" s="27">
        <f t="shared" si="12"/>
        <v>1</v>
      </c>
      <c r="C235" s="10">
        <v>2</v>
      </c>
      <c r="D235" s="15">
        <v>220</v>
      </c>
      <c r="E235" s="22">
        <v>0</v>
      </c>
      <c r="F235" s="11">
        <v>0</v>
      </c>
      <c r="G235" s="11">
        <v>0</v>
      </c>
      <c r="H235" s="11">
        <v>87.11201212199542</v>
      </c>
      <c r="I235" s="23">
        <f t="shared" si="13"/>
        <v>87.11201212199542</v>
      </c>
      <c r="J235" s="17">
        <f t="shared" si="14"/>
        <v>126.12252644887579</v>
      </c>
      <c r="K235" s="17">
        <f t="shared" si="14"/>
        <v>126.71106388844315</v>
      </c>
      <c r="L235" s="17">
        <f t="shared" si="14"/>
        <v>127.87443165367432</v>
      </c>
      <c r="M235" s="17">
        <f t="shared" si="14"/>
        <v>129.76385578840203</v>
      </c>
      <c r="N235" s="17">
        <f t="shared" si="14"/>
        <v>131.10374230856394</v>
      </c>
    </row>
    <row r="236" spans="1:14" x14ac:dyDescent="0.2">
      <c r="A236" s="4" t="s">
        <v>404</v>
      </c>
      <c r="B236" s="27">
        <f t="shared" si="12"/>
        <v>1</v>
      </c>
      <c r="C236" s="10">
        <v>2</v>
      </c>
      <c r="D236" s="15">
        <v>310</v>
      </c>
      <c r="E236" s="22">
        <v>0</v>
      </c>
      <c r="F236" s="11">
        <v>0</v>
      </c>
      <c r="G236" s="11">
        <v>0</v>
      </c>
      <c r="H236" s="11">
        <v>86.176981871995409</v>
      </c>
      <c r="I236" s="23">
        <f t="shared" si="13"/>
        <v>86.176981871995409</v>
      </c>
      <c r="J236" s="17">
        <f t="shared" si="14"/>
        <v>124.76877081215632</v>
      </c>
      <c r="K236" s="17">
        <f t="shared" si="14"/>
        <v>125.35099109412567</v>
      </c>
      <c r="L236" s="17">
        <f t="shared" si="14"/>
        <v>126.50187167158714</v>
      </c>
      <c r="M236" s="17">
        <f t="shared" si="14"/>
        <v>128.37101538025172</v>
      </c>
      <c r="N236" s="17">
        <f t="shared" si="14"/>
        <v>129.69652002129732</v>
      </c>
    </row>
    <row r="237" spans="1:14" x14ac:dyDescent="0.2">
      <c r="A237" s="4" t="s">
        <v>408</v>
      </c>
      <c r="B237" s="27">
        <f t="shared" si="12"/>
        <v>1</v>
      </c>
      <c r="C237" s="10">
        <v>2</v>
      </c>
      <c r="D237" s="15">
        <v>690</v>
      </c>
      <c r="E237" s="22">
        <v>0</v>
      </c>
      <c r="F237" s="11">
        <v>0</v>
      </c>
      <c r="G237" s="11">
        <v>0</v>
      </c>
      <c r="H237" s="11">
        <v>81.239539996995418</v>
      </c>
      <c r="I237" s="23">
        <f t="shared" si="13"/>
        <v>81.239539996995418</v>
      </c>
      <c r="J237" s="17">
        <f t="shared" si="14"/>
        <v>117.6202429765533</v>
      </c>
      <c r="K237" s="17">
        <f t="shared" si="14"/>
        <v>118.16910540891799</v>
      </c>
      <c r="L237" s="17">
        <f t="shared" si="14"/>
        <v>119.25404719584807</v>
      </c>
      <c r="M237" s="17">
        <f t="shared" si="14"/>
        <v>121.01609979715337</v>
      </c>
      <c r="N237" s="17">
        <f t="shared" si="14"/>
        <v>122.26566070034647</v>
      </c>
    </row>
    <row r="238" spans="1:14" x14ac:dyDescent="0.2">
      <c r="A238" s="4" t="s">
        <v>412</v>
      </c>
      <c r="B238" s="27">
        <f t="shared" si="12"/>
        <v>1</v>
      </c>
      <c r="C238" s="10">
        <v>2</v>
      </c>
      <c r="D238" s="15">
        <v>710</v>
      </c>
      <c r="E238" s="22">
        <v>0</v>
      </c>
      <c r="F238" s="11">
        <v>0</v>
      </c>
      <c r="G238" s="11">
        <v>0</v>
      </c>
      <c r="H238" s="11">
        <v>79.593726038662084</v>
      </c>
      <c r="I238" s="23">
        <f t="shared" si="13"/>
        <v>79.593726038662084</v>
      </c>
      <c r="J238" s="17">
        <f t="shared" si="14"/>
        <v>115.23740036468561</v>
      </c>
      <c r="K238" s="17">
        <f t="shared" si="14"/>
        <v>115.77514351384876</v>
      </c>
      <c r="L238" s="17">
        <f t="shared" si="14"/>
        <v>116.83810570393504</v>
      </c>
      <c r="M238" s="17">
        <f t="shared" si="14"/>
        <v>118.56446126945393</v>
      </c>
      <c r="N238" s="17">
        <f t="shared" si="14"/>
        <v>119.78870759336284</v>
      </c>
    </row>
    <row r="239" spans="1:14" x14ac:dyDescent="0.2">
      <c r="A239" s="4" t="s">
        <v>413</v>
      </c>
      <c r="B239" s="27">
        <f t="shared" si="12"/>
        <v>1</v>
      </c>
      <c r="C239" s="10">
        <v>2</v>
      </c>
      <c r="D239" s="15">
        <v>720</v>
      </c>
      <c r="E239" s="22">
        <v>0</v>
      </c>
      <c r="F239" s="11">
        <v>0</v>
      </c>
      <c r="G239" s="11">
        <v>0</v>
      </c>
      <c r="H239" s="11">
        <v>78.770819059495409</v>
      </c>
      <c r="I239" s="23">
        <f t="shared" si="13"/>
        <v>78.770819059495409</v>
      </c>
      <c r="J239" s="17">
        <f t="shared" si="14"/>
        <v>114.04597905875175</v>
      </c>
      <c r="K239" s="17">
        <f t="shared" si="14"/>
        <v>114.57816256631412</v>
      </c>
      <c r="L239" s="17">
        <f t="shared" si="14"/>
        <v>115.63013495797853</v>
      </c>
      <c r="M239" s="17">
        <f t="shared" si="14"/>
        <v>117.33864200560419</v>
      </c>
      <c r="N239" s="17">
        <f t="shared" si="14"/>
        <v>118.55023103987104</v>
      </c>
    </row>
    <row r="240" spans="1:14" x14ac:dyDescent="0.2">
      <c r="A240" s="4" t="s">
        <v>415</v>
      </c>
      <c r="B240" s="27">
        <f t="shared" si="12"/>
        <v>1</v>
      </c>
      <c r="C240" s="10">
        <v>2</v>
      </c>
      <c r="D240" s="15">
        <v>980</v>
      </c>
      <c r="E240" s="22">
        <v>0</v>
      </c>
      <c r="F240" s="11">
        <v>0</v>
      </c>
      <c r="G240" s="11">
        <v>0</v>
      </c>
      <c r="H240" s="11">
        <v>81.70705512199541</v>
      </c>
      <c r="I240" s="23">
        <f t="shared" si="13"/>
        <v>81.70705512199541</v>
      </c>
      <c r="J240" s="17">
        <f t="shared" si="14"/>
        <v>118.297120794913</v>
      </c>
      <c r="K240" s="17">
        <f t="shared" si="14"/>
        <v>118.8491418060767</v>
      </c>
      <c r="L240" s="17">
        <f t="shared" si="14"/>
        <v>119.94032718689165</v>
      </c>
      <c r="M240" s="17">
        <f t="shared" si="14"/>
        <v>121.71252000122851</v>
      </c>
      <c r="N240" s="17">
        <f t="shared" si="14"/>
        <v>122.96927184397975</v>
      </c>
    </row>
    <row r="241" spans="1:14" x14ac:dyDescent="0.2">
      <c r="A241" s="4" t="s">
        <v>417</v>
      </c>
      <c r="B241" s="27">
        <f t="shared" si="12"/>
        <v>1</v>
      </c>
      <c r="C241" s="10">
        <v>2</v>
      </c>
      <c r="D241" s="15">
        <v>1010</v>
      </c>
      <c r="E241" s="22">
        <v>0</v>
      </c>
      <c r="F241" s="11">
        <v>0</v>
      </c>
      <c r="G241" s="11">
        <v>0</v>
      </c>
      <c r="H241" s="11">
        <v>76.302098121995414</v>
      </c>
      <c r="I241" s="23">
        <f t="shared" si="13"/>
        <v>76.302098121995414</v>
      </c>
      <c r="J241" s="17">
        <f t="shared" si="14"/>
        <v>110.47171514095024</v>
      </c>
      <c r="K241" s="17">
        <f t="shared" si="14"/>
        <v>110.98721972371027</v>
      </c>
      <c r="L241" s="17">
        <f t="shared" si="14"/>
        <v>112.00622272010901</v>
      </c>
      <c r="M241" s="17">
        <f t="shared" si="14"/>
        <v>113.66118421405501</v>
      </c>
      <c r="N241" s="17">
        <f t="shared" si="14"/>
        <v>114.83480137939561</v>
      </c>
    </row>
    <row r="242" spans="1:14" x14ac:dyDescent="0.2">
      <c r="A242" s="4" t="s">
        <v>420</v>
      </c>
      <c r="B242" s="27">
        <f t="shared" si="12"/>
        <v>1</v>
      </c>
      <c r="C242" s="10">
        <v>2</v>
      </c>
      <c r="D242" s="15">
        <v>1360</v>
      </c>
      <c r="E242" s="22">
        <v>0</v>
      </c>
      <c r="F242" s="11">
        <v>0</v>
      </c>
      <c r="G242" s="11">
        <v>0</v>
      </c>
      <c r="H242" s="11">
        <v>79.593726038662084</v>
      </c>
      <c r="I242" s="23">
        <f t="shared" si="13"/>
        <v>79.593726038662084</v>
      </c>
      <c r="J242" s="17">
        <f t="shared" si="14"/>
        <v>115.23740036468561</v>
      </c>
      <c r="K242" s="17">
        <f t="shared" si="14"/>
        <v>115.77514351384876</v>
      </c>
      <c r="L242" s="17">
        <f t="shared" si="14"/>
        <v>116.83810570393504</v>
      </c>
      <c r="M242" s="17">
        <f t="shared" si="14"/>
        <v>118.56446126945393</v>
      </c>
      <c r="N242" s="17">
        <f t="shared" si="14"/>
        <v>119.78870759336284</v>
      </c>
    </row>
    <row r="243" spans="1:14" x14ac:dyDescent="0.2">
      <c r="A243" s="4" t="s">
        <v>256</v>
      </c>
      <c r="B243" s="27">
        <f t="shared" si="12"/>
        <v>1</v>
      </c>
      <c r="C243" s="10">
        <v>2</v>
      </c>
      <c r="D243" s="15">
        <v>1370</v>
      </c>
      <c r="E243" s="22">
        <v>0</v>
      </c>
      <c r="F243" s="11">
        <v>0</v>
      </c>
      <c r="G243" s="11">
        <v>0</v>
      </c>
      <c r="H243" s="11">
        <v>78.770819059495409</v>
      </c>
      <c r="I243" s="23">
        <f t="shared" si="13"/>
        <v>78.770819059495409</v>
      </c>
      <c r="J243" s="17">
        <f t="shared" si="14"/>
        <v>114.04597905875175</v>
      </c>
      <c r="K243" s="17">
        <f t="shared" si="14"/>
        <v>114.57816256631412</v>
      </c>
      <c r="L243" s="17">
        <f t="shared" si="14"/>
        <v>115.63013495797853</v>
      </c>
      <c r="M243" s="17">
        <f t="shared" si="14"/>
        <v>117.33864200560419</v>
      </c>
      <c r="N243" s="17">
        <f t="shared" si="14"/>
        <v>118.55023103987104</v>
      </c>
    </row>
    <row r="244" spans="1:14" x14ac:dyDescent="0.2">
      <c r="A244" s="4" t="s">
        <v>422</v>
      </c>
      <c r="B244" s="27">
        <f t="shared" si="12"/>
        <v>1</v>
      </c>
      <c r="C244" s="10">
        <v>2</v>
      </c>
      <c r="D244" s="15">
        <v>50</v>
      </c>
      <c r="E244" s="22">
        <v>0</v>
      </c>
      <c r="F244" s="11">
        <v>0</v>
      </c>
      <c r="G244" s="11">
        <v>0</v>
      </c>
      <c r="H244" s="11">
        <v>76.427661734387044</v>
      </c>
      <c r="I244" s="23">
        <f t="shared" si="13"/>
        <v>76.427661734387044</v>
      </c>
      <c r="J244" s="17">
        <f t="shared" si="14"/>
        <v>110.65350866906553</v>
      </c>
      <c r="K244" s="17">
        <f t="shared" si="14"/>
        <v>111.16986157211045</v>
      </c>
      <c r="L244" s="17">
        <f t="shared" si="14"/>
        <v>112.1905414515886</v>
      </c>
      <c r="M244" s="17">
        <f t="shared" si="14"/>
        <v>113.84822636924986</v>
      </c>
      <c r="N244" s="17">
        <f t="shared" si="14"/>
        <v>115.02377485252892</v>
      </c>
    </row>
    <row r="245" spans="1:14" x14ac:dyDescent="0.2">
      <c r="A245" s="4" t="s">
        <v>268</v>
      </c>
      <c r="B245" s="27">
        <f t="shared" si="12"/>
        <v>1</v>
      </c>
      <c r="C245" s="10">
        <v>2</v>
      </c>
      <c r="D245" s="15">
        <v>220</v>
      </c>
      <c r="E245" s="22">
        <v>0</v>
      </c>
      <c r="F245" s="11">
        <v>0</v>
      </c>
      <c r="G245" s="11">
        <v>0</v>
      </c>
      <c r="H245" s="11">
        <v>87.23757573438705</v>
      </c>
      <c r="I245" s="23">
        <f t="shared" si="13"/>
        <v>87.23757573438705</v>
      </c>
      <c r="J245" s="17">
        <f t="shared" si="14"/>
        <v>126.30431997699108</v>
      </c>
      <c r="K245" s="17">
        <f t="shared" si="14"/>
        <v>126.89370573684332</v>
      </c>
      <c r="L245" s="17">
        <f t="shared" si="14"/>
        <v>128.05875038515393</v>
      </c>
      <c r="M245" s="17">
        <f t="shared" si="14"/>
        <v>129.95089794359689</v>
      </c>
      <c r="N245" s="17">
        <f t="shared" si="14"/>
        <v>131.29271578169724</v>
      </c>
    </row>
    <row r="246" spans="1:14" x14ac:dyDescent="0.2">
      <c r="A246" s="4" t="s">
        <v>426</v>
      </c>
      <c r="B246" s="27">
        <f t="shared" si="12"/>
        <v>1</v>
      </c>
      <c r="C246" s="10">
        <v>2</v>
      </c>
      <c r="D246" s="15">
        <v>310</v>
      </c>
      <c r="E246" s="22">
        <v>0</v>
      </c>
      <c r="F246" s="11">
        <v>0</v>
      </c>
      <c r="G246" s="11">
        <v>0</v>
      </c>
      <c r="H246" s="11">
        <v>86.302545484387039</v>
      </c>
      <c r="I246" s="23">
        <f t="shared" si="13"/>
        <v>86.302545484387039</v>
      </c>
      <c r="J246" s="17">
        <f t="shared" si="14"/>
        <v>124.95056434027161</v>
      </c>
      <c r="K246" s="17">
        <f t="shared" si="14"/>
        <v>125.53363294252587</v>
      </c>
      <c r="L246" s="17">
        <f t="shared" si="14"/>
        <v>126.68619040306675</v>
      </c>
      <c r="M246" s="17">
        <f t="shared" si="14"/>
        <v>128.55805753544658</v>
      </c>
      <c r="N246" s="17">
        <f t="shared" si="14"/>
        <v>129.88549349443062</v>
      </c>
    </row>
    <row r="247" spans="1:14" x14ac:dyDescent="0.2">
      <c r="A247" s="4" t="s">
        <v>162</v>
      </c>
      <c r="B247" s="27">
        <f t="shared" si="12"/>
        <v>1</v>
      </c>
      <c r="C247" s="10">
        <v>2</v>
      </c>
      <c r="D247" s="15">
        <v>60</v>
      </c>
      <c r="E247" s="22">
        <v>0</v>
      </c>
      <c r="F247" s="11">
        <v>0</v>
      </c>
      <c r="G247" s="11">
        <v>0</v>
      </c>
      <c r="H247" s="11">
        <v>77.656579613995405</v>
      </c>
      <c r="I247" s="23">
        <f t="shared" si="13"/>
        <v>77.656579613995405</v>
      </c>
      <c r="J247" s="17">
        <f t="shared" si="14"/>
        <v>112.43276073773939</v>
      </c>
      <c r="K247" s="17">
        <f t="shared" si="14"/>
        <v>112.95741633251056</v>
      </c>
      <c r="L247" s="17">
        <f t="shared" si="14"/>
        <v>113.99450822466557</v>
      </c>
      <c r="M247" s="17">
        <f t="shared" si="14"/>
        <v>115.67884787162041</v>
      </c>
      <c r="N247" s="17">
        <f t="shared" si="14"/>
        <v>116.87329857585802</v>
      </c>
    </row>
    <row r="248" spans="1:14" x14ac:dyDescent="0.2">
      <c r="A248" s="4" t="s">
        <v>165</v>
      </c>
      <c r="B248" s="27">
        <f t="shared" si="12"/>
        <v>1</v>
      </c>
      <c r="C248" s="10">
        <v>2</v>
      </c>
      <c r="D248" s="15">
        <v>230</v>
      </c>
      <c r="E248" s="22">
        <v>0</v>
      </c>
      <c r="F248" s="11">
        <v>0</v>
      </c>
      <c r="G248" s="11">
        <v>0</v>
      </c>
      <c r="H248" s="11">
        <v>88.466493613995411</v>
      </c>
      <c r="I248" s="23">
        <f t="shared" si="13"/>
        <v>88.466493613995411</v>
      </c>
      <c r="J248" s="17">
        <f t="shared" si="14"/>
        <v>128.08357204566491</v>
      </c>
      <c r="K248" s="17">
        <f t="shared" si="14"/>
        <v>128.68126049724344</v>
      </c>
      <c r="L248" s="17">
        <f t="shared" si="14"/>
        <v>129.86271715823088</v>
      </c>
      <c r="M248" s="17">
        <f t="shared" si="14"/>
        <v>131.78151944596743</v>
      </c>
      <c r="N248" s="17">
        <f t="shared" si="14"/>
        <v>133.14223950502634</v>
      </c>
    </row>
    <row r="249" spans="1:14" x14ac:dyDescent="0.2">
      <c r="A249" s="4" t="s">
        <v>166</v>
      </c>
      <c r="B249" s="27">
        <f t="shared" si="12"/>
        <v>1</v>
      </c>
      <c r="C249" s="10">
        <v>2</v>
      </c>
      <c r="D249" s="15">
        <v>320</v>
      </c>
      <c r="E249" s="22">
        <v>0</v>
      </c>
      <c r="F249" s="11">
        <v>0</v>
      </c>
      <c r="G249" s="11">
        <v>0</v>
      </c>
      <c r="H249" s="11">
        <v>87.5314633639954</v>
      </c>
      <c r="I249" s="23">
        <f t="shared" si="13"/>
        <v>87.5314633639954</v>
      </c>
      <c r="J249" s="17">
        <f t="shared" si="14"/>
        <v>126.72981640894547</v>
      </c>
      <c r="K249" s="17">
        <f t="shared" si="14"/>
        <v>127.32118770292597</v>
      </c>
      <c r="L249" s="17">
        <f t="shared" si="14"/>
        <v>128.4901571761437</v>
      </c>
      <c r="M249" s="17">
        <f t="shared" si="14"/>
        <v>130.3886790378171</v>
      </c>
      <c r="N249" s="17">
        <f t="shared" si="14"/>
        <v>131.73501721775969</v>
      </c>
    </row>
    <row r="250" spans="1:14" x14ac:dyDescent="0.2">
      <c r="A250" s="4" t="s">
        <v>181</v>
      </c>
      <c r="B250" s="27">
        <f t="shared" si="12"/>
        <v>1</v>
      </c>
      <c r="C250" s="10">
        <v>2</v>
      </c>
      <c r="D250" s="15">
        <v>390</v>
      </c>
      <c r="E250" s="22">
        <v>0</v>
      </c>
      <c r="F250" s="11">
        <v>0</v>
      </c>
      <c r="G250" s="11">
        <v>0</v>
      </c>
      <c r="H250" s="11">
        <v>82.594021488995409</v>
      </c>
      <c r="I250" s="23">
        <f t="shared" si="13"/>
        <v>82.594021488995409</v>
      </c>
      <c r="J250" s="17">
        <f t="shared" si="14"/>
        <v>119.58128857334243</v>
      </c>
      <c r="K250" s="17">
        <f t="shared" si="14"/>
        <v>120.13930201771826</v>
      </c>
      <c r="L250" s="17">
        <f t="shared" si="14"/>
        <v>121.24233270040465</v>
      </c>
      <c r="M250" s="17">
        <f t="shared" si="14"/>
        <v>123.03376345471878</v>
      </c>
      <c r="N250" s="17">
        <f t="shared" si="14"/>
        <v>124.30415789680886</v>
      </c>
    </row>
    <row r="251" spans="1:14" x14ac:dyDescent="0.2">
      <c r="A251" s="4" t="s">
        <v>172</v>
      </c>
      <c r="B251" s="27">
        <f t="shared" si="12"/>
        <v>1</v>
      </c>
      <c r="C251" s="10">
        <v>2</v>
      </c>
      <c r="D251" s="15">
        <v>610</v>
      </c>
      <c r="E251" s="22">
        <v>0</v>
      </c>
      <c r="F251" s="11">
        <v>0</v>
      </c>
      <c r="G251" s="11">
        <v>0</v>
      </c>
      <c r="H251" s="11">
        <v>77.656579613995405</v>
      </c>
      <c r="I251" s="23">
        <f t="shared" si="13"/>
        <v>77.656579613995405</v>
      </c>
      <c r="J251" s="17">
        <f t="shared" si="14"/>
        <v>112.43276073773939</v>
      </c>
      <c r="K251" s="17">
        <f t="shared" si="14"/>
        <v>112.95741633251056</v>
      </c>
      <c r="L251" s="17">
        <f t="shared" si="14"/>
        <v>113.99450822466557</v>
      </c>
      <c r="M251" s="17">
        <f t="shared" si="14"/>
        <v>115.67884787162041</v>
      </c>
      <c r="N251" s="17">
        <f t="shared" si="14"/>
        <v>116.87329857585802</v>
      </c>
    </row>
    <row r="252" spans="1:14" x14ac:dyDescent="0.2">
      <c r="A252" s="4" t="s">
        <v>173</v>
      </c>
      <c r="B252" s="27">
        <f t="shared" si="12"/>
        <v>1</v>
      </c>
      <c r="C252" s="10">
        <v>2</v>
      </c>
      <c r="D252" s="15">
        <v>1070</v>
      </c>
      <c r="E252" s="22">
        <v>0</v>
      </c>
      <c r="F252" s="11">
        <v>0</v>
      </c>
      <c r="G252" s="11">
        <v>0</v>
      </c>
      <c r="H252" s="11">
        <v>88.466493613995411</v>
      </c>
      <c r="I252" s="23">
        <f t="shared" si="13"/>
        <v>88.466493613995411</v>
      </c>
      <c r="J252" s="17">
        <f t="shared" si="14"/>
        <v>128.08357204566491</v>
      </c>
      <c r="K252" s="17">
        <f t="shared" si="14"/>
        <v>128.68126049724344</v>
      </c>
      <c r="L252" s="17">
        <f t="shared" si="14"/>
        <v>129.86271715823088</v>
      </c>
      <c r="M252" s="17">
        <f t="shared" si="14"/>
        <v>131.78151944596743</v>
      </c>
      <c r="N252" s="17">
        <f t="shared" si="14"/>
        <v>133.14223950502634</v>
      </c>
    </row>
    <row r="253" spans="1:14" x14ac:dyDescent="0.2">
      <c r="A253" s="4" t="s">
        <v>167</v>
      </c>
      <c r="B253" s="27">
        <f t="shared" si="12"/>
        <v>1</v>
      </c>
      <c r="C253" s="10">
        <v>2</v>
      </c>
      <c r="D253" s="15">
        <v>1120</v>
      </c>
      <c r="E253" s="22">
        <v>0</v>
      </c>
      <c r="F253" s="11">
        <v>0</v>
      </c>
      <c r="G253" s="11">
        <v>0</v>
      </c>
      <c r="H253" s="11">
        <v>87.5314633639954</v>
      </c>
      <c r="I253" s="23">
        <f t="shared" si="13"/>
        <v>87.5314633639954</v>
      </c>
      <c r="J253" s="17">
        <f t="shared" si="14"/>
        <v>126.72981640894547</v>
      </c>
      <c r="K253" s="17">
        <f t="shared" si="14"/>
        <v>127.32118770292597</v>
      </c>
      <c r="L253" s="17">
        <f t="shared" si="14"/>
        <v>128.4901571761437</v>
      </c>
      <c r="M253" s="17">
        <f t="shared" si="14"/>
        <v>130.3886790378171</v>
      </c>
      <c r="N253" s="17">
        <f t="shared" si="14"/>
        <v>131.73501721775969</v>
      </c>
    </row>
    <row r="254" spans="1:14" x14ac:dyDescent="0.2">
      <c r="A254" s="4" t="s">
        <v>174</v>
      </c>
      <c r="B254" s="27">
        <f t="shared" si="12"/>
        <v>1</v>
      </c>
      <c r="C254" s="10">
        <v>2</v>
      </c>
      <c r="D254" s="15">
        <v>1160</v>
      </c>
      <c r="E254" s="22">
        <v>0</v>
      </c>
      <c r="F254" s="11">
        <v>0</v>
      </c>
      <c r="G254" s="11">
        <v>0</v>
      </c>
      <c r="H254" s="11">
        <v>83.061536613995401</v>
      </c>
      <c r="I254" s="23">
        <f t="shared" si="13"/>
        <v>83.061536613995401</v>
      </c>
      <c r="J254" s="17">
        <f t="shared" si="14"/>
        <v>120.25816639170215</v>
      </c>
      <c r="K254" s="17">
        <f t="shared" si="14"/>
        <v>120.81933841487698</v>
      </c>
      <c r="L254" s="17">
        <f t="shared" si="14"/>
        <v>121.92861269144822</v>
      </c>
      <c r="M254" s="17">
        <f t="shared" si="14"/>
        <v>123.73018365879391</v>
      </c>
      <c r="N254" s="17">
        <f t="shared" si="14"/>
        <v>125.00776904044217</v>
      </c>
    </row>
    <row r="255" spans="1:14" x14ac:dyDescent="0.2">
      <c r="A255" s="4" t="s">
        <v>430</v>
      </c>
      <c r="B255" s="27">
        <f t="shared" si="12"/>
        <v>1</v>
      </c>
      <c r="C255" s="10">
        <v>2</v>
      </c>
      <c r="D255" s="15">
        <v>60</v>
      </c>
      <c r="E255" s="22">
        <v>0</v>
      </c>
      <c r="F255" s="11">
        <v>0</v>
      </c>
      <c r="G255" s="11">
        <v>0</v>
      </c>
      <c r="H255" s="11">
        <v>77.656579613995405</v>
      </c>
      <c r="I255" s="23">
        <f t="shared" si="13"/>
        <v>77.656579613995405</v>
      </c>
      <c r="J255" s="17">
        <f t="shared" si="14"/>
        <v>112.43276073773939</v>
      </c>
      <c r="K255" s="17">
        <f t="shared" si="14"/>
        <v>112.95741633251056</v>
      </c>
      <c r="L255" s="17">
        <f t="shared" si="14"/>
        <v>113.99450822466557</v>
      </c>
      <c r="M255" s="17">
        <f t="shared" si="14"/>
        <v>115.67884787162041</v>
      </c>
      <c r="N255" s="17">
        <f t="shared" si="14"/>
        <v>116.87329857585802</v>
      </c>
    </row>
    <row r="256" spans="1:14" x14ac:dyDescent="0.2">
      <c r="A256" s="4" t="s">
        <v>434</v>
      </c>
      <c r="B256" s="27">
        <f t="shared" si="12"/>
        <v>1</v>
      </c>
      <c r="C256" s="10">
        <v>2</v>
      </c>
      <c r="D256" s="15">
        <v>230</v>
      </c>
      <c r="E256" s="22">
        <v>0</v>
      </c>
      <c r="F256" s="11">
        <v>0</v>
      </c>
      <c r="G256" s="11">
        <v>0</v>
      </c>
      <c r="H256" s="11">
        <v>88.466493613995411</v>
      </c>
      <c r="I256" s="23">
        <f t="shared" si="13"/>
        <v>88.466493613995411</v>
      </c>
      <c r="J256" s="17">
        <f t="shared" si="14"/>
        <v>128.08357204566491</v>
      </c>
      <c r="K256" s="17">
        <f t="shared" si="14"/>
        <v>128.68126049724344</v>
      </c>
      <c r="L256" s="17">
        <f t="shared" si="14"/>
        <v>129.86271715823088</v>
      </c>
      <c r="M256" s="17">
        <f t="shared" si="14"/>
        <v>131.78151944596743</v>
      </c>
      <c r="N256" s="17">
        <f t="shared" si="14"/>
        <v>133.14223950502634</v>
      </c>
    </row>
    <row r="257" spans="1:14" x14ac:dyDescent="0.2">
      <c r="A257" s="4" t="s">
        <v>438</v>
      </c>
      <c r="B257" s="27">
        <f t="shared" si="12"/>
        <v>1</v>
      </c>
      <c r="C257" s="10">
        <v>2</v>
      </c>
      <c r="D257" s="15">
        <v>320</v>
      </c>
      <c r="E257" s="22">
        <v>0</v>
      </c>
      <c r="F257" s="11">
        <v>0</v>
      </c>
      <c r="G257" s="11">
        <v>0</v>
      </c>
      <c r="H257" s="11">
        <v>87.5314633639954</v>
      </c>
      <c r="I257" s="23">
        <f t="shared" si="13"/>
        <v>87.5314633639954</v>
      </c>
      <c r="J257" s="17">
        <f t="shared" si="14"/>
        <v>126.72981640894547</v>
      </c>
      <c r="K257" s="17">
        <f t="shared" si="14"/>
        <v>127.32118770292597</v>
      </c>
      <c r="L257" s="17">
        <f t="shared" si="14"/>
        <v>128.4901571761437</v>
      </c>
      <c r="M257" s="17">
        <f t="shared" si="14"/>
        <v>130.3886790378171</v>
      </c>
      <c r="N257" s="17">
        <f t="shared" si="14"/>
        <v>131.73501721775969</v>
      </c>
    </row>
    <row r="258" spans="1:14" x14ac:dyDescent="0.2">
      <c r="A258" s="4" t="s">
        <v>442</v>
      </c>
      <c r="B258" s="27">
        <f t="shared" si="12"/>
        <v>1</v>
      </c>
      <c r="C258" s="10">
        <v>2</v>
      </c>
      <c r="D258" s="15">
        <v>390</v>
      </c>
      <c r="E258" s="22">
        <v>0</v>
      </c>
      <c r="F258" s="11">
        <v>0</v>
      </c>
      <c r="G258" s="11">
        <v>0</v>
      </c>
      <c r="H258" s="11">
        <v>82.594021488995409</v>
      </c>
      <c r="I258" s="23">
        <f t="shared" si="13"/>
        <v>82.594021488995409</v>
      </c>
      <c r="J258" s="17">
        <f t="shared" si="14"/>
        <v>119.58128857334243</v>
      </c>
      <c r="K258" s="17">
        <f t="shared" si="14"/>
        <v>120.13930201771826</v>
      </c>
      <c r="L258" s="17">
        <f t="shared" si="14"/>
        <v>121.24233270040465</v>
      </c>
      <c r="M258" s="17">
        <f t="shared" si="14"/>
        <v>123.03376345471878</v>
      </c>
      <c r="N258" s="17">
        <f t="shared" si="14"/>
        <v>124.30415789680886</v>
      </c>
    </row>
    <row r="259" spans="1:14" x14ac:dyDescent="0.2">
      <c r="A259" s="4" t="s">
        <v>445</v>
      </c>
      <c r="B259" s="27">
        <f t="shared" si="12"/>
        <v>1</v>
      </c>
      <c r="C259" s="10">
        <v>2</v>
      </c>
      <c r="D259" s="15">
        <v>430</v>
      </c>
      <c r="E259" s="22">
        <v>0</v>
      </c>
      <c r="F259" s="11">
        <v>0</v>
      </c>
      <c r="G259" s="11">
        <v>0</v>
      </c>
      <c r="H259" s="11">
        <v>80.948207530662074</v>
      </c>
      <c r="I259" s="23">
        <f t="shared" si="13"/>
        <v>80.948207530662074</v>
      </c>
      <c r="J259" s="17">
        <f t="shared" si="14"/>
        <v>117.19844596147476</v>
      </c>
      <c r="K259" s="17">
        <f t="shared" si="14"/>
        <v>117.74534012264903</v>
      </c>
      <c r="L259" s="17">
        <f t="shared" si="14"/>
        <v>118.82639120849163</v>
      </c>
      <c r="M259" s="17">
        <f t="shared" si="14"/>
        <v>120.58212492701931</v>
      </c>
      <c r="N259" s="17">
        <f t="shared" si="14"/>
        <v>121.82720478982525</v>
      </c>
    </row>
    <row r="260" spans="1:14" x14ac:dyDescent="0.2">
      <c r="A260" s="4" t="s">
        <v>447</v>
      </c>
      <c r="B260" s="27">
        <f t="shared" si="12"/>
        <v>1</v>
      </c>
      <c r="C260" s="10">
        <v>2</v>
      </c>
      <c r="D260" s="15">
        <v>470</v>
      </c>
      <c r="E260" s="22">
        <v>0</v>
      </c>
      <c r="F260" s="11">
        <v>0</v>
      </c>
      <c r="G260" s="11">
        <v>0</v>
      </c>
      <c r="H260" s="11">
        <v>80.1253005514954</v>
      </c>
      <c r="I260" s="23">
        <f t="shared" si="13"/>
        <v>80.1253005514954</v>
      </c>
      <c r="J260" s="17">
        <f t="shared" si="14"/>
        <v>116.0070246555409</v>
      </c>
      <c r="K260" s="17">
        <f t="shared" si="14"/>
        <v>116.5483591751144</v>
      </c>
      <c r="L260" s="17">
        <f t="shared" si="14"/>
        <v>117.6184204625351</v>
      </c>
      <c r="M260" s="17">
        <f t="shared" si="14"/>
        <v>119.35630566316958</v>
      </c>
      <c r="N260" s="17">
        <f t="shared" si="14"/>
        <v>120.58872823633342</v>
      </c>
    </row>
    <row r="261" spans="1:14" x14ac:dyDescent="0.2">
      <c r="A261" s="4" t="s">
        <v>244</v>
      </c>
      <c r="B261" s="27">
        <f t="shared" si="12"/>
        <v>1</v>
      </c>
      <c r="C261" s="10">
        <v>2</v>
      </c>
      <c r="D261" s="15">
        <v>510</v>
      </c>
      <c r="E261" s="22">
        <v>0</v>
      </c>
      <c r="F261" s="11">
        <v>0</v>
      </c>
      <c r="G261" s="11">
        <v>0</v>
      </c>
      <c r="H261" s="11">
        <v>82.594021488995409</v>
      </c>
      <c r="I261" s="23">
        <f t="shared" si="13"/>
        <v>82.594021488995409</v>
      </c>
      <c r="J261" s="17">
        <f t="shared" si="14"/>
        <v>119.58128857334243</v>
      </c>
      <c r="K261" s="17">
        <f t="shared" si="14"/>
        <v>120.13930201771826</v>
      </c>
      <c r="L261" s="17">
        <f t="shared" si="14"/>
        <v>121.24233270040465</v>
      </c>
      <c r="M261" s="17">
        <f t="shared" si="14"/>
        <v>123.03376345471878</v>
      </c>
      <c r="N261" s="17">
        <f t="shared" si="14"/>
        <v>124.30415789680886</v>
      </c>
    </row>
    <row r="262" spans="1:14" x14ac:dyDescent="0.2">
      <c r="A262" s="4" t="s">
        <v>450</v>
      </c>
      <c r="B262" s="27">
        <f t="shared" si="12"/>
        <v>1</v>
      </c>
      <c r="C262" s="10">
        <v>2</v>
      </c>
      <c r="D262" s="15">
        <v>550</v>
      </c>
      <c r="E262" s="22">
        <v>0</v>
      </c>
      <c r="F262" s="11">
        <v>0</v>
      </c>
      <c r="G262" s="11">
        <v>0</v>
      </c>
      <c r="H262" s="11">
        <v>80.948207530662074</v>
      </c>
      <c r="I262" s="23">
        <f t="shared" si="13"/>
        <v>80.948207530662074</v>
      </c>
      <c r="J262" s="17">
        <f t="shared" si="14"/>
        <v>117.19844596147476</v>
      </c>
      <c r="K262" s="17">
        <f t="shared" si="14"/>
        <v>117.74534012264903</v>
      </c>
      <c r="L262" s="17">
        <f t="shared" si="14"/>
        <v>118.82639120849163</v>
      </c>
      <c r="M262" s="17">
        <f t="shared" si="14"/>
        <v>120.58212492701931</v>
      </c>
      <c r="N262" s="17">
        <f t="shared" si="14"/>
        <v>121.82720478982525</v>
      </c>
    </row>
    <row r="263" spans="1:14" x14ac:dyDescent="0.2">
      <c r="A263" s="4" t="s">
        <v>453</v>
      </c>
      <c r="B263" s="27">
        <f t="shared" si="12"/>
        <v>1</v>
      </c>
      <c r="C263" s="10">
        <v>2</v>
      </c>
      <c r="D263" s="15">
        <v>590</v>
      </c>
      <c r="E263" s="22">
        <v>0</v>
      </c>
      <c r="F263" s="11">
        <v>0</v>
      </c>
      <c r="G263" s="11">
        <v>0</v>
      </c>
      <c r="H263" s="11">
        <v>80.1253005514954</v>
      </c>
      <c r="I263" s="23">
        <f t="shared" si="13"/>
        <v>80.1253005514954</v>
      </c>
      <c r="J263" s="17">
        <f t="shared" si="14"/>
        <v>116.0070246555409</v>
      </c>
      <c r="K263" s="17">
        <f t="shared" si="14"/>
        <v>116.5483591751144</v>
      </c>
      <c r="L263" s="17">
        <f t="shared" si="14"/>
        <v>117.6184204625351</v>
      </c>
      <c r="M263" s="17">
        <f t="shared" si="14"/>
        <v>119.35630566316958</v>
      </c>
      <c r="N263" s="17">
        <f t="shared" si="14"/>
        <v>120.58872823633342</v>
      </c>
    </row>
    <row r="264" spans="1:14" x14ac:dyDescent="0.2">
      <c r="A264" s="4" t="s">
        <v>457</v>
      </c>
      <c r="B264" s="27">
        <f t="shared" si="12"/>
        <v>1</v>
      </c>
      <c r="C264" s="10">
        <v>2</v>
      </c>
      <c r="D264" s="15">
        <v>610</v>
      </c>
      <c r="E264" s="22">
        <v>0</v>
      </c>
      <c r="F264" s="11">
        <v>0</v>
      </c>
      <c r="G264" s="11">
        <v>0</v>
      </c>
      <c r="H264" s="11">
        <v>77.656579613995405</v>
      </c>
      <c r="I264" s="23">
        <f t="shared" si="13"/>
        <v>77.656579613995405</v>
      </c>
      <c r="J264" s="17">
        <f t="shared" si="14"/>
        <v>112.43276073773939</v>
      </c>
      <c r="K264" s="17">
        <f t="shared" si="14"/>
        <v>112.95741633251056</v>
      </c>
      <c r="L264" s="17">
        <f t="shared" si="14"/>
        <v>113.99450822466557</v>
      </c>
      <c r="M264" s="17">
        <f t="shared" si="14"/>
        <v>115.67884787162041</v>
      </c>
      <c r="N264" s="17">
        <f t="shared" si="14"/>
        <v>116.87329857585802</v>
      </c>
    </row>
    <row r="265" spans="1:14" x14ac:dyDescent="0.2">
      <c r="A265" s="4" t="s">
        <v>459</v>
      </c>
      <c r="B265" s="27">
        <f t="shared" si="12"/>
        <v>1</v>
      </c>
      <c r="C265" s="10">
        <v>2</v>
      </c>
      <c r="D265" s="15">
        <v>650</v>
      </c>
      <c r="E265" s="22">
        <v>0</v>
      </c>
      <c r="F265" s="11">
        <v>0</v>
      </c>
      <c r="G265" s="11">
        <v>0</v>
      </c>
      <c r="H265" s="11">
        <v>77.656579613995405</v>
      </c>
      <c r="I265" s="23">
        <f t="shared" si="13"/>
        <v>77.656579613995405</v>
      </c>
      <c r="J265" s="17">
        <f t="shared" si="14"/>
        <v>112.43276073773939</v>
      </c>
      <c r="K265" s="17">
        <f t="shared" si="14"/>
        <v>112.95741633251056</v>
      </c>
      <c r="L265" s="17">
        <f t="shared" si="14"/>
        <v>113.99450822466557</v>
      </c>
      <c r="M265" s="17">
        <f t="shared" si="14"/>
        <v>115.67884787162041</v>
      </c>
      <c r="N265" s="17">
        <f t="shared" si="14"/>
        <v>116.87329857585802</v>
      </c>
    </row>
    <row r="266" spans="1:14" x14ac:dyDescent="0.2">
      <c r="A266" s="4" t="s">
        <v>461</v>
      </c>
      <c r="B266" s="27">
        <f t="shared" ref="B266:B329" si="15">H266/I266</f>
        <v>1</v>
      </c>
      <c r="C266" s="10">
        <v>2</v>
      </c>
      <c r="D266" s="15">
        <v>760</v>
      </c>
      <c r="E266" s="22">
        <v>0</v>
      </c>
      <c r="F266" s="11">
        <v>0</v>
      </c>
      <c r="G266" s="11">
        <v>0</v>
      </c>
      <c r="H266" s="11">
        <v>83.061536613995401</v>
      </c>
      <c r="I266" s="23">
        <f t="shared" ref="I266:I329" si="16">SUM(E266:H266)</f>
        <v>83.061536613995401</v>
      </c>
      <c r="J266" s="17">
        <f t="shared" si="14"/>
        <v>120.25816639170215</v>
      </c>
      <c r="K266" s="17">
        <f t="shared" si="14"/>
        <v>120.81933841487698</v>
      </c>
      <c r="L266" s="17">
        <f t="shared" si="14"/>
        <v>121.92861269144822</v>
      </c>
      <c r="M266" s="17">
        <f t="shared" si="14"/>
        <v>123.73018365879391</v>
      </c>
      <c r="N266" s="17">
        <f t="shared" si="14"/>
        <v>125.00776904044217</v>
      </c>
    </row>
    <row r="267" spans="1:14" x14ac:dyDescent="0.2">
      <c r="A267" s="4" t="s">
        <v>466</v>
      </c>
      <c r="B267" s="27">
        <f t="shared" si="15"/>
        <v>1</v>
      </c>
      <c r="C267" s="10">
        <v>2</v>
      </c>
      <c r="D267" s="15">
        <v>960</v>
      </c>
      <c r="E267" s="22">
        <v>0</v>
      </c>
      <c r="F267" s="11">
        <v>0</v>
      </c>
      <c r="G267" s="11">
        <v>0</v>
      </c>
      <c r="H267" s="11">
        <v>77.656579613995405</v>
      </c>
      <c r="I267" s="23">
        <f t="shared" si="16"/>
        <v>77.656579613995405</v>
      </c>
      <c r="J267" s="17">
        <f t="shared" si="14"/>
        <v>112.43276073773939</v>
      </c>
      <c r="K267" s="17">
        <f t="shared" si="14"/>
        <v>112.95741633251056</v>
      </c>
      <c r="L267" s="17">
        <f t="shared" si="14"/>
        <v>113.99450822466557</v>
      </c>
      <c r="M267" s="17">
        <f t="shared" si="14"/>
        <v>115.67884787162041</v>
      </c>
      <c r="N267" s="17">
        <f t="shared" si="14"/>
        <v>116.87329857585802</v>
      </c>
    </row>
    <row r="268" spans="1:14" x14ac:dyDescent="0.2">
      <c r="A268" s="4" t="s">
        <v>469</v>
      </c>
      <c r="B268" s="27">
        <f t="shared" si="15"/>
        <v>1</v>
      </c>
      <c r="C268" s="10">
        <v>2</v>
      </c>
      <c r="D268" s="15">
        <v>970</v>
      </c>
      <c r="E268" s="22">
        <v>0</v>
      </c>
      <c r="F268" s="11">
        <v>0</v>
      </c>
      <c r="G268" s="11">
        <v>0</v>
      </c>
      <c r="H268" s="11">
        <v>77.656579613995405</v>
      </c>
      <c r="I268" s="23">
        <f t="shared" si="16"/>
        <v>77.656579613995405</v>
      </c>
      <c r="J268" s="17">
        <f t="shared" si="14"/>
        <v>112.43276073773939</v>
      </c>
      <c r="K268" s="17">
        <f t="shared" si="14"/>
        <v>112.95741633251056</v>
      </c>
      <c r="L268" s="17">
        <f t="shared" si="14"/>
        <v>113.99450822466557</v>
      </c>
      <c r="M268" s="17">
        <f t="shared" si="14"/>
        <v>115.67884787162041</v>
      </c>
      <c r="N268" s="17">
        <f t="shared" si="14"/>
        <v>116.87329857585802</v>
      </c>
    </row>
    <row r="269" spans="1:14" x14ac:dyDescent="0.2">
      <c r="A269" s="4" t="s">
        <v>471</v>
      </c>
      <c r="B269" s="27">
        <f t="shared" si="15"/>
        <v>1</v>
      </c>
      <c r="C269" s="10">
        <v>2</v>
      </c>
      <c r="D269" s="15">
        <v>1070</v>
      </c>
      <c r="E269" s="22">
        <v>0</v>
      </c>
      <c r="F269" s="11">
        <v>0</v>
      </c>
      <c r="G269" s="11">
        <v>0</v>
      </c>
      <c r="H269" s="11">
        <v>88.466493613995411</v>
      </c>
      <c r="I269" s="23">
        <f t="shared" si="16"/>
        <v>88.466493613995411</v>
      </c>
      <c r="J269" s="17">
        <f t="shared" si="14"/>
        <v>128.08357204566491</v>
      </c>
      <c r="K269" s="17">
        <f t="shared" si="14"/>
        <v>128.68126049724344</v>
      </c>
      <c r="L269" s="17">
        <f t="shared" si="14"/>
        <v>129.86271715823088</v>
      </c>
      <c r="M269" s="17">
        <f t="shared" si="14"/>
        <v>131.78151944596743</v>
      </c>
      <c r="N269" s="17">
        <f t="shared" si="14"/>
        <v>133.14223950502634</v>
      </c>
    </row>
    <row r="270" spans="1:14" x14ac:dyDescent="0.2">
      <c r="A270" s="4" t="s">
        <v>474</v>
      </c>
      <c r="B270" s="27">
        <f t="shared" si="15"/>
        <v>1</v>
      </c>
      <c r="C270" s="10">
        <v>2</v>
      </c>
      <c r="D270" s="15">
        <v>1120</v>
      </c>
      <c r="E270" s="22">
        <v>0</v>
      </c>
      <c r="F270" s="11">
        <v>0</v>
      </c>
      <c r="G270" s="11">
        <v>0</v>
      </c>
      <c r="H270" s="11">
        <v>87.5314633639954</v>
      </c>
      <c r="I270" s="23">
        <f t="shared" si="16"/>
        <v>87.5314633639954</v>
      </c>
      <c r="J270" s="17">
        <f t="shared" si="14"/>
        <v>126.72981640894547</v>
      </c>
      <c r="K270" s="17">
        <f t="shared" si="14"/>
        <v>127.32118770292597</v>
      </c>
      <c r="L270" s="17">
        <f t="shared" si="14"/>
        <v>128.4901571761437</v>
      </c>
      <c r="M270" s="17">
        <f t="shared" si="14"/>
        <v>130.3886790378171</v>
      </c>
      <c r="N270" s="17">
        <f t="shared" si="14"/>
        <v>131.73501721775969</v>
      </c>
    </row>
    <row r="271" spans="1:14" x14ac:dyDescent="0.2">
      <c r="A271" s="4" t="s">
        <v>276</v>
      </c>
      <c r="B271" s="27">
        <f t="shared" si="15"/>
        <v>1</v>
      </c>
      <c r="C271" s="10">
        <v>2</v>
      </c>
      <c r="D271" s="15">
        <v>1140</v>
      </c>
      <c r="E271" s="22">
        <v>0</v>
      </c>
      <c r="F271" s="11">
        <v>0</v>
      </c>
      <c r="G271" s="11">
        <v>0</v>
      </c>
      <c r="H271" s="11">
        <v>82.594021488995409</v>
      </c>
      <c r="I271" s="23">
        <f t="shared" si="16"/>
        <v>82.594021488995409</v>
      </c>
      <c r="J271" s="17">
        <f t="shared" si="14"/>
        <v>119.58128857334243</v>
      </c>
      <c r="K271" s="17">
        <f t="shared" si="14"/>
        <v>120.13930201771826</v>
      </c>
      <c r="L271" s="17">
        <f t="shared" si="14"/>
        <v>121.24233270040465</v>
      </c>
      <c r="M271" s="17">
        <f t="shared" si="14"/>
        <v>123.03376345471878</v>
      </c>
      <c r="N271" s="17">
        <f t="shared" si="14"/>
        <v>124.30415789680886</v>
      </c>
    </row>
    <row r="272" spans="1:14" x14ac:dyDescent="0.2">
      <c r="A272" s="4" t="s">
        <v>477</v>
      </c>
      <c r="B272" s="27">
        <f t="shared" si="15"/>
        <v>1</v>
      </c>
      <c r="C272" s="10">
        <v>2</v>
      </c>
      <c r="D272" s="15">
        <v>1160</v>
      </c>
      <c r="E272" s="22">
        <v>0</v>
      </c>
      <c r="F272" s="11">
        <v>0</v>
      </c>
      <c r="G272" s="11">
        <v>0</v>
      </c>
      <c r="H272" s="11">
        <v>83.061536613995401</v>
      </c>
      <c r="I272" s="23">
        <f t="shared" si="16"/>
        <v>83.061536613995401</v>
      </c>
      <c r="J272" s="17">
        <f t="shared" si="14"/>
        <v>120.25816639170215</v>
      </c>
      <c r="K272" s="17">
        <f t="shared" si="14"/>
        <v>120.81933841487698</v>
      </c>
      <c r="L272" s="17">
        <f t="shared" si="14"/>
        <v>121.92861269144822</v>
      </c>
      <c r="M272" s="17">
        <f t="shared" si="14"/>
        <v>123.73018365879391</v>
      </c>
      <c r="N272" s="17">
        <f t="shared" si="14"/>
        <v>125.00776904044217</v>
      </c>
    </row>
    <row r="273" spans="1:14" x14ac:dyDescent="0.2">
      <c r="A273" s="4" t="s">
        <v>478</v>
      </c>
      <c r="B273" s="27">
        <f t="shared" si="15"/>
        <v>1</v>
      </c>
      <c r="C273" s="10">
        <v>2</v>
      </c>
      <c r="D273" s="15">
        <v>1380</v>
      </c>
      <c r="E273" s="22">
        <v>0</v>
      </c>
      <c r="F273" s="11">
        <v>0</v>
      </c>
      <c r="G273" s="11">
        <v>0</v>
      </c>
      <c r="H273" s="11">
        <v>80.948207530662074</v>
      </c>
      <c r="I273" s="23">
        <f t="shared" si="16"/>
        <v>80.948207530662074</v>
      </c>
      <c r="J273" s="17">
        <f t="shared" si="14"/>
        <v>117.19844596147476</v>
      </c>
      <c r="K273" s="17">
        <f t="shared" si="14"/>
        <v>117.74534012264903</v>
      </c>
      <c r="L273" s="17">
        <f t="shared" si="14"/>
        <v>118.82639120849163</v>
      </c>
      <c r="M273" s="17">
        <f t="shared" si="14"/>
        <v>120.58212492701931</v>
      </c>
      <c r="N273" s="17">
        <f t="shared" si="14"/>
        <v>121.82720478982525</v>
      </c>
    </row>
    <row r="274" spans="1:14" x14ac:dyDescent="0.2">
      <c r="A274" s="4" t="s">
        <v>480</v>
      </c>
      <c r="B274" s="27">
        <f t="shared" si="15"/>
        <v>1</v>
      </c>
      <c r="C274" s="10">
        <v>2</v>
      </c>
      <c r="D274" s="15">
        <v>1450</v>
      </c>
      <c r="E274" s="22">
        <v>0</v>
      </c>
      <c r="F274" s="11">
        <v>0</v>
      </c>
      <c r="G274" s="11">
        <v>0</v>
      </c>
      <c r="H274" s="11">
        <v>80.1253005514954</v>
      </c>
      <c r="I274" s="23">
        <f t="shared" si="16"/>
        <v>80.1253005514954</v>
      </c>
      <c r="J274" s="17">
        <f t="shared" si="14"/>
        <v>116.0070246555409</v>
      </c>
      <c r="K274" s="17">
        <f t="shared" si="14"/>
        <v>116.5483591751144</v>
      </c>
      <c r="L274" s="17">
        <f t="shared" si="14"/>
        <v>117.6184204625351</v>
      </c>
      <c r="M274" s="17">
        <f t="shared" si="14"/>
        <v>119.35630566316958</v>
      </c>
      <c r="N274" s="17">
        <f t="shared" si="14"/>
        <v>120.58872823633342</v>
      </c>
    </row>
    <row r="275" spans="1:14" x14ac:dyDescent="0.2">
      <c r="A275" s="4" t="s">
        <v>482</v>
      </c>
      <c r="B275" s="27">
        <f t="shared" si="15"/>
        <v>1</v>
      </c>
      <c r="C275" s="10">
        <v>2</v>
      </c>
      <c r="D275" s="15">
        <v>60</v>
      </c>
      <c r="E275" s="22">
        <v>0</v>
      </c>
      <c r="F275" s="11">
        <v>0</v>
      </c>
      <c r="G275" s="11">
        <v>0</v>
      </c>
      <c r="H275" s="11">
        <v>76.873705794387035</v>
      </c>
      <c r="I275" s="23">
        <f t="shared" si="16"/>
        <v>76.873705794387035</v>
      </c>
      <c r="J275" s="17">
        <f t="shared" si="14"/>
        <v>111.29930024687836</v>
      </c>
      <c r="K275" s="17">
        <f t="shared" si="14"/>
        <v>111.8186666680663</v>
      </c>
      <c r="L275" s="17">
        <f t="shared" si="14"/>
        <v>112.84530339859906</v>
      </c>
      <c r="M275" s="17">
        <f t="shared" si="14"/>
        <v>114.51266283061932</v>
      </c>
      <c r="N275" s="17">
        <f t="shared" si="14"/>
        <v>115.69507200289907</v>
      </c>
    </row>
    <row r="276" spans="1:14" x14ac:dyDescent="0.2">
      <c r="A276" s="4" t="s">
        <v>486</v>
      </c>
      <c r="B276" s="27">
        <f t="shared" si="15"/>
        <v>1</v>
      </c>
      <c r="C276" s="10">
        <v>2</v>
      </c>
      <c r="D276" s="15">
        <v>230</v>
      </c>
      <c r="E276" s="22">
        <v>0</v>
      </c>
      <c r="F276" s="11">
        <v>0</v>
      </c>
      <c r="G276" s="11">
        <v>0</v>
      </c>
      <c r="H276" s="11">
        <v>87.683619794387042</v>
      </c>
      <c r="I276" s="23">
        <f t="shared" si="16"/>
        <v>87.683619794387042</v>
      </c>
      <c r="J276" s="17">
        <f t="shared" si="14"/>
        <v>126.9501115548039</v>
      </c>
      <c r="K276" s="17">
        <f t="shared" si="14"/>
        <v>127.54251083279918</v>
      </c>
      <c r="L276" s="17">
        <f t="shared" si="14"/>
        <v>128.71351233216438</v>
      </c>
      <c r="M276" s="17">
        <f t="shared" si="14"/>
        <v>130.61533440496635</v>
      </c>
      <c r="N276" s="17">
        <f t="shared" si="14"/>
        <v>131.96401293206739</v>
      </c>
    </row>
    <row r="277" spans="1:14" x14ac:dyDescent="0.2">
      <c r="A277" s="4" t="s">
        <v>490</v>
      </c>
      <c r="B277" s="27">
        <f t="shared" si="15"/>
        <v>1</v>
      </c>
      <c r="C277" s="10">
        <v>2</v>
      </c>
      <c r="D277" s="15">
        <v>320</v>
      </c>
      <c r="E277" s="22">
        <v>0</v>
      </c>
      <c r="F277" s="11">
        <v>0</v>
      </c>
      <c r="G277" s="11">
        <v>0</v>
      </c>
      <c r="H277" s="11">
        <v>86.748589544387031</v>
      </c>
      <c r="I277" s="23">
        <f t="shared" si="16"/>
        <v>86.748589544387031</v>
      </c>
      <c r="J277" s="17">
        <f t="shared" ref="J277:N327" si="17">IF($C277=1,($H277*(1+J$6)*J$5)+$E277,$I277*(1+J$6)*J$5)</f>
        <v>125.59635591808444</v>
      </c>
      <c r="K277" s="17">
        <f t="shared" si="17"/>
        <v>126.18243803848172</v>
      </c>
      <c r="L277" s="17">
        <f t="shared" si="17"/>
        <v>127.34095235007719</v>
      </c>
      <c r="M277" s="17">
        <f t="shared" si="17"/>
        <v>129.22249399681601</v>
      </c>
      <c r="N277" s="17">
        <f t="shared" si="17"/>
        <v>130.55679064480074</v>
      </c>
    </row>
    <row r="278" spans="1:14" x14ac:dyDescent="0.2">
      <c r="A278" s="4" t="s">
        <v>494</v>
      </c>
      <c r="B278" s="27">
        <f t="shared" si="15"/>
        <v>1</v>
      </c>
      <c r="C278" s="10">
        <v>2</v>
      </c>
      <c r="D278" s="15">
        <v>590</v>
      </c>
      <c r="E278" s="22">
        <v>0</v>
      </c>
      <c r="F278" s="11">
        <v>0</v>
      </c>
      <c r="G278" s="11">
        <v>0</v>
      </c>
      <c r="H278" s="11">
        <v>79.342426731887031</v>
      </c>
      <c r="I278" s="23">
        <f t="shared" si="16"/>
        <v>79.342426731887031</v>
      </c>
      <c r="J278" s="17">
        <f t="shared" si="17"/>
        <v>114.87356416467986</v>
      </c>
      <c r="K278" s="17">
        <f t="shared" si="17"/>
        <v>115.40960951067017</v>
      </c>
      <c r="L278" s="17">
        <f t="shared" si="17"/>
        <v>116.46921563646859</v>
      </c>
      <c r="M278" s="17">
        <f t="shared" si="17"/>
        <v>118.19012062216849</v>
      </c>
      <c r="N278" s="17">
        <f t="shared" si="17"/>
        <v>119.41050166337448</v>
      </c>
    </row>
    <row r="279" spans="1:14" x14ac:dyDescent="0.2">
      <c r="A279" s="4" t="s">
        <v>269</v>
      </c>
      <c r="B279" s="27">
        <f t="shared" si="15"/>
        <v>1</v>
      </c>
      <c r="C279" s="10">
        <v>2</v>
      </c>
      <c r="D279" s="15">
        <v>1070</v>
      </c>
      <c r="E279" s="22">
        <v>0</v>
      </c>
      <c r="F279" s="11">
        <v>0</v>
      </c>
      <c r="G279" s="11">
        <v>0</v>
      </c>
      <c r="H279" s="11">
        <v>87.683619794387042</v>
      </c>
      <c r="I279" s="23">
        <f t="shared" si="16"/>
        <v>87.683619794387042</v>
      </c>
      <c r="J279" s="17">
        <f t="shared" si="17"/>
        <v>126.9501115548039</v>
      </c>
      <c r="K279" s="17">
        <f t="shared" si="17"/>
        <v>127.54251083279918</v>
      </c>
      <c r="L279" s="17">
        <f t="shared" si="17"/>
        <v>128.71351233216438</v>
      </c>
      <c r="M279" s="17">
        <f t="shared" si="17"/>
        <v>130.61533440496635</v>
      </c>
      <c r="N279" s="17">
        <f t="shared" si="17"/>
        <v>131.96401293206739</v>
      </c>
    </row>
    <row r="280" spans="1:14" x14ac:dyDescent="0.2">
      <c r="A280" s="4" t="s">
        <v>498</v>
      </c>
      <c r="B280" s="27">
        <f t="shared" si="15"/>
        <v>1</v>
      </c>
      <c r="C280" s="10">
        <v>2</v>
      </c>
      <c r="D280" s="15">
        <v>860</v>
      </c>
      <c r="E280" s="22">
        <v>0</v>
      </c>
      <c r="F280" s="11">
        <v>0</v>
      </c>
      <c r="G280" s="11">
        <v>0</v>
      </c>
      <c r="H280" s="11">
        <v>95.519889851662072</v>
      </c>
      <c r="I280" s="23">
        <f t="shared" si="16"/>
        <v>95.519889851662072</v>
      </c>
      <c r="J280" s="17">
        <f t="shared" si="17"/>
        <v>138.29562124381329</v>
      </c>
      <c r="K280" s="17">
        <f t="shared" si="17"/>
        <v>138.94096314364594</v>
      </c>
      <c r="L280" s="17">
        <f t="shared" si="17"/>
        <v>140.21661684610243</v>
      </c>
      <c r="M280" s="17">
        <f t="shared" si="17"/>
        <v>142.28840443125787</v>
      </c>
      <c r="N280" s="17">
        <f t="shared" si="17"/>
        <v>143.75761412693515</v>
      </c>
    </row>
    <row r="281" spans="1:14" x14ac:dyDescent="0.2">
      <c r="A281" s="4" t="s">
        <v>277</v>
      </c>
      <c r="B281" s="27">
        <f t="shared" si="15"/>
        <v>1</v>
      </c>
      <c r="C281" s="10">
        <v>2</v>
      </c>
      <c r="D281" s="15">
        <v>1490</v>
      </c>
      <c r="E281" s="22">
        <v>0</v>
      </c>
      <c r="F281" s="11">
        <v>0</v>
      </c>
      <c r="G281" s="11">
        <v>0</v>
      </c>
      <c r="H281" s="11">
        <v>97.165703809995406</v>
      </c>
      <c r="I281" s="23">
        <f t="shared" si="16"/>
        <v>97.165703809995406</v>
      </c>
      <c r="J281" s="17">
        <f t="shared" si="17"/>
        <v>140.67846385568097</v>
      </c>
      <c r="K281" s="17">
        <f t="shared" si="17"/>
        <v>141.3349250387152</v>
      </c>
      <c r="L281" s="17">
        <f t="shared" si="17"/>
        <v>142.63255833801543</v>
      </c>
      <c r="M281" s="17">
        <f t="shared" si="17"/>
        <v>144.74004295895736</v>
      </c>
      <c r="N281" s="17">
        <f t="shared" si="17"/>
        <v>146.2345672339188</v>
      </c>
    </row>
    <row r="282" spans="1:14" x14ac:dyDescent="0.2">
      <c r="A282" s="4" t="s">
        <v>160</v>
      </c>
      <c r="B282" s="27">
        <f t="shared" si="15"/>
        <v>1</v>
      </c>
      <c r="C282" s="10">
        <v>2</v>
      </c>
      <c r="D282" s="15">
        <v>70</v>
      </c>
      <c r="E282" s="22">
        <v>0</v>
      </c>
      <c r="F282" s="11">
        <v>0</v>
      </c>
      <c r="G282" s="11">
        <v>0</v>
      </c>
      <c r="H282" s="11">
        <v>77.656579613995405</v>
      </c>
      <c r="I282" s="23">
        <f t="shared" si="16"/>
        <v>77.656579613995405</v>
      </c>
      <c r="J282" s="17">
        <f t="shared" si="17"/>
        <v>112.43276073773939</v>
      </c>
      <c r="K282" s="17">
        <f t="shared" si="17"/>
        <v>112.95741633251056</v>
      </c>
      <c r="L282" s="17">
        <f t="shared" si="17"/>
        <v>113.99450822466557</v>
      </c>
      <c r="M282" s="17">
        <f t="shared" si="17"/>
        <v>115.67884787162041</v>
      </c>
      <c r="N282" s="17">
        <f t="shared" si="17"/>
        <v>116.87329857585802</v>
      </c>
    </row>
    <row r="283" spans="1:14" x14ac:dyDescent="0.2">
      <c r="A283" s="4" t="s">
        <v>185</v>
      </c>
      <c r="B283" s="27">
        <f t="shared" si="15"/>
        <v>1</v>
      </c>
      <c r="C283" s="10">
        <v>2</v>
      </c>
      <c r="D283" s="15">
        <v>330</v>
      </c>
      <c r="E283" s="22">
        <v>0</v>
      </c>
      <c r="F283" s="11">
        <v>0</v>
      </c>
      <c r="G283" s="11">
        <v>0</v>
      </c>
      <c r="H283" s="11">
        <v>87.5314633639954</v>
      </c>
      <c r="I283" s="23">
        <f t="shared" si="16"/>
        <v>87.5314633639954</v>
      </c>
      <c r="J283" s="17">
        <f t="shared" si="17"/>
        <v>126.72981640894547</v>
      </c>
      <c r="K283" s="17">
        <f t="shared" si="17"/>
        <v>127.32118770292597</v>
      </c>
      <c r="L283" s="17">
        <f t="shared" si="17"/>
        <v>128.4901571761437</v>
      </c>
      <c r="M283" s="17">
        <f t="shared" si="17"/>
        <v>130.3886790378171</v>
      </c>
      <c r="N283" s="17">
        <f t="shared" si="17"/>
        <v>131.73501721775969</v>
      </c>
    </row>
    <row r="284" spans="1:14" x14ac:dyDescent="0.2">
      <c r="A284" s="4" t="s">
        <v>150</v>
      </c>
      <c r="B284" s="27">
        <f t="shared" si="15"/>
        <v>1</v>
      </c>
      <c r="C284" s="10">
        <v>2</v>
      </c>
      <c r="D284" s="15">
        <v>70</v>
      </c>
      <c r="E284" s="22">
        <v>0</v>
      </c>
      <c r="F284" s="11">
        <v>0</v>
      </c>
      <c r="G284" s="11">
        <v>0</v>
      </c>
      <c r="H284" s="11">
        <v>81.267912362795414</v>
      </c>
      <c r="I284" s="23">
        <f t="shared" si="16"/>
        <v>81.267912362795414</v>
      </c>
      <c r="J284" s="17">
        <f t="shared" si="17"/>
        <v>117.66132105945896</v>
      </c>
      <c r="K284" s="17">
        <f t="shared" si="17"/>
        <v>118.21037517835593</v>
      </c>
      <c r="L284" s="17">
        <f t="shared" si="17"/>
        <v>119.29569587394616</v>
      </c>
      <c r="M284" s="17">
        <f t="shared" si="17"/>
        <v>121.05836386033322</v>
      </c>
      <c r="N284" s="17">
        <f t="shared" si="17"/>
        <v>122.30836116431139</v>
      </c>
    </row>
    <row r="285" spans="1:14" x14ac:dyDescent="0.2">
      <c r="A285" s="4" t="s">
        <v>176</v>
      </c>
      <c r="B285" s="27">
        <f t="shared" si="15"/>
        <v>1</v>
      </c>
      <c r="C285" s="10">
        <v>2</v>
      </c>
      <c r="D285" s="15">
        <v>240</v>
      </c>
      <c r="E285" s="22">
        <v>0</v>
      </c>
      <c r="F285" s="11">
        <v>0</v>
      </c>
      <c r="G285" s="11">
        <v>0</v>
      </c>
      <c r="H285" s="11">
        <v>92.07782636279542</v>
      </c>
      <c r="I285" s="23">
        <f t="shared" si="16"/>
        <v>92.07782636279542</v>
      </c>
      <c r="J285" s="17">
        <f t="shared" si="17"/>
        <v>133.31213236738449</v>
      </c>
      <c r="K285" s="17">
        <f t="shared" si="17"/>
        <v>133.93421934308878</v>
      </c>
      <c r="L285" s="17">
        <f t="shared" si="17"/>
        <v>135.16390480751147</v>
      </c>
      <c r="M285" s="17">
        <f t="shared" si="17"/>
        <v>137.16103543468023</v>
      </c>
      <c r="N285" s="17">
        <f t="shared" si="17"/>
        <v>138.57730209347972</v>
      </c>
    </row>
    <row r="286" spans="1:14" x14ac:dyDescent="0.2">
      <c r="A286" s="4" t="s">
        <v>151</v>
      </c>
      <c r="B286" s="27">
        <f t="shared" si="15"/>
        <v>1</v>
      </c>
      <c r="C286" s="10">
        <v>2</v>
      </c>
      <c r="D286" s="15">
        <v>330</v>
      </c>
      <c r="E286" s="22">
        <v>0</v>
      </c>
      <c r="F286" s="11">
        <v>0</v>
      </c>
      <c r="G286" s="11">
        <v>0</v>
      </c>
      <c r="H286" s="11">
        <v>91.142796112795409</v>
      </c>
      <c r="I286" s="23">
        <f t="shared" si="16"/>
        <v>91.142796112795409</v>
      </c>
      <c r="J286" s="17">
        <f t="shared" si="17"/>
        <v>131.95837673066507</v>
      </c>
      <c r="K286" s="17">
        <f t="shared" si="17"/>
        <v>132.57414654877132</v>
      </c>
      <c r="L286" s="17">
        <f t="shared" si="17"/>
        <v>133.79134482542429</v>
      </c>
      <c r="M286" s="17">
        <f t="shared" si="17"/>
        <v>135.7681950265299</v>
      </c>
      <c r="N286" s="17">
        <f t="shared" si="17"/>
        <v>137.17007980621307</v>
      </c>
    </row>
    <row r="287" spans="1:14" x14ac:dyDescent="0.2">
      <c r="A287" s="4" t="s">
        <v>177</v>
      </c>
      <c r="B287" s="27">
        <f t="shared" si="15"/>
        <v>1</v>
      </c>
      <c r="C287" s="10">
        <v>2</v>
      </c>
      <c r="D287" s="15">
        <v>400</v>
      </c>
      <c r="E287" s="22">
        <v>0</v>
      </c>
      <c r="F287" s="11">
        <v>0</v>
      </c>
      <c r="G287" s="11">
        <v>0</v>
      </c>
      <c r="H287" s="11">
        <v>86.205354237795419</v>
      </c>
      <c r="I287" s="23">
        <f t="shared" si="16"/>
        <v>86.205354237795419</v>
      </c>
      <c r="J287" s="17">
        <f t="shared" si="17"/>
        <v>124.80984889506202</v>
      </c>
      <c r="K287" s="17">
        <f t="shared" si="17"/>
        <v>125.39226086356365</v>
      </c>
      <c r="L287" s="17">
        <f t="shared" si="17"/>
        <v>126.54352034968524</v>
      </c>
      <c r="M287" s="17">
        <f t="shared" si="17"/>
        <v>128.41327944343158</v>
      </c>
      <c r="N287" s="17">
        <f t="shared" si="17"/>
        <v>129.73922048526225</v>
      </c>
    </row>
    <row r="288" spans="1:14" x14ac:dyDescent="0.2">
      <c r="A288" s="4" t="s">
        <v>152</v>
      </c>
      <c r="B288" s="27">
        <f t="shared" si="15"/>
        <v>1</v>
      </c>
      <c r="C288" s="10">
        <v>2</v>
      </c>
      <c r="D288" s="15">
        <v>620</v>
      </c>
      <c r="E288" s="22">
        <v>0</v>
      </c>
      <c r="F288" s="11">
        <v>0</v>
      </c>
      <c r="G288" s="11">
        <v>0</v>
      </c>
      <c r="H288" s="11">
        <v>81.267912362795414</v>
      </c>
      <c r="I288" s="23">
        <f t="shared" si="16"/>
        <v>81.267912362795414</v>
      </c>
      <c r="J288" s="17">
        <f t="shared" si="17"/>
        <v>117.66132105945896</v>
      </c>
      <c r="K288" s="17">
        <f t="shared" si="17"/>
        <v>118.21037517835593</v>
      </c>
      <c r="L288" s="17">
        <f t="shared" si="17"/>
        <v>119.29569587394616</v>
      </c>
      <c r="M288" s="17">
        <f t="shared" si="17"/>
        <v>121.05836386033322</v>
      </c>
      <c r="N288" s="17">
        <f t="shared" si="17"/>
        <v>122.30836116431139</v>
      </c>
    </row>
    <row r="289" spans="1:14" x14ac:dyDescent="0.2">
      <c r="A289" s="4" t="s">
        <v>178</v>
      </c>
      <c r="B289" s="27">
        <f t="shared" si="15"/>
        <v>1</v>
      </c>
      <c r="C289" s="10">
        <v>2</v>
      </c>
      <c r="D289" s="15">
        <v>1130</v>
      </c>
      <c r="E289" s="22">
        <v>0</v>
      </c>
      <c r="F289" s="11">
        <v>0</v>
      </c>
      <c r="G289" s="11">
        <v>0</v>
      </c>
      <c r="H289" s="11">
        <v>86.205354237795419</v>
      </c>
      <c r="I289" s="23">
        <f t="shared" si="16"/>
        <v>86.205354237795419</v>
      </c>
      <c r="J289" s="17">
        <f t="shared" si="17"/>
        <v>124.80984889506202</v>
      </c>
      <c r="K289" s="17">
        <f t="shared" si="17"/>
        <v>125.39226086356365</v>
      </c>
      <c r="L289" s="17">
        <f t="shared" si="17"/>
        <v>126.54352034968524</v>
      </c>
      <c r="M289" s="17">
        <f t="shared" si="17"/>
        <v>128.41327944343158</v>
      </c>
      <c r="N289" s="17">
        <f t="shared" si="17"/>
        <v>129.73922048526225</v>
      </c>
    </row>
    <row r="290" spans="1:14" x14ac:dyDescent="0.2">
      <c r="A290" s="4" t="s">
        <v>153</v>
      </c>
      <c r="B290" s="27">
        <f t="shared" si="15"/>
        <v>1</v>
      </c>
      <c r="C290" s="10">
        <v>2</v>
      </c>
      <c r="D290" s="15">
        <v>1170</v>
      </c>
      <c r="E290" s="22">
        <v>0</v>
      </c>
      <c r="F290" s="11">
        <v>0</v>
      </c>
      <c r="G290" s="11">
        <v>0</v>
      </c>
      <c r="H290" s="11">
        <v>91.142796112795409</v>
      </c>
      <c r="I290" s="23">
        <f t="shared" si="16"/>
        <v>91.142796112795409</v>
      </c>
      <c r="J290" s="17">
        <f t="shared" si="17"/>
        <v>131.95837673066507</v>
      </c>
      <c r="K290" s="17">
        <f t="shared" si="17"/>
        <v>132.57414654877132</v>
      </c>
      <c r="L290" s="17">
        <f t="shared" si="17"/>
        <v>133.79134482542429</v>
      </c>
      <c r="M290" s="17">
        <f t="shared" si="17"/>
        <v>135.7681950265299</v>
      </c>
      <c r="N290" s="17">
        <f t="shared" si="17"/>
        <v>137.17007980621307</v>
      </c>
    </row>
    <row r="291" spans="1:14" x14ac:dyDescent="0.2">
      <c r="A291" s="4" t="s">
        <v>500</v>
      </c>
      <c r="B291" s="27">
        <f t="shared" si="15"/>
        <v>1</v>
      </c>
      <c r="C291" s="10">
        <v>2</v>
      </c>
      <c r="D291" s="15">
        <v>70</v>
      </c>
      <c r="E291" s="22">
        <v>0</v>
      </c>
      <c r="F291" s="11">
        <v>0</v>
      </c>
      <c r="G291" s="11">
        <v>0</v>
      </c>
      <c r="H291" s="11">
        <v>81.267912362795414</v>
      </c>
      <c r="I291" s="23">
        <f t="shared" si="16"/>
        <v>81.267912362795414</v>
      </c>
      <c r="J291" s="17">
        <f t="shared" si="17"/>
        <v>117.66132105945896</v>
      </c>
      <c r="K291" s="17">
        <f t="shared" si="17"/>
        <v>118.21037517835593</v>
      </c>
      <c r="L291" s="17">
        <f t="shared" si="17"/>
        <v>119.29569587394616</v>
      </c>
      <c r="M291" s="17">
        <f t="shared" si="17"/>
        <v>121.05836386033322</v>
      </c>
      <c r="N291" s="17">
        <f t="shared" si="17"/>
        <v>122.30836116431139</v>
      </c>
    </row>
    <row r="292" spans="1:14" x14ac:dyDescent="0.2">
      <c r="A292" s="4" t="s">
        <v>504</v>
      </c>
      <c r="B292" s="27">
        <f t="shared" si="15"/>
        <v>1</v>
      </c>
      <c r="C292" s="10">
        <v>2</v>
      </c>
      <c r="D292" s="15">
        <v>240</v>
      </c>
      <c r="E292" s="22">
        <v>0</v>
      </c>
      <c r="F292" s="11">
        <v>0</v>
      </c>
      <c r="G292" s="11">
        <v>0</v>
      </c>
      <c r="H292" s="11">
        <v>92.07782636279542</v>
      </c>
      <c r="I292" s="23">
        <f t="shared" si="16"/>
        <v>92.07782636279542</v>
      </c>
      <c r="J292" s="17">
        <f t="shared" si="17"/>
        <v>133.31213236738449</v>
      </c>
      <c r="K292" s="17">
        <f t="shared" si="17"/>
        <v>133.93421934308878</v>
      </c>
      <c r="L292" s="17">
        <f t="shared" si="17"/>
        <v>135.16390480751147</v>
      </c>
      <c r="M292" s="17">
        <f t="shared" si="17"/>
        <v>137.16103543468023</v>
      </c>
      <c r="N292" s="17">
        <f t="shared" si="17"/>
        <v>138.57730209347972</v>
      </c>
    </row>
    <row r="293" spans="1:14" x14ac:dyDescent="0.2">
      <c r="A293" s="4" t="s">
        <v>507</v>
      </c>
      <c r="B293" s="27">
        <f t="shared" si="15"/>
        <v>1</v>
      </c>
      <c r="C293" s="10">
        <v>2</v>
      </c>
      <c r="D293" s="15">
        <v>270</v>
      </c>
      <c r="E293" s="22">
        <v>0</v>
      </c>
      <c r="F293" s="11">
        <v>0</v>
      </c>
      <c r="G293" s="11">
        <v>0</v>
      </c>
      <c r="H293" s="11">
        <v>84.559540279462084</v>
      </c>
      <c r="I293" s="23">
        <f t="shared" si="16"/>
        <v>84.559540279462084</v>
      </c>
      <c r="J293" s="17">
        <f t="shared" si="17"/>
        <v>122.42700628319433</v>
      </c>
      <c r="K293" s="17">
        <f t="shared" si="17"/>
        <v>122.9982989684944</v>
      </c>
      <c r="L293" s="17">
        <f t="shared" si="17"/>
        <v>124.12757885777221</v>
      </c>
      <c r="M293" s="17">
        <f t="shared" si="17"/>
        <v>125.96164091573212</v>
      </c>
      <c r="N293" s="17">
        <f t="shared" si="17"/>
        <v>127.26226737827862</v>
      </c>
    </row>
    <row r="294" spans="1:14" x14ac:dyDescent="0.2">
      <c r="A294" s="4" t="s">
        <v>509</v>
      </c>
      <c r="B294" s="27">
        <f t="shared" si="15"/>
        <v>1</v>
      </c>
      <c r="C294" s="10">
        <v>2</v>
      </c>
      <c r="D294" s="15">
        <v>330</v>
      </c>
      <c r="E294" s="22">
        <v>0</v>
      </c>
      <c r="F294" s="11">
        <v>0</v>
      </c>
      <c r="G294" s="11">
        <v>0</v>
      </c>
      <c r="H294" s="11">
        <v>91.142796112795409</v>
      </c>
      <c r="I294" s="23">
        <f t="shared" si="16"/>
        <v>91.142796112795409</v>
      </c>
      <c r="J294" s="17">
        <f t="shared" si="17"/>
        <v>131.95837673066507</v>
      </c>
      <c r="K294" s="17">
        <f t="shared" si="17"/>
        <v>132.57414654877132</v>
      </c>
      <c r="L294" s="17">
        <f t="shared" si="17"/>
        <v>133.79134482542429</v>
      </c>
      <c r="M294" s="17">
        <f t="shared" si="17"/>
        <v>135.7681950265299</v>
      </c>
      <c r="N294" s="17">
        <f t="shared" si="17"/>
        <v>137.17007980621307</v>
      </c>
    </row>
    <row r="295" spans="1:14" x14ac:dyDescent="0.2">
      <c r="A295" s="4" t="s">
        <v>513</v>
      </c>
      <c r="B295" s="27">
        <f t="shared" si="15"/>
        <v>1</v>
      </c>
      <c r="C295" s="10">
        <v>2</v>
      </c>
      <c r="D295" s="15">
        <v>400</v>
      </c>
      <c r="E295" s="22">
        <v>0</v>
      </c>
      <c r="F295" s="11">
        <v>0</v>
      </c>
      <c r="G295" s="11">
        <v>0</v>
      </c>
      <c r="H295" s="11">
        <v>86.205354237795419</v>
      </c>
      <c r="I295" s="23">
        <f t="shared" si="16"/>
        <v>86.205354237795419</v>
      </c>
      <c r="J295" s="17">
        <f t="shared" si="17"/>
        <v>124.80984889506202</v>
      </c>
      <c r="K295" s="17">
        <f t="shared" si="17"/>
        <v>125.39226086356365</v>
      </c>
      <c r="L295" s="17">
        <f t="shared" si="17"/>
        <v>126.54352034968524</v>
      </c>
      <c r="M295" s="17">
        <f t="shared" si="17"/>
        <v>128.41327944343158</v>
      </c>
      <c r="N295" s="17">
        <f t="shared" si="17"/>
        <v>129.73922048526225</v>
      </c>
    </row>
    <row r="296" spans="1:14" x14ac:dyDescent="0.2">
      <c r="A296" s="4" t="s">
        <v>515</v>
      </c>
      <c r="B296" s="27">
        <f t="shared" si="15"/>
        <v>1</v>
      </c>
      <c r="C296" s="10">
        <v>2</v>
      </c>
      <c r="D296" s="15">
        <v>440</v>
      </c>
      <c r="E296" s="22">
        <v>0</v>
      </c>
      <c r="F296" s="11">
        <v>0</v>
      </c>
      <c r="G296" s="11">
        <v>0</v>
      </c>
      <c r="H296" s="11">
        <v>84.559540279462084</v>
      </c>
      <c r="I296" s="23">
        <f t="shared" si="16"/>
        <v>84.559540279462084</v>
      </c>
      <c r="J296" s="17">
        <f t="shared" si="17"/>
        <v>122.42700628319433</v>
      </c>
      <c r="K296" s="17">
        <f t="shared" si="17"/>
        <v>122.9982989684944</v>
      </c>
      <c r="L296" s="17">
        <f t="shared" si="17"/>
        <v>124.12757885777221</v>
      </c>
      <c r="M296" s="17">
        <f t="shared" si="17"/>
        <v>125.96164091573212</v>
      </c>
      <c r="N296" s="17">
        <f t="shared" si="17"/>
        <v>127.26226737827862</v>
      </c>
    </row>
    <row r="297" spans="1:14" x14ac:dyDescent="0.2">
      <c r="A297" s="4" t="s">
        <v>516</v>
      </c>
      <c r="B297" s="27">
        <f t="shared" si="15"/>
        <v>1</v>
      </c>
      <c r="C297" s="10">
        <v>2</v>
      </c>
      <c r="D297" s="15">
        <v>480</v>
      </c>
      <c r="E297" s="22">
        <v>0</v>
      </c>
      <c r="F297" s="11">
        <v>0</v>
      </c>
      <c r="G297" s="11">
        <v>0</v>
      </c>
      <c r="H297" s="11">
        <v>83.736633300295409</v>
      </c>
      <c r="I297" s="23">
        <f t="shared" si="16"/>
        <v>83.736633300295409</v>
      </c>
      <c r="J297" s="17">
        <f t="shared" si="17"/>
        <v>121.23558497726047</v>
      </c>
      <c r="K297" s="17">
        <f t="shared" si="17"/>
        <v>121.80131802095977</v>
      </c>
      <c r="L297" s="17">
        <f t="shared" si="17"/>
        <v>122.91960811181569</v>
      </c>
      <c r="M297" s="17">
        <f t="shared" si="17"/>
        <v>124.73582165188239</v>
      </c>
      <c r="N297" s="17">
        <f t="shared" si="17"/>
        <v>126.0237908247868</v>
      </c>
    </row>
    <row r="298" spans="1:14" x14ac:dyDescent="0.2">
      <c r="A298" s="4" t="s">
        <v>517</v>
      </c>
      <c r="B298" s="27">
        <f t="shared" si="15"/>
        <v>1</v>
      </c>
      <c r="C298" s="10">
        <v>2</v>
      </c>
      <c r="D298" s="15">
        <v>560</v>
      </c>
      <c r="E298" s="22">
        <v>0</v>
      </c>
      <c r="F298" s="11">
        <v>0</v>
      </c>
      <c r="G298" s="11">
        <v>0</v>
      </c>
      <c r="H298" s="11">
        <v>84.559540279462084</v>
      </c>
      <c r="I298" s="23">
        <f t="shared" si="16"/>
        <v>84.559540279462084</v>
      </c>
      <c r="J298" s="17">
        <f t="shared" si="17"/>
        <v>122.42700628319433</v>
      </c>
      <c r="K298" s="17">
        <f t="shared" si="17"/>
        <v>122.9982989684944</v>
      </c>
      <c r="L298" s="17">
        <f t="shared" si="17"/>
        <v>124.12757885777221</v>
      </c>
      <c r="M298" s="17">
        <f t="shared" si="17"/>
        <v>125.96164091573212</v>
      </c>
      <c r="N298" s="17">
        <f t="shared" si="17"/>
        <v>127.26226737827862</v>
      </c>
    </row>
    <row r="299" spans="1:14" x14ac:dyDescent="0.2">
      <c r="A299" s="4" t="s">
        <v>519</v>
      </c>
      <c r="B299" s="27">
        <f t="shared" si="15"/>
        <v>1</v>
      </c>
      <c r="C299" s="10">
        <v>2</v>
      </c>
      <c r="D299" s="15">
        <v>600</v>
      </c>
      <c r="E299" s="22">
        <v>0</v>
      </c>
      <c r="F299" s="11">
        <v>0</v>
      </c>
      <c r="G299" s="11">
        <v>0</v>
      </c>
      <c r="H299" s="11">
        <v>83.736633300295409</v>
      </c>
      <c r="I299" s="23">
        <f t="shared" si="16"/>
        <v>83.736633300295409</v>
      </c>
      <c r="J299" s="17">
        <f t="shared" si="17"/>
        <v>121.23558497726047</v>
      </c>
      <c r="K299" s="17">
        <f t="shared" si="17"/>
        <v>121.80131802095977</v>
      </c>
      <c r="L299" s="17">
        <f t="shared" si="17"/>
        <v>122.91960811181569</v>
      </c>
      <c r="M299" s="17">
        <f t="shared" si="17"/>
        <v>124.73582165188239</v>
      </c>
      <c r="N299" s="17">
        <f t="shared" si="17"/>
        <v>126.0237908247868</v>
      </c>
    </row>
    <row r="300" spans="1:14" x14ac:dyDescent="0.2">
      <c r="A300" s="4" t="s">
        <v>521</v>
      </c>
      <c r="B300" s="27">
        <f t="shared" si="15"/>
        <v>1</v>
      </c>
      <c r="C300" s="10">
        <v>2</v>
      </c>
      <c r="D300" s="15">
        <v>620</v>
      </c>
      <c r="E300" s="22">
        <v>0</v>
      </c>
      <c r="F300" s="11">
        <v>0</v>
      </c>
      <c r="G300" s="11">
        <v>0</v>
      </c>
      <c r="H300" s="11">
        <v>81.267912362795414</v>
      </c>
      <c r="I300" s="23">
        <f t="shared" si="16"/>
        <v>81.267912362795414</v>
      </c>
      <c r="J300" s="17">
        <f t="shared" si="17"/>
        <v>117.66132105945896</v>
      </c>
      <c r="K300" s="17">
        <f t="shared" si="17"/>
        <v>118.21037517835593</v>
      </c>
      <c r="L300" s="17">
        <f t="shared" si="17"/>
        <v>119.29569587394616</v>
      </c>
      <c r="M300" s="17">
        <f t="shared" si="17"/>
        <v>121.05836386033322</v>
      </c>
      <c r="N300" s="17">
        <f t="shared" si="17"/>
        <v>122.30836116431139</v>
      </c>
    </row>
    <row r="301" spans="1:14" x14ac:dyDescent="0.2">
      <c r="A301" s="4" t="s">
        <v>524</v>
      </c>
      <c r="B301" s="27">
        <f t="shared" si="15"/>
        <v>1</v>
      </c>
      <c r="C301" s="10">
        <v>2</v>
      </c>
      <c r="D301" s="15">
        <v>660</v>
      </c>
      <c r="E301" s="22">
        <v>0</v>
      </c>
      <c r="F301" s="11">
        <v>0</v>
      </c>
      <c r="G301" s="11">
        <v>0</v>
      </c>
      <c r="H301" s="11">
        <v>81.267912362795414</v>
      </c>
      <c r="I301" s="23">
        <f t="shared" si="16"/>
        <v>81.267912362795414</v>
      </c>
      <c r="J301" s="17">
        <f t="shared" si="17"/>
        <v>117.66132105945896</v>
      </c>
      <c r="K301" s="17">
        <f t="shared" si="17"/>
        <v>118.21037517835593</v>
      </c>
      <c r="L301" s="17">
        <f t="shared" si="17"/>
        <v>119.29569587394616</v>
      </c>
      <c r="M301" s="17">
        <f t="shared" si="17"/>
        <v>121.05836386033322</v>
      </c>
      <c r="N301" s="17">
        <f t="shared" si="17"/>
        <v>122.30836116431139</v>
      </c>
    </row>
    <row r="302" spans="1:14" x14ac:dyDescent="0.2">
      <c r="A302" s="4" t="s">
        <v>526</v>
      </c>
      <c r="B302" s="27">
        <f t="shared" si="15"/>
        <v>1</v>
      </c>
      <c r="C302" s="10">
        <v>2</v>
      </c>
      <c r="D302" s="15">
        <v>770</v>
      </c>
      <c r="E302" s="22">
        <v>0</v>
      </c>
      <c r="F302" s="11">
        <v>0</v>
      </c>
      <c r="G302" s="11">
        <v>0</v>
      </c>
      <c r="H302" s="11">
        <v>86.67286936279541</v>
      </c>
      <c r="I302" s="23">
        <f t="shared" si="16"/>
        <v>86.67286936279541</v>
      </c>
      <c r="J302" s="17">
        <f t="shared" si="17"/>
        <v>125.48672671342172</v>
      </c>
      <c r="K302" s="17">
        <f t="shared" si="17"/>
        <v>126.07229726072235</v>
      </c>
      <c r="L302" s="17">
        <f t="shared" si="17"/>
        <v>127.2298003407288</v>
      </c>
      <c r="M302" s="17">
        <f t="shared" si="17"/>
        <v>129.10969964750672</v>
      </c>
      <c r="N302" s="17">
        <f t="shared" si="17"/>
        <v>130.44283162889553</v>
      </c>
    </row>
    <row r="303" spans="1:14" x14ac:dyDescent="0.2">
      <c r="A303" s="4" t="s">
        <v>529</v>
      </c>
      <c r="B303" s="27">
        <f t="shared" si="15"/>
        <v>1</v>
      </c>
      <c r="C303" s="10">
        <v>2</v>
      </c>
      <c r="D303" s="15">
        <v>1030</v>
      </c>
      <c r="E303" s="22">
        <v>0</v>
      </c>
      <c r="F303" s="11">
        <v>0</v>
      </c>
      <c r="G303" s="11">
        <v>0</v>
      </c>
      <c r="H303" s="11">
        <v>81.267912362795414</v>
      </c>
      <c r="I303" s="23">
        <f t="shared" si="16"/>
        <v>81.267912362795414</v>
      </c>
      <c r="J303" s="17">
        <f t="shared" si="17"/>
        <v>117.66132105945896</v>
      </c>
      <c r="K303" s="17">
        <f t="shared" si="17"/>
        <v>118.21037517835593</v>
      </c>
      <c r="L303" s="17">
        <f t="shared" si="17"/>
        <v>119.29569587394616</v>
      </c>
      <c r="M303" s="17">
        <f t="shared" si="17"/>
        <v>121.05836386033322</v>
      </c>
      <c r="N303" s="17">
        <f t="shared" si="17"/>
        <v>122.30836116431139</v>
      </c>
    </row>
    <row r="304" spans="1:14" x14ac:dyDescent="0.2">
      <c r="A304" s="4" t="s">
        <v>532</v>
      </c>
      <c r="B304" s="27">
        <f t="shared" si="15"/>
        <v>1</v>
      </c>
      <c r="C304" s="10">
        <v>2</v>
      </c>
      <c r="D304" s="15">
        <v>1080</v>
      </c>
      <c r="E304" s="22">
        <v>0</v>
      </c>
      <c r="F304" s="11">
        <v>0</v>
      </c>
      <c r="G304" s="11">
        <v>0</v>
      </c>
      <c r="H304" s="11">
        <v>81.267912362795414</v>
      </c>
      <c r="I304" s="23">
        <f t="shared" si="16"/>
        <v>81.267912362795414</v>
      </c>
      <c r="J304" s="17">
        <f t="shared" si="17"/>
        <v>117.66132105945896</v>
      </c>
      <c r="K304" s="17">
        <f t="shared" si="17"/>
        <v>118.21037517835593</v>
      </c>
      <c r="L304" s="17">
        <f t="shared" si="17"/>
        <v>119.29569587394616</v>
      </c>
      <c r="M304" s="17">
        <f t="shared" si="17"/>
        <v>121.05836386033322</v>
      </c>
      <c r="N304" s="17">
        <f t="shared" si="17"/>
        <v>122.30836116431139</v>
      </c>
    </row>
    <row r="305" spans="1:14" x14ac:dyDescent="0.2">
      <c r="A305" s="4" t="s">
        <v>534</v>
      </c>
      <c r="B305" s="27">
        <f t="shared" si="15"/>
        <v>1</v>
      </c>
      <c r="C305" s="10">
        <v>2</v>
      </c>
      <c r="D305" s="15">
        <v>1130</v>
      </c>
      <c r="E305" s="22">
        <v>0</v>
      </c>
      <c r="F305" s="11">
        <v>0</v>
      </c>
      <c r="G305" s="11">
        <v>0</v>
      </c>
      <c r="H305" s="11">
        <v>86.205354237795419</v>
      </c>
      <c r="I305" s="23">
        <f t="shared" si="16"/>
        <v>86.205354237795419</v>
      </c>
      <c r="J305" s="17">
        <f t="shared" si="17"/>
        <v>124.80984889506202</v>
      </c>
      <c r="K305" s="17">
        <f t="shared" si="17"/>
        <v>125.39226086356365</v>
      </c>
      <c r="L305" s="17">
        <f t="shared" si="17"/>
        <v>126.54352034968524</v>
      </c>
      <c r="M305" s="17">
        <f t="shared" si="17"/>
        <v>128.41327944343158</v>
      </c>
      <c r="N305" s="17">
        <f t="shared" si="17"/>
        <v>129.73922048526225</v>
      </c>
    </row>
    <row r="306" spans="1:14" x14ac:dyDescent="0.2">
      <c r="A306" s="4" t="s">
        <v>537</v>
      </c>
      <c r="B306" s="27">
        <f t="shared" si="15"/>
        <v>1</v>
      </c>
      <c r="C306" s="10">
        <v>2</v>
      </c>
      <c r="D306" s="15">
        <v>1170</v>
      </c>
      <c r="E306" s="22">
        <v>0</v>
      </c>
      <c r="F306" s="11">
        <v>0</v>
      </c>
      <c r="G306" s="11">
        <v>0</v>
      </c>
      <c r="H306" s="11">
        <v>91.142796112795409</v>
      </c>
      <c r="I306" s="23">
        <f t="shared" si="16"/>
        <v>91.142796112795409</v>
      </c>
      <c r="J306" s="17">
        <f t="shared" si="17"/>
        <v>131.95837673066507</v>
      </c>
      <c r="K306" s="17">
        <f t="shared" si="17"/>
        <v>132.57414654877132</v>
      </c>
      <c r="L306" s="17">
        <f t="shared" si="17"/>
        <v>133.79134482542429</v>
      </c>
      <c r="M306" s="17">
        <f t="shared" si="17"/>
        <v>135.7681950265299</v>
      </c>
      <c r="N306" s="17">
        <f t="shared" si="17"/>
        <v>137.17007980621307</v>
      </c>
    </row>
    <row r="307" spans="1:14" x14ac:dyDescent="0.2">
      <c r="A307" s="4" t="s">
        <v>168</v>
      </c>
      <c r="B307" s="27">
        <f t="shared" si="15"/>
        <v>1</v>
      </c>
      <c r="C307" s="10">
        <v>2</v>
      </c>
      <c r="D307" s="15">
        <v>600</v>
      </c>
      <c r="E307" s="22">
        <v>0</v>
      </c>
      <c r="F307" s="11">
        <v>0</v>
      </c>
      <c r="G307" s="11">
        <v>0</v>
      </c>
      <c r="H307" s="11">
        <v>87.156858167887023</v>
      </c>
      <c r="I307" s="23">
        <f t="shared" si="16"/>
        <v>87.156858167887023</v>
      </c>
      <c r="J307" s="17">
        <f t="shared" si="17"/>
        <v>126.18745545776115</v>
      </c>
      <c r="K307" s="17">
        <f t="shared" si="17"/>
        <v>126.77629588168602</v>
      </c>
      <c r="L307" s="17">
        <f t="shared" si="17"/>
        <v>127.9402625590869</v>
      </c>
      <c r="M307" s="17">
        <f t="shared" si="17"/>
        <v>129.83065938632154</v>
      </c>
      <c r="N307" s="17">
        <f t="shared" si="17"/>
        <v>131.17123569209292</v>
      </c>
    </row>
    <row r="308" spans="1:14" x14ac:dyDescent="0.2">
      <c r="A308" s="4" t="s">
        <v>190</v>
      </c>
      <c r="B308" s="27">
        <f t="shared" si="15"/>
        <v>1</v>
      </c>
      <c r="C308" s="10">
        <v>2</v>
      </c>
      <c r="D308" s="15">
        <v>870</v>
      </c>
      <c r="E308" s="22">
        <v>0</v>
      </c>
      <c r="F308" s="11">
        <v>0</v>
      </c>
      <c r="G308" s="11">
        <v>0</v>
      </c>
      <c r="H308" s="11">
        <v>101.7151322932954</v>
      </c>
      <c r="I308" s="23">
        <f t="shared" si="16"/>
        <v>101.7151322932954</v>
      </c>
      <c r="J308" s="17">
        <f t="shared" si="17"/>
        <v>147.26521808434831</v>
      </c>
      <c r="K308" s="17">
        <f t="shared" si="17"/>
        <v>147.95241565982522</v>
      </c>
      <c r="L308" s="17">
        <f t="shared" si="17"/>
        <v>149.31080588941293</v>
      </c>
      <c r="M308" s="17">
        <f t="shared" si="17"/>
        <v>151.51696576496295</v>
      </c>
      <c r="N308" s="17">
        <f t="shared" si="17"/>
        <v>153.0814656695847</v>
      </c>
    </row>
    <row r="309" spans="1:14" x14ac:dyDescent="0.2">
      <c r="A309" s="4" t="s">
        <v>540</v>
      </c>
      <c r="B309" s="27">
        <f t="shared" si="15"/>
        <v>1</v>
      </c>
      <c r="C309" s="10">
        <v>2</v>
      </c>
      <c r="D309" s="15">
        <v>1470</v>
      </c>
      <c r="E309" s="22">
        <v>0</v>
      </c>
      <c r="F309" s="11">
        <v>0</v>
      </c>
      <c r="G309" s="11">
        <v>0</v>
      </c>
      <c r="H309" s="11">
        <v>127.0997940987954</v>
      </c>
      <c r="I309" s="23">
        <f t="shared" si="16"/>
        <v>127.0997940987954</v>
      </c>
      <c r="J309" s="17">
        <f t="shared" si="17"/>
        <v>184.0176429448407</v>
      </c>
      <c r="K309" s="17">
        <f t="shared" si="17"/>
        <v>184.87634182650223</v>
      </c>
      <c r="L309" s="17">
        <f t="shared" si="17"/>
        <v>186.5737403806188</v>
      </c>
      <c r="M309" s="17">
        <f t="shared" si="17"/>
        <v>189.3304832526911</v>
      </c>
      <c r="N309" s="17">
        <f t="shared" si="17"/>
        <v>191.28542949580893</v>
      </c>
    </row>
    <row r="310" spans="1:14" x14ac:dyDescent="0.2">
      <c r="A310" s="4" t="s">
        <v>292</v>
      </c>
      <c r="B310" s="27">
        <f t="shared" si="15"/>
        <v>1</v>
      </c>
      <c r="C310" s="10">
        <v>2</v>
      </c>
      <c r="D310" s="15">
        <v>120</v>
      </c>
      <c r="E310" s="22">
        <v>0</v>
      </c>
      <c r="F310" s="11">
        <v>0</v>
      </c>
      <c r="G310" s="11">
        <v>0</v>
      </c>
      <c r="H310" s="11">
        <v>91.963137907995417</v>
      </c>
      <c r="I310" s="23">
        <f t="shared" si="16"/>
        <v>91.963137907995417</v>
      </c>
      <c r="J310" s="17">
        <f t="shared" si="17"/>
        <v>133.14608411156374</v>
      </c>
      <c r="K310" s="17">
        <f t="shared" si="17"/>
        <v>133.76739624063217</v>
      </c>
      <c r="L310" s="17">
        <f t="shared" si="17"/>
        <v>134.99555005806258</v>
      </c>
      <c r="M310" s="17">
        <f t="shared" si="17"/>
        <v>136.99019313926385</v>
      </c>
      <c r="N310" s="17">
        <f t="shared" si="17"/>
        <v>138.40469575300384</v>
      </c>
    </row>
    <row r="311" spans="1:14" x14ac:dyDescent="0.2">
      <c r="A311" s="4" t="s">
        <v>542</v>
      </c>
      <c r="B311" s="27">
        <f t="shared" si="15"/>
        <v>1</v>
      </c>
      <c r="C311" s="10">
        <v>2</v>
      </c>
      <c r="D311" s="15">
        <v>1050</v>
      </c>
      <c r="E311" s="22">
        <v>0</v>
      </c>
      <c r="F311" s="11">
        <v>0</v>
      </c>
      <c r="G311" s="11">
        <v>0</v>
      </c>
      <c r="H311" s="11">
        <v>94.431858845495412</v>
      </c>
      <c r="I311" s="23">
        <f t="shared" si="16"/>
        <v>94.431858845495412</v>
      </c>
      <c r="J311" s="17">
        <f t="shared" si="17"/>
        <v>136.72034802936525</v>
      </c>
      <c r="K311" s="17">
        <f t="shared" si="17"/>
        <v>137.35833908323602</v>
      </c>
      <c r="L311" s="17">
        <f t="shared" si="17"/>
        <v>138.6194622959321</v>
      </c>
      <c r="M311" s="17">
        <f t="shared" si="17"/>
        <v>140.66765093081301</v>
      </c>
      <c r="N311" s="17">
        <f t="shared" si="17"/>
        <v>142.12012541347929</v>
      </c>
    </row>
    <row r="312" spans="1:14" x14ac:dyDescent="0.2">
      <c r="A312" s="4" t="s">
        <v>147</v>
      </c>
      <c r="B312" s="27">
        <f t="shared" si="15"/>
        <v>1</v>
      </c>
      <c r="C312" s="10">
        <v>2</v>
      </c>
      <c r="D312" s="15">
        <v>10</v>
      </c>
      <c r="E312" s="22">
        <v>0</v>
      </c>
      <c r="F312" s="11">
        <v>0</v>
      </c>
      <c r="G312" s="11">
        <v>0</v>
      </c>
      <c r="H312" s="11">
        <v>19.470011620936308</v>
      </c>
      <c r="I312" s="23">
        <f t="shared" si="16"/>
        <v>19.470011620936308</v>
      </c>
      <c r="J312" s="17">
        <f t="shared" si="17"/>
        <v>28.18907514364977</v>
      </c>
      <c r="K312" s="17">
        <f t="shared" si="17"/>
        <v>28.320616483455868</v>
      </c>
      <c r="L312" s="17">
        <f t="shared" si="17"/>
        <v>28.580635548068368</v>
      </c>
      <c r="M312" s="17">
        <f t="shared" si="17"/>
        <v>29.002932186200287</v>
      </c>
      <c r="N312" s="17">
        <f t="shared" si="17"/>
        <v>29.302404158926098</v>
      </c>
    </row>
    <row r="313" spans="1:14" x14ac:dyDescent="0.2">
      <c r="A313" s="4" t="s">
        <v>180</v>
      </c>
      <c r="B313" s="27">
        <f t="shared" si="15"/>
        <v>1</v>
      </c>
      <c r="C313" s="10">
        <v>2</v>
      </c>
      <c r="D313" s="15">
        <v>810</v>
      </c>
      <c r="E313" s="22">
        <v>0</v>
      </c>
      <c r="F313" s="11">
        <v>0</v>
      </c>
      <c r="G313" s="11">
        <v>0</v>
      </c>
      <c r="H313" s="11">
        <v>30.279925620936311</v>
      </c>
      <c r="I313" s="23">
        <f t="shared" si="16"/>
        <v>30.279925620936311</v>
      </c>
      <c r="J313" s="17">
        <f t="shared" si="17"/>
        <v>43.83988645157531</v>
      </c>
      <c r="K313" s="17">
        <f t="shared" si="17"/>
        <v>44.044460648188732</v>
      </c>
      <c r="L313" s="17">
        <f t="shared" si="17"/>
        <v>44.448844481633678</v>
      </c>
      <c r="M313" s="17">
        <f t="shared" si="17"/>
        <v>45.105603760547304</v>
      </c>
      <c r="N313" s="17">
        <f t="shared" si="17"/>
        <v>45.571345088094411</v>
      </c>
    </row>
    <row r="314" spans="1:14" x14ac:dyDescent="0.2">
      <c r="A314" s="4" t="s">
        <v>182</v>
      </c>
      <c r="B314" s="27">
        <f t="shared" si="15"/>
        <v>1</v>
      </c>
      <c r="C314" s="10">
        <v>2</v>
      </c>
      <c r="D314" s="15">
        <v>820</v>
      </c>
      <c r="E314" s="22">
        <v>0</v>
      </c>
      <c r="F314" s="11">
        <v>0</v>
      </c>
      <c r="G314" s="11">
        <v>0</v>
      </c>
      <c r="H314" s="11">
        <v>19.470011620936308</v>
      </c>
      <c r="I314" s="23">
        <f t="shared" si="16"/>
        <v>19.470011620936308</v>
      </c>
      <c r="J314" s="17">
        <f t="shared" si="17"/>
        <v>28.18907514364977</v>
      </c>
      <c r="K314" s="17">
        <f t="shared" si="17"/>
        <v>28.320616483455868</v>
      </c>
      <c r="L314" s="17">
        <f t="shared" si="17"/>
        <v>28.580635548068368</v>
      </c>
      <c r="M314" s="17">
        <f t="shared" si="17"/>
        <v>29.002932186200287</v>
      </c>
      <c r="N314" s="17">
        <f t="shared" si="17"/>
        <v>29.302404158926098</v>
      </c>
    </row>
    <row r="315" spans="1:14" x14ac:dyDescent="0.2">
      <c r="A315" s="4" t="s">
        <v>156</v>
      </c>
      <c r="B315" s="27">
        <f t="shared" si="15"/>
        <v>1</v>
      </c>
      <c r="C315" s="10">
        <v>2</v>
      </c>
      <c r="D315" s="15">
        <v>990</v>
      </c>
      <c r="E315" s="22">
        <v>0</v>
      </c>
      <c r="F315" s="11">
        <v>0</v>
      </c>
      <c r="G315" s="11">
        <v>0</v>
      </c>
      <c r="H315" s="11">
        <v>29.344895370936307</v>
      </c>
      <c r="I315" s="23">
        <f t="shared" si="16"/>
        <v>29.344895370936307</v>
      </c>
      <c r="J315" s="17">
        <f t="shared" si="17"/>
        <v>42.486130814855862</v>
      </c>
      <c r="K315" s="17">
        <f t="shared" si="17"/>
        <v>42.684387853871293</v>
      </c>
      <c r="L315" s="17">
        <f t="shared" si="17"/>
        <v>43.07628449954651</v>
      </c>
      <c r="M315" s="17">
        <f t="shared" si="17"/>
        <v>43.712763352397012</v>
      </c>
      <c r="N315" s="17">
        <f t="shared" si="17"/>
        <v>44.164122800827791</v>
      </c>
    </row>
    <row r="316" spans="1:14" x14ac:dyDescent="0.2">
      <c r="A316" s="4" t="s">
        <v>145</v>
      </c>
      <c r="B316" s="27">
        <f t="shared" si="15"/>
        <v>1</v>
      </c>
      <c r="C316" s="10">
        <v>2</v>
      </c>
      <c r="D316" s="15">
        <v>10</v>
      </c>
      <c r="E316" s="22">
        <v>0</v>
      </c>
      <c r="F316" s="11">
        <v>0</v>
      </c>
      <c r="G316" s="11">
        <v>0</v>
      </c>
      <c r="H316" s="11">
        <v>19.470011620936308</v>
      </c>
      <c r="I316" s="23">
        <f t="shared" si="16"/>
        <v>19.470011620936308</v>
      </c>
      <c r="J316" s="17">
        <f t="shared" si="17"/>
        <v>28.18907514364977</v>
      </c>
      <c r="K316" s="17">
        <f t="shared" si="17"/>
        <v>28.320616483455868</v>
      </c>
      <c r="L316" s="17">
        <f t="shared" si="17"/>
        <v>28.580635548068368</v>
      </c>
      <c r="M316" s="17">
        <f t="shared" si="17"/>
        <v>29.002932186200287</v>
      </c>
      <c r="N316" s="17">
        <f t="shared" si="17"/>
        <v>29.302404158926098</v>
      </c>
    </row>
    <row r="317" spans="1:14" x14ac:dyDescent="0.2">
      <c r="A317" s="4" t="s">
        <v>149</v>
      </c>
      <c r="B317" s="27">
        <f t="shared" si="15"/>
        <v>1</v>
      </c>
      <c r="C317" s="10">
        <v>2</v>
      </c>
      <c r="D317" s="15">
        <v>810</v>
      </c>
      <c r="E317" s="22">
        <v>0</v>
      </c>
      <c r="F317" s="11">
        <v>0</v>
      </c>
      <c r="G317" s="11">
        <v>0</v>
      </c>
      <c r="H317" s="11">
        <v>30.279925620936311</v>
      </c>
      <c r="I317" s="23">
        <f t="shared" si="16"/>
        <v>30.279925620936311</v>
      </c>
      <c r="J317" s="17">
        <f t="shared" si="17"/>
        <v>43.83988645157531</v>
      </c>
      <c r="K317" s="17">
        <f t="shared" si="17"/>
        <v>44.044460648188732</v>
      </c>
      <c r="L317" s="17">
        <f t="shared" si="17"/>
        <v>44.448844481633678</v>
      </c>
      <c r="M317" s="17">
        <f t="shared" si="17"/>
        <v>45.105603760547304</v>
      </c>
      <c r="N317" s="17">
        <f t="shared" si="17"/>
        <v>45.571345088094411</v>
      </c>
    </row>
    <row r="318" spans="1:14" x14ac:dyDescent="0.2">
      <c r="A318" s="4" t="s">
        <v>155</v>
      </c>
      <c r="B318" s="27">
        <f t="shared" si="15"/>
        <v>1</v>
      </c>
      <c r="C318" s="10">
        <v>2</v>
      </c>
      <c r="D318" s="15">
        <v>10</v>
      </c>
      <c r="E318" s="22">
        <v>0</v>
      </c>
      <c r="F318" s="11">
        <v>0</v>
      </c>
      <c r="G318" s="11">
        <v>0</v>
      </c>
      <c r="H318" s="11">
        <v>20.725437511069643</v>
      </c>
      <c r="I318" s="23">
        <f t="shared" si="16"/>
        <v>20.725437511069643</v>
      </c>
      <c r="J318" s="17">
        <f t="shared" si="17"/>
        <v>30.006706044095534</v>
      </c>
      <c r="K318" s="17">
        <f t="shared" si="17"/>
        <v>30.146729166390035</v>
      </c>
      <c r="L318" s="17">
        <f t="shared" si="17"/>
        <v>30.423514254156402</v>
      </c>
      <c r="M318" s="17">
        <f t="shared" si="17"/>
        <v>30.873040569555545</v>
      </c>
      <c r="N318" s="17">
        <f t="shared" si="17"/>
        <v>31.191822488019902</v>
      </c>
    </row>
    <row r="319" spans="1:14" x14ac:dyDescent="0.2">
      <c r="A319" s="4" t="s">
        <v>146</v>
      </c>
      <c r="B319" s="27">
        <f t="shared" si="15"/>
        <v>1</v>
      </c>
      <c r="C319" s="10">
        <v>2</v>
      </c>
      <c r="D319" s="15">
        <v>10</v>
      </c>
      <c r="E319" s="22">
        <v>0</v>
      </c>
      <c r="F319" s="11">
        <v>0</v>
      </c>
      <c r="G319" s="11">
        <v>0</v>
      </c>
      <c r="H319" s="11">
        <v>20.725437511069643</v>
      </c>
      <c r="I319" s="23">
        <f t="shared" si="16"/>
        <v>20.725437511069643</v>
      </c>
      <c r="J319" s="17">
        <f t="shared" si="17"/>
        <v>30.006706044095534</v>
      </c>
      <c r="K319" s="17">
        <f t="shared" si="17"/>
        <v>30.146729166390035</v>
      </c>
      <c r="L319" s="17">
        <f t="shared" si="17"/>
        <v>30.423514254156402</v>
      </c>
      <c r="M319" s="17">
        <f t="shared" si="17"/>
        <v>30.873040569555545</v>
      </c>
      <c r="N319" s="17">
        <f t="shared" si="17"/>
        <v>31.191822488019902</v>
      </c>
    </row>
    <row r="320" spans="1:14" x14ac:dyDescent="0.2">
      <c r="A320" s="4" t="s">
        <v>196</v>
      </c>
      <c r="B320" s="27">
        <f t="shared" si="15"/>
        <v>1</v>
      </c>
      <c r="C320" s="10">
        <v>2</v>
      </c>
      <c r="D320" s="15">
        <v>740</v>
      </c>
      <c r="E320" s="22">
        <v>0</v>
      </c>
      <c r="F320" s="11">
        <v>0</v>
      </c>
      <c r="G320" s="11">
        <v>0</v>
      </c>
      <c r="H320" s="11">
        <v>20.725437511069643</v>
      </c>
      <c r="I320" s="23">
        <f t="shared" si="16"/>
        <v>20.725437511069643</v>
      </c>
      <c r="J320" s="17">
        <f t="shared" si="17"/>
        <v>30.006706044095534</v>
      </c>
      <c r="K320" s="17">
        <f t="shared" si="17"/>
        <v>30.146729166390035</v>
      </c>
      <c r="L320" s="17">
        <f t="shared" si="17"/>
        <v>30.423514254156402</v>
      </c>
      <c r="M320" s="17">
        <f t="shared" si="17"/>
        <v>30.873040569555545</v>
      </c>
      <c r="N320" s="17">
        <f t="shared" si="17"/>
        <v>31.191822488019902</v>
      </c>
    </row>
    <row r="321" spans="1:14" x14ac:dyDescent="0.2">
      <c r="A321" s="4" t="s">
        <v>193</v>
      </c>
      <c r="B321" s="27">
        <f t="shared" si="15"/>
        <v>1</v>
      </c>
      <c r="C321" s="10">
        <v>2</v>
      </c>
      <c r="D321" s="15">
        <v>10</v>
      </c>
      <c r="E321" s="22">
        <v>0</v>
      </c>
      <c r="F321" s="11">
        <v>0</v>
      </c>
      <c r="G321" s="11">
        <v>0</v>
      </c>
      <c r="H321" s="11">
        <v>20.725437511069643</v>
      </c>
      <c r="I321" s="23">
        <f t="shared" si="16"/>
        <v>20.725437511069643</v>
      </c>
      <c r="J321" s="17">
        <f t="shared" si="17"/>
        <v>30.006706044095534</v>
      </c>
      <c r="K321" s="17">
        <f t="shared" si="17"/>
        <v>30.146729166390035</v>
      </c>
      <c r="L321" s="17">
        <f t="shared" si="17"/>
        <v>30.423514254156402</v>
      </c>
      <c r="M321" s="17">
        <f t="shared" si="17"/>
        <v>30.873040569555545</v>
      </c>
      <c r="N321" s="17">
        <f t="shared" si="17"/>
        <v>31.191822488019902</v>
      </c>
    </row>
    <row r="322" spans="1:14" x14ac:dyDescent="0.2">
      <c r="A322" s="4" t="s">
        <v>157</v>
      </c>
      <c r="B322" s="27">
        <f t="shared" si="15"/>
        <v>1</v>
      </c>
      <c r="C322" s="10">
        <v>2</v>
      </c>
      <c r="D322" s="15">
        <v>620</v>
      </c>
      <c r="E322" s="22">
        <v>0</v>
      </c>
      <c r="F322" s="11">
        <v>0</v>
      </c>
      <c r="G322" s="11">
        <v>0</v>
      </c>
      <c r="H322" s="11">
        <v>19.470011620936308</v>
      </c>
      <c r="I322" s="23">
        <f t="shared" si="16"/>
        <v>19.470011620936308</v>
      </c>
      <c r="J322" s="17">
        <f t="shared" si="17"/>
        <v>28.18907514364977</v>
      </c>
      <c r="K322" s="17">
        <f t="shared" si="17"/>
        <v>28.320616483455868</v>
      </c>
      <c r="L322" s="17">
        <f t="shared" si="17"/>
        <v>28.580635548068368</v>
      </c>
      <c r="M322" s="17">
        <f t="shared" si="17"/>
        <v>29.002932186200287</v>
      </c>
      <c r="N322" s="17">
        <f t="shared" si="17"/>
        <v>29.302404158926098</v>
      </c>
    </row>
    <row r="323" spans="1:14" x14ac:dyDescent="0.2">
      <c r="A323" s="4" t="s">
        <v>186</v>
      </c>
      <c r="B323" s="27">
        <f t="shared" si="15"/>
        <v>1</v>
      </c>
      <c r="C323" s="10">
        <v>2</v>
      </c>
      <c r="D323" s="15">
        <v>40</v>
      </c>
      <c r="E323" s="22">
        <v>0</v>
      </c>
      <c r="F323" s="11">
        <v>0</v>
      </c>
      <c r="G323" s="11">
        <v>0</v>
      </c>
      <c r="H323" s="11">
        <v>65.736162247425611</v>
      </c>
      <c r="I323" s="23">
        <f t="shared" si="16"/>
        <v>65.736162247425611</v>
      </c>
      <c r="J323" s="17">
        <f t="shared" si="17"/>
        <v>95.174140279158252</v>
      </c>
      <c r="K323" s="17">
        <f t="shared" si="17"/>
        <v>95.618260345652686</v>
      </c>
      <c r="L323" s="17">
        <f t="shared" si="17"/>
        <v>96.496156864235701</v>
      </c>
      <c r="M323" s="17">
        <f t="shared" si="17"/>
        <v>97.921947503771406</v>
      </c>
      <c r="N323" s="17">
        <f t="shared" si="17"/>
        <v>98.933047988503091</v>
      </c>
    </row>
    <row r="324" spans="1:14" x14ac:dyDescent="0.2">
      <c r="A324" s="4" t="s">
        <v>187</v>
      </c>
      <c r="B324" s="27">
        <f t="shared" si="15"/>
        <v>1</v>
      </c>
      <c r="C324" s="10">
        <v>2</v>
      </c>
      <c r="D324" s="15">
        <v>360</v>
      </c>
      <c r="E324" s="22">
        <v>0</v>
      </c>
      <c r="F324" s="11">
        <v>0</v>
      </c>
      <c r="G324" s="11">
        <v>0</v>
      </c>
      <c r="H324" s="11">
        <v>75.611045997425606</v>
      </c>
      <c r="I324" s="23">
        <f t="shared" si="16"/>
        <v>75.611045997425606</v>
      </c>
      <c r="J324" s="17">
        <f t="shared" si="17"/>
        <v>109.47119595036435</v>
      </c>
      <c r="K324" s="17">
        <f t="shared" si="17"/>
        <v>109.98203171606809</v>
      </c>
      <c r="L324" s="17">
        <f t="shared" si="17"/>
        <v>110.99180581571383</v>
      </c>
      <c r="M324" s="17">
        <f t="shared" si="17"/>
        <v>112.63177866996813</v>
      </c>
      <c r="N324" s="17">
        <f t="shared" si="17"/>
        <v>113.79476663040478</v>
      </c>
    </row>
    <row r="325" spans="1:14" x14ac:dyDescent="0.2">
      <c r="A325" s="4" t="s">
        <v>188</v>
      </c>
      <c r="B325" s="27">
        <f t="shared" si="15"/>
        <v>1</v>
      </c>
      <c r="C325" s="10">
        <v>2</v>
      </c>
      <c r="D325" s="15">
        <v>890</v>
      </c>
      <c r="E325" s="22">
        <v>0</v>
      </c>
      <c r="F325" s="11">
        <v>0</v>
      </c>
      <c r="G325" s="11">
        <v>0</v>
      </c>
      <c r="H325" s="11">
        <v>65.736162247425611</v>
      </c>
      <c r="I325" s="23">
        <f t="shared" si="16"/>
        <v>65.736162247425611</v>
      </c>
      <c r="J325" s="17">
        <f t="shared" si="17"/>
        <v>95.174140279158252</v>
      </c>
      <c r="K325" s="17">
        <f t="shared" si="17"/>
        <v>95.618260345652686</v>
      </c>
      <c r="L325" s="17">
        <f t="shared" si="17"/>
        <v>96.496156864235701</v>
      </c>
      <c r="M325" s="17">
        <f t="shared" si="17"/>
        <v>97.921947503771406</v>
      </c>
      <c r="N325" s="17">
        <f t="shared" si="17"/>
        <v>98.933047988503091</v>
      </c>
    </row>
    <row r="326" spans="1:14" x14ac:dyDescent="0.2">
      <c r="A326" s="4" t="s">
        <v>158</v>
      </c>
      <c r="B326" s="27">
        <f t="shared" si="15"/>
        <v>1</v>
      </c>
      <c r="C326" s="10">
        <v>2</v>
      </c>
      <c r="D326" s="15">
        <v>50</v>
      </c>
      <c r="E326" s="22">
        <v>0</v>
      </c>
      <c r="F326" s="11">
        <v>0</v>
      </c>
      <c r="G326" s="11">
        <v>0</v>
      </c>
      <c r="H326" s="11">
        <v>67.567407523425615</v>
      </c>
      <c r="I326" s="23">
        <f t="shared" si="16"/>
        <v>67.567407523425615</v>
      </c>
      <c r="J326" s="17">
        <f t="shared" si="17"/>
        <v>97.825454089166925</v>
      </c>
      <c r="K326" s="17">
        <f t="shared" si="17"/>
        <v>98.281946231333848</v>
      </c>
      <c r="L326" s="17">
        <f t="shared" si="17"/>
        <v>99.184298754002128</v>
      </c>
      <c r="M326" s="17">
        <f t="shared" si="17"/>
        <v>100.64980835923267</v>
      </c>
      <c r="N326" s="17">
        <f t="shared" si="17"/>
        <v>101.68907557781256</v>
      </c>
    </row>
    <row r="327" spans="1:14" x14ac:dyDescent="0.2">
      <c r="A327" s="4" t="s">
        <v>161</v>
      </c>
      <c r="B327" s="27">
        <f t="shared" si="15"/>
        <v>1</v>
      </c>
      <c r="C327" s="10">
        <v>2</v>
      </c>
      <c r="D327" s="15">
        <v>220</v>
      </c>
      <c r="E327" s="22">
        <v>0</v>
      </c>
      <c r="F327" s="11">
        <v>0</v>
      </c>
      <c r="G327" s="11">
        <v>0</v>
      </c>
      <c r="H327" s="11">
        <v>78.377321523425621</v>
      </c>
      <c r="I327" s="23">
        <f t="shared" si="16"/>
        <v>78.377321523425621</v>
      </c>
      <c r="J327" s="17">
        <f t="shared" si="17"/>
        <v>113.47626539709248</v>
      </c>
      <c r="K327" s="17">
        <f t="shared" si="17"/>
        <v>114.00579039606673</v>
      </c>
      <c r="L327" s="17">
        <f t="shared" si="17"/>
        <v>115.05250768756744</v>
      </c>
      <c r="M327" s="17">
        <f t="shared" si="17"/>
        <v>116.75247993357969</v>
      </c>
      <c r="N327" s="17">
        <f t="shared" si="17"/>
        <v>117.95801650698088</v>
      </c>
    </row>
    <row r="328" spans="1:14" x14ac:dyDescent="0.2">
      <c r="A328" s="4" t="s">
        <v>164</v>
      </c>
      <c r="B328" s="27">
        <f t="shared" si="15"/>
        <v>1</v>
      </c>
      <c r="C328" s="10">
        <v>2</v>
      </c>
      <c r="D328" s="15">
        <v>310</v>
      </c>
      <c r="E328" s="22">
        <v>0</v>
      </c>
      <c r="F328" s="11">
        <v>0</v>
      </c>
      <c r="G328" s="11">
        <v>0</v>
      </c>
      <c r="H328" s="11">
        <v>77.44229127342561</v>
      </c>
      <c r="I328" s="23">
        <f t="shared" si="16"/>
        <v>77.44229127342561</v>
      </c>
      <c r="J328" s="17">
        <f t="shared" ref="J328:N378" si="18">IF($C328=1,($H328*(1+J$6)*J$5)+$E328,$I328*(1+J$6)*J$5)</f>
        <v>112.12250976037301</v>
      </c>
      <c r="K328" s="17">
        <f t="shared" si="18"/>
        <v>112.64571760174928</v>
      </c>
      <c r="L328" s="17">
        <f t="shared" si="18"/>
        <v>113.67994770548026</v>
      </c>
      <c r="M328" s="17">
        <f t="shared" si="18"/>
        <v>115.35963952542937</v>
      </c>
      <c r="N328" s="17">
        <f t="shared" si="18"/>
        <v>116.55079421971425</v>
      </c>
    </row>
    <row r="329" spans="1:14" x14ac:dyDescent="0.2">
      <c r="A329" s="4" t="s">
        <v>189</v>
      </c>
      <c r="B329" s="27">
        <f t="shared" si="15"/>
        <v>1</v>
      </c>
      <c r="C329" s="10">
        <v>2</v>
      </c>
      <c r="D329" s="15">
        <v>60</v>
      </c>
      <c r="E329" s="22">
        <v>0</v>
      </c>
      <c r="F329" s="11">
        <v>0</v>
      </c>
      <c r="G329" s="11">
        <v>0</v>
      </c>
      <c r="H329" s="11">
        <v>69.556558945025614</v>
      </c>
      <c r="I329" s="23">
        <f t="shared" si="16"/>
        <v>69.556558945025614</v>
      </c>
      <c r="J329" s="17">
        <f t="shared" si="18"/>
        <v>100.70538759856889</v>
      </c>
      <c r="K329" s="17">
        <f t="shared" si="18"/>
        <v>101.17531864607233</v>
      </c>
      <c r="L329" s="17">
        <f t="shared" si="18"/>
        <v>102.10423598555155</v>
      </c>
      <c r="M329" s="17">
        <f t="shared" si="18"/>
        <v>103.61288947659125</v>
      </c>
      <c r="N329" s="17">
        <f t="shared" si="18"/>
        <v>104.68275221364719</v>
      </c>
    </row>
    <row r="330" spans="1:14" x14ac:dyDescent="0.2">
      <c r="A330" s="4" t="s">
        <v>544</v>
      </c>
      <c r="B330" s="27">
        <f t="shared" ref="B330:B393" si="19">H330/I330</f>
        <v>1</v>
      </c>
      <c r="C330" s="10">
        <v>2</v>
      </c>
      <c r="D330" s="15">
        <v>60</v>
      </c>
      <c r="E330" s="22">
        <v>0</v>
      </c>
      <c r="F330" s="11">
        <v>0</v>
      </c>
      <c r="G330" s="11">
        <v>0</v>
      </c>
      <c r="H330" s="11">
        <v>93.678670691158956</v>
      </c>
      <c r="I330" s="23">
        <f t="shared" ref="I330:I393" si="20">SUM(E330:H330)</f>
        <v>93.678670691158956</v>
      </c>
      <c r="J330" s="17">
        <f t="shared" si="18"/>
        <v>135.62986704284819</v>
      </c>
      <c r="K330" s="17">
        <f t="shared" si="18"/>
        <v>136.26276948245018</v>
      </c>
      <c r="L330" s="17">
        <f t="shared" si="18"/>
        <v>137.51383398110022</v>
      </c>
      <c r="M330" s="17">
        <f t="shared" si="18"/>
        <v>139.54568627106005</v>
      </c>
      <c r="N330" s="17">
        <f t="shared" si="18"/>
        <v>140.98657582266389</v>
      </c>
    </row>
    <row r="331" spans="1:14" x14ac:dyDescent="0.2">
      <c r="A331" s="4" t="s">
        <v>545</v>
      </c>
      <c r="B331" s="27">
        <f t="shared" si="19"/>
        <v>1</v>
      </c>
      <c r="C331" s="10">
        <v>2</v>
      </c>
      <c r="D331" s="15">
        <v>230</v>
      </c>
      <c r="E331" s="22">
        <v>0</v>
      </c>
      <c r="F331" s="11">
        <v>0</v>
      </c>
      <c r="G331" s="11">
        <v>0</v>
      </c>
      <c r="H331" s="11">
        <v>104.48858469115896</v>
      </c>
      <c r="I331" s="23">
        <f t="shared" si="20"/>
        <v>104.48858469115896</v>
      </c>
      <c r="J331" s="17">
        <f t="shared" si="18"/>
        <v>151.28067835077377</v>
      </c>
      <c r="K331" s="17">
        <f t="shared" si="18"/>
        <v>151.98661364718308</v>
      </c>
      <c r="L331" s="17">
        <f t="shared" si="18"/>
        <v>153.38204291466553</v>
      </c>
      <c r="M331" s="17">
        <f t="shared" si="18"/>
        <v>155.64835784540708</v>
      </c>
      <c r="N331" s="17">
        <f t="shared" si="18"/>
        <v>157.25551675183223</v>
      </c>
    </row>
    <row r="332" spans="1:14" x14ac:dyDescent="0.2">
      <c r="A332" s="4" t="s">
        <v>546</v>
      </c>
      <c r="B332" s="27">
        <f t="shared" si="19"/>
        <v>1</v>
      </c>
      <c r="C332" s="10">
        <v>2</v>
      </c>
      <c r="D332" s="15">
        <v>320</v>
      </c>
      <c r="E332" s="22">
        <v>0</v>
      </c>
      <c r="F332" s="11">
        <v>0</v>
      </c>
      <c r="G332" s="11">
        <v>0</v>
      </c>
      <c r="H332" s="11">
        <v>103.55355444115895</v>
      </c>
      <c r="I332" s="23">
        <f t="shared" si="20"/>
        <v>103.55355444115895</v>
      </c>
      <c r="J332" s="17">
        <f t="shared" si="18"/>
        <v>149.92692271405429</v>
      </c>
      <c r="K332" s="17">
        <f t="shared" si="18"/>
        <v>150.62654085286562</v>
      </c>
      <c r="L332" s="17">
        <f t="shared" si="18"/>
        <v>152.00948293257835</v>
      </c>
      <c r="M332" s="17">
        <f t="shared" si="18"/>
        <v>154.25551743725677</v>
      </c>
      <c r="N332" s="17">
        <f t="shared" si="18"/>
        <v>155.84829446456558</v>
      </c>
    </row>
    <row r="333" spans="1:14" x14ac:dyDescent="0.2">
      <c r="A333" s="4" t="s">
        <v>263</v>
      </c>
      <c r="B333" s="27">
        <f t="shared" si="19"/>
        <v>1</v>
      </c>
      <c r="C333" s="10">
        <v>2</v>
      </c>
      <c r="D333" s="15">
        <v>390</v>
      </c>
      <c r="E333" s="22">
        <v>0</v>
      </c>
      <c r="F333" s="11">
        <v>0</v>
      </c>
      <c r="G333" s="11">
        <v>0</v>
      </c>
      <c r="H333" s="11">
        <v>98.616112566158961</v>
      </c>
      <c r="I333" s="23">
        <f t="shared" si="20"/>
        <v>98.616112566158961</v>
      </c>
      <c r="J333" s="17">
        <f t="shared" si="18"/>
        <v>142.77839487845125</v>
      </c>
      <c r="K333" s="17">
        <f t="shared" si="18"/>
        <v>143.44465516765791</v>
      </c>
      <c r="L333" s="17">
        <f t="shared" si="18"/>
        <v>144.76165845683931</v>
      </c>
      <c r="M333" s="17">
        <f t="shared" si="18"/>
        <v>146.90060185415842</v>
      </c>
      <c r="N333" s="17">
        <f t="shared" si="18"/>
        <v>148.41743514361477</v>
      </c>
    </row>
    <row r="334" spans="1:14" x14ac:dyDescent="0.2">
      <c r="A334" s="4" t="s">
        <v>257</v>
      </c>
      <c r="B334" s="27">
        <f t="shared" si="19"/>
        <v>1</v>
      </c>
      <c r="C334" s="10">
        <v>2</v>
      </c>
      <c r="D334" s="15">
        <v>590</v>
      </c>
      <c r="E334" s="22">
        <v>0</v>
      </c>
      <c r="F334" s="11">
        <v>0</v>
      </c>
      <c r="G334" s="11">
        <v>0</v>
      </c>
      <c r="H334" s="11">
        <v>96.147391628658951</v>
      </c>
      <c r="I334" s="23">
        <f t="shared" si="20"/>
        <v>96.147391628658951</v>
      </c>
      <c r="J334" s="17">
        <f t="shared" si="18"/>
        <v>139.20413096064971</v>
      </c>
      <c r="K334" s="17">
        <f t="shared" si="18"/>
        <v>139.85371232505403</v>
      </c>
      <c r="L334" s="17">
        <f t="shared" si="18"/>
        <v>141.13774621896977</v>
      </c>
      <c r="M334" s="17">
        <f t="shared" si="18"/>
        <v>143.22314406260924</v>
      </c>
      <c r="N334" s="17">
        <f t="shared" si="18"/>
        <v>144.70200548313932</v>
      </c>
    </row>
    <row r="335" spans="1:14" x14ac:dyDescent="0.2">
      <c r="A335" s="4" t="s">
        <v>278</v>
      </c>
      <c r="B335" s="27">
        <f t="shared" si="19"/>
        <v>1</v>
      </c>
      <c r="C335" s="10">
        <v>2</v>
      </c>
      <c r="D335" s="15">
        <v>960</v>
      </c>
      <c r="E335" s="22">
        <v>0</v>
      </c>
      <c r="F335" s="11">
        <v>0</v>
      </c>
      <c r="G335" s="11">
        <v>0</v>
      </c>
      <c r="H335" s="11">
        <v>93.678670691158956</v>
      </c>
      <c r="I335" s="23">
        <f t="shared" si="20"/>
        <v>93.678670691158956</v>
      </c>
      <c r="J335" s="17">
        <f t="shared" si="18"/>
        <v>135.62986704284819</v>
      </c>
      <c r="K335" s="17">
        <f t="shared" si="18"/>
        <v>136.26276948245018</v>
      </c>
      <c r="L335" s="17">
        <f t="shared" si="18"/>
        <v>137.51383398110022</v>
      </c>
      <c r="M335" s="17">
        <f t="shared" si="18"/>
        <v>139.54568627106005</v>
      </c>
      <c r="N335" s="17">
        <f t="shared" si="18"/>
        <v>140.98657582266389</v>
      </c>
    </row>
    <row r="336" spans="1:14" x14ac:dyDescent="0.2">
      <c r="A336" s="4" t="s">
        <v>194</v>
      </c>
      <c r="B336" s="27">
        <f t="shared" si="19"/>
        <v>1</v>
      </c>
      <c r="C336" s="10">
        <v>2</v>
      </c>
      <c r="D336" s="15">
        <v>70</v>
      </c>
      <c r="E336" s="22">
        <v>0</v>
      </c>
      <c r="F336" s="11">
        <v>0</v>
      </c>
      <c r="G336" s="11">
        <v>0</v>
      </c>
      <c r="H336" s="11">
        <v>93.678670691158956</v>
      </c>
      <c r="I336" s="23">
        <f t="shared" si="20"/>
        <v>93.678670691158956</v>
      </c>
      <c r="J336" s="17">
        <f t="shared" si="18"/>
        <v>135.62986704284819</v>
      </c>
      <c r="K336" s="17">
        <f t="shared" si="18"/>
        <v>136.26276948245018</v>
      </c>
      <c r="L336" s="17">
        <f t="shared" si="18"/>
        <v>137.51383398110022</v>
      </c>
      <c r="M336" s="17">
        <f t="shared" si="18"/>
        <v>139.54568627106005</v>
      </c>
      <c r="N336" s="17">
        <f t="shared" si="18"/>
        <v>140.98657582266389</v>
      </c>
    </row>
    <row r="337" spans="1:14" x14ac:dyDescent="0.2">
      <c r="A337" s="4" t="s">
        <v>547</v>
      </c>
      <c r="B337" s="27">
        <f t="shared" si="19"/>
        <v>1</v>
      </c>
      <c r="C337" s="10">
        <v>2</v>
      </c>
      <c r="D337" s="15">
        <v>40</v>
      </c>
      <c r="E337" s="22">
        <v>0</v>
      </c>
      <c r="F337" s="11">
        <v>0</v>
      </c>
      <c r="G337" s="11">
        <v>0</v>
      </c>
      <c r="H337" s="11">
        <v>53.570824535471068</v>
      </c>
      <c r="I337" s="23">
        <f t="shared" si="20"/>
        <v>53.570824535471068</v>
      </c>
      <c r="J337" s="17">
        <f t="shared" si="18"/>
        <v>77.560919209407729</v>
      </c>
      <c r="K337" s="17">
        <f t="shared" si="18"/>
        <v>77.922849041351739</v>
      </c>
      <c r="L337" s="17">
        <f t="shared" si="18"/>
        <v>78.638279312140838</v>
      </c>
      <c r="M337" s="17">
        <f t="shared" si="18"/>
        <v>79.800208721518189</v>
      </c>
      <c r="N337" s="17">
        <f t="shared" si="18"/>
        <v>80.62419182006623</v>
      </c>
    </row>
    <row r="338" spans="1:14" x14ac:dyDescent="0.2">
      <c r="A338" s="4" t="s">
        <v>548</v>
      </c>
      <c r="B338" s="27">
        <f t="shared" si="19"/>
        <v>1</v>
      </c>
      <c r="C338" s="10">
        <v>2</v>
      </c>
      <c r="D338" s="15">
        <v>360</v>
      </c>
      <c r="E338" s="22">
        <v>0</v>
      </c>
      <c r="F338" s="11">
        <v>0</v>
      </c>
      <c r="G338" s="11">
        <v>0</v>
      </c>
      <c r="H338" s="11">
        <v>63.445708285471071</v>
      </c>
      <c r="I338" s="23">
        <f t="shared" si="20"/>
        <v>63.445708285471071</v>
      </c>
      <c r="J338" s="17">
        <f t="shared" si="18"/>
        <v>91.857974880613824</v>
      </c>
      <c r="K338" s="17">
        <f t="shared" si="18"/>
        <v>92.286620411767174</v>
      </c>
      <c r="L338" s="17">
        <f t="shared" si="18"/>
        <v>93.133928263618984</v>
      </c>
      <c r="M338" s="17">
        <f t="shared" si="18"/>
        <v>94.51003988771491</v>
      </c>
      <c r="N338" s="17">
        <f t="shared" si="18"/>
        <v>95.485910461967933</v>
      </c>
    </row>
    <row r="339" spans="1:14" x14ac:dyDescent="0.2">
      <c r="A339" s="4" t="s">
        <v>258</v>
      </c>
      <c r="B339" s="27">
        <f t="shared" si="19"/>
        <v>1</v>
      </c>
      <c r="C339" s="10">
        <v>2</v>
      </c>
      <c r="D339" s="15">
        <v>730</v>
      </c>
      <c r="E339" s="22">
        <v>0</v>
      </c>
      <c r="F339" s="11">
        <v>0</v>
      </c>
      <c r="G339" s="11">
        <v>0</v>
      </c>
      <c r="H339" s="11">
        <v>58.508266410471066</v>
      </c>
      <c r="I339" s="23">
        <f t="shared" si="20"/>
        <v>58.508266410471066</v>
      </c>
      <c r="J339" s="17">
        <f t="shared" si="18"/>
        <v>84.709447045010776</v>
      </c>
      <c r="K339" s="17">
        <f t="shared" si="18"/>
        <v>85.104734726559442</v>
      </c>
      <c r="L339" s="17">
        <f t="shared" si="18"/>
        <v>85.886103787879904</v>
      </c>
      <c r="M339" s="17">
        <f t="shared" si="18"/>
        <v>87.15512430461655</v>
      </c>
      <c r="N339" s="17">
        <f t="shared" si="18"/>
        <v>88.055051141017074</v>
      </c>
    </row>
    <row r="340" spans="1:14" x14ac:dyDescent="0.2">
      <c r="A340" s="4" t="s">
        <v>163</v>
      </c>
      <c r="B340" s="27">
        <f t="shared" si="19"/>
        <v>1</v>
      </c>
      <c r="C340" s="10">
        <v>2</v>
      </c>
      <c r="D340" s="15">
        <v>50</v>
      </c>
      <c r="E340" s="22">
        <v>0</v>
      </c>
      <c r="F340" s="11">
        <v>0</v>
      </c>
      <c r="G340" s="11">
        <v>0</v>
      </c>
      <c r="H340" s="11">
        <v>66.237175034137735</v>
      </c>
      <c r="I340" s="23">
        <f t="shared" si="20"/>
        <v>66.237175034137735</v>
      </c>
      <c r="J340" s="17">
        <f t="shared" si="18"/>
        <v>95.899516687119444</v>
      </c>
      <c r="K340" s="17">
        <f t="shared" si="18"/>
        <v>96.347021645955351</v>
      </c>
      <c r="L340" s="17">
        <f t="shared" si="18"/>
        <v>97.231609114636186</v>
      </c>
      <c r="M340" s="17">
        <f t="shared" si="18"/>
        <v>98.668266517870293</v>
      </c>
      <c r="N340" s="17">
        <f t="shared" si="18"/>
        <v>99.687073176101947</v>
      </c>
    </row>
    <row r="341" spans="1:14" x14ac:dyDescent="0.2">
      <c r="A341" s="4" t="s">
        <v>159</v>
      </c>
      <c r="B341" s="27">
        <f t="shared" si="19"/>
        <v>1</v>
      </c>
      <c r="C341" s="10">
        <v>2</v>
      </c>
      <c r="D341" s="15">
        <v>310</v>
      </c>
      <c r="E341" s="22">
        <v>0</v>
      </c>
      <c r="F341" s="11">
        <v>0</v>
      </c>
      <c r="G341" s="11">
        <v>0</v>
      </c>
      <c r="H341" s="11">
        <v>76.11205878413773</v>
      </c>
      <c r="I341" s="23">
        <f t="shared" si="20"/>
        <v>76.11205878413773</v>
      </c>
      <c r="J341" s="17">
        <f t="shared" si="18"/>
        <v>110.19657235832554</v>
      </c>
      <c r="K341" s="17">
        <f t="shared" si="18"/>
        <v>110.71079301637076</v>
      </c>
      <c r="L341" s="17">
        <f t="shared" si="18"/>
        <v>111.72725806611433</v>
      </c>
      <c r="M341" s="17">
        <f t="shared" si="18"/>
        <v>113.37809768406701</v>
      </c>
      <c r="N341" s="17">
        <f t="shared" si="18"/>
        <v>114.54879181800364</v>
      </c>
    </row>
    <row r="342" spans="1:14" x14ac:dyDescent="0.2">
      <c r="A342" s="4" t="s">
        <v>144</v>
      </c>
      <c r="B342" s="27">
        <f t="shared" si="19"/>
        <v>1</v>
      </c>
      <c r="C342" s="10">
        <v>2</v>
      </c>
      <c r="D342" s="15">
        <v>690</v>
      </c>
      <c r="E342" s="22">
        <v>0</v>
      </c>
      <c r="F342" s="11">
        <v>0</v>
      </c>
      <c r="G342" s="11">
        <v>0</v>
      </c>
      <c r="H342" s="11">
        <v>71.17461690913774</v>
      </c>
      <c r="I342" s="23">
        <f t="shared" si="20"/>
        <v>71.17461690913774</v>
      </c>
      <c r="J342" s="17">
        <f t="shared" si="18"/>
        <v>103.04804452272251</v>
      </c>
      <c r="K342" s="17">
        <f t="shared" si="18"/>
        <v>103.52890733116305</v>
      </c>
      <c r="L342" s="17">
        <f t="shared" si="18"/>
        <v>104.47943359037528</v>
      </c>
      <c r="M342" s="17">
        <f t="shared" si="18"/>
        <v>106.02318210096867</v>
      </c>
      <c r="N342" s="17">
        <f t="shared" si="18"/>
        <v>107.11793249705282</v>
      </c>
    </row>
    <row r="343" spans="1:14" x14ac:dyDescent="0.2">
      <c r="A343" s="4" t="s">
        <v>171</v>
      </c>
      <c r="B343" s="27">
        <f t="shared" si="19"/>
        <v>1</v>
      </c>
      <c r="C343" s="10">
        <v>2</v>
      </c>
      <c r="D343" s="15">
        <v>710</v>
      </c>
      <c r="E343" s="22">
        <v>0</v>
      </c>
      <c r="F343" s="11">
        <v>0</v>
      </c>
      <c r="G343" s="11">
        <v>0</v>
      </c>
      <c r="H343" s="11">
        <v>69.528802950804405</v>
      </c>
      <c r="I343" s="23">
        <f t="shared" si="20"/>
        <v>69.528802950804405</v>
      </c>
      <c r="J343" s="17">
        <f t="shared" si="18"/>
        <v>100.66520191085482</v>
      </c>
      <c r="K343" s="17">
        <f t="shared" si="18"/>
        <v>101.13494543609383</v>
      </c>
      <c r="L343" s="17">
        <f t="shared" si="18"/>
        <v>102.06349209846225</v>
      </c>
      <c r="M343" s="17">
        <f t="shared" si="18"/>
        <v>103.57154357326921</v>
      </c>
      <c r="N343" s="17">
        <f t="shared" si="18"/>
        <v>104.64097939006919</v>
      </c>
    </row>
    <row r="344" spans="1:14" x14ac:dyDescent="0.2">
      <c r="A344" s="4" t="s">
        <v>550</v>
      </c>
      <c r="B344" s="27">
        <f t="shared" si="19"/>
        <v>1</v>
      </c>
      <c r="C344" s="10">
        <v>2</v>
      </c>
      <c r="D344" s="15">
        <v>60</v>
      </c>
      <c r="E344" s="22">
        <v>0</v>
      </c>
      <c r="F344" s="11">
        <v>0</v>
      </c>
      <c r="G344" s="11">
        <v>0</v>
      </c>
      <c r="H344" s="11">
        <v>66.237175034137735</v>
      </c>
      <c r="I344" s="23">
        <f t="shared" si="20"/>
        <v>66.237175034137735</v>
      </c>
      <c r="J344" s="17">
        <f t="shared" si="18"/>
        <v>95.899516687119444</v>
      </c>
      <c r="K344" s="17">
        <f t="shared" si="18"/>
        <v>96.347021645955351</v>
      </c>
      <c r="L344" s="17">
        <f t="shared" si="18"/>
        <v>97.231609114636186</v>
      </c>
      <c r="M344" s="17">
        <f t="shared" si="18"/>
        <v>98.668266517870293</v>
      </c>
      <c r="N344" s="17">
        <f t="shared" si="18"/>
        <v>99.687073176101947</v>
      </c>
    </row>
    <row r="345" spans="1:14" x14ac:dyDescent="0.2">
      <c r="A345" s="4" t="s">
        <v>553</v>
      </c>
      <c r="B345" s="27">
        <f t="shared" si="19"/>
        <v>1</v>
      </c>
      <c r="C345" s="10">
        <v>2</v>
      </c>
      <c r="D345" s="15">
        <v>320</v>
      </c>
      <c r="E345" s="22">
        <v>0</v>
      </c>
      <c r="F345" s="11">
        <v>0</v>
      </c>
      <c r="G345" s="11">
        <v>0</v>
      </c>
      <c r="H345" s="11">
        <v>76.11205878413773</v>
      </c>
      <c r="I345" s="23">
        <f t="shared" si="20"/>
        <v>76.11205878413773</v>
      </c>
      <c r="J345" s="17">
        <f t="shared" si="18"/>
        <v>110.19657235832554</v>
      </c>
      <c r="K345" s="17">
        <f t="shared" si="18"/>
        <v>110.71079301637076</v>
      </c>
      <c r="L345" s="17">
        <f t="shared" si="18"/>
        <v>111.72725806611433</v>
      </c>
      <c r="M345" s="17">
        <f t="shared" si="18"/>
        <v>113.37809768406701</v>
      </c>
      <c r="N345" s="17">
        <f t="shared" si="18"/>
        <v>114.54879181800364</v>
      </c>
    </row>
    <row r="346" spans="1:14" x14ac:dyDescent="0.2">
      <c r="A346" s="4" t="s">
        <v>556</v>
      </c>
      <c r="B346" s="27">
        <f t="shared" si="19"/>
        <v>1</v>
      </c>
      <c r="C346" s="10">
        <v>2</v>
      </c>
      <c r="D346" s="15">
        <v>390</v>
      </c>
      <c r="E346" s="22">
        <v>0</v>
      </c>
      <c r="F346" s="11">
        <v>0</v>
      </c>
      <c r="G346" s="11">
        <v>0</v>
      </c>
      <c r="H346" s="11">
        <v>71.17461690913774</v>
      </c>
      <c r="I346" s="23">
        <f t="shared" si="20"/>
        <v>71.17461690913774</v>
      </c>
      <c r="J346" s="17">
        <f t="shared" si="18"/>
        <v>103.04804452272251</v>
      </c>
      <c r="K346" s="17">
        <f t="shared" si="18"/>
        <v>103.52890733116305</v>
      </c>
      <c r="L346" s="17">
        <f t="shared" si="18"/>
        <v>104.47943359037528</v>
      </c>
      <c r="M346" s="17">
        <f t="shared" si="18"/>
        <v>106.02318210096867</v>
      </c>
      <c r="N346" s="17">
        <f t="shared" si="18"/>
        <v>107.11793249705282</v>
      </c>
    </row>
    <row r="347" spans="1:14" x14ac:dyDescent="0.2">
      <c r="A347" s="4" t="s">
        <v>267</v>
      </c>
      <c r="B347" s="27">
        <f t="shared" si="19"/>
        <v>1</v>
      </c>
      <c r="C347" s="10">
        <v>2</v>
      </c>
      <c r="D347" s="15">
        <v>590</v>
      </c>
      <c r="E347" s="22">
        <v>0</v>
      </c>
      <c r="F347" s="11">
        <v>0</v>
      </c>
      <c r="G347" s="11">
        <v>0</v>
      </c>
      <c r="H347" s="11">
        <v>68.70589597163773</v>
      </c>
      <c r="I347" s="23">
        <f t="shared" si="20"/>
        <v>68.70589597163773</v>
      </c>
      <c r="J347" s="17">
        <f t="shared" si="18"/>
        <v>99.473780604920961</v>
      </c>
      <c r="K347" s="17">
        <f t="shared" si="18"/>
        <v>99.937964488559203</v>
      </c>
      <c r="L347" s="17">
        <f t="shared" si="18"/>
        <v>100.85552135250573</v>
      </c>
      <c r="M347" s="17">
        <f t="shared" si="18"/>
        <v>102.34572430941947</v>
      </c>
      <c r="N347" s="17">
        <f t="shared" si="18"/>
        <v>103.40250283657738</v>
      </c>
    </row>
    <row r="348" spans="1:14" x14ac:dyDescent="0.2">
      <c r="A348" s="4" t="s">
        <v>558</v>
      </c>
      <c r="B348" s="27">
        <f t="shared" si="19"/>
        <v>1</v>
      </c>
      <c r="C348" s="10">
        <v>2</v>
      </c>
      <c r="D348" s="15">
        <v>610</v>
      </c>
      <c r="E348" s="22">
        <v>0</v>
      </c>
      <c r="F348" s="11">
        <v>0</v>
      </c>
      <c r="G348" s="11">
        <v>0</v>
      </c>
      <c r="H348" s="11">
        <v>66.237175034137735</v>
      </c>
      <c r="I348" s="23">
        <f t="shared" si="20"/>
        <v>66.237175034137735</v>
      </c>
      <c r="J348" s="17">
        <f t="shared" si="18"/>
        <v>95.899516687119444</v>
      </c>
      <c r="K348" s="17">
        <f t="shared" si="18"/>
        <v>96.347021645955351</v>
      </c>
      <c r="L348" s="17">
        <f t="shared" si="18"/>
        <v>97.231609114636186</v>
      </c>
      <c r="M348" s="17">
        <f t="shared" si="18"/>
        <v>98.668266517870293</v>
      </c>
      <c r="N348" s="17">
        <f t="shared" si="18"/>
        <v>99.687073176101947</v>
      </c>
    </row>
    <row r="349" spans="1:14" x14ac:dyDescent="0.2">
      <c r="A349" s="4" t="s">
        <v>253</v>
      </c>
      <c r="B349" s="27">
        <f t="shared" si="19"/>
        <v>1</v>
      </c>
      <c r="C349" s="10">
        <v>2</v>
      </c>
      <c r="D349" s="15">
        <v>650</v>
      </c>
      <c r="E349" s="22">
        <v>0</v>
      </c>
      <c r="F349" s="11">
        <v>0</v>
      </c>
      <c r="G349" s="11">
        <v>0</v>
      </c>
      <c r="H349" s="11">
        <v>66.237175034137735</v>
      </c>
      <c r="I349" s="23">
        <f t="shared" si="20"/>
        <v>66.237175034137735</v>
      </c>
      <c r="J349" s="17">
        <f t="shared" si="18"/>
        <v>95.899516687119444</v>
      </c>
      <c r="K349" s="17">
        <f t="shared" si="18"/>
        <v>96.347021645955351</v>
      </c>
      <c r="L349" s="17">
        <f t="shared" si="18"/>
        <v>97.231609114636186</v>
      </c>
      <c r="M349" s="17">
        <f t="shared" si="18"/>
        <v>98.668266517870293</v>
      </c>
      <c r="N349" s="17">
        <f t="shared" si="18"/>
        <v>99.687073176101947</v>
      </c>
    </row>
    <row r="350" spans="1:14" x14ac:dyDescent="0.2">
      <c r="A350" s="4" t="s">
        <v>286</v>
      </c>
      <c r="B350" s="27">
        <f t="shared" si="19"/>
        <v>1</v>
      </c>
      <c r="C350" s="10">
        <v>2</v>
      </c>
      <c r="D350" s="15">
        <v>1070</v>
      </c>
      <c r="E350" s="22">
        <v>0</v>
      </c>
      <c r="F350" s="11">
        <v>0</v>
      </c>
      <c r="G350" s="11">
        <v>0</v>
      </c>
      <c r="H350" s="11">
        <v>77.047089034137741</v>
      </c>
      <c r="I350" s="23">
        <f t="shared" si="20"/>
        <v>77.047089034137741</v>
      </c>
      <c r="J350" s="17">
        <f t="shared" si="18"/>
        <v>111.55032799504501</v>
      </c>
      <c r="K350" s="17">
        <f t="shared" si="18"/>
        <v>112.07086581068822</v>
      </c>
      <c r="L350" s="17">
        <f t="shared" si="18"/>
        <v>113.09981804820151</v>
      </c>
      <c r="M350" s="17">
        <f t="shared" si="18"/>
        <v>114.77093809221732</v>
      </c>
      <c r="N350" s="17">
        <f t="shared" si="18"/>
        <v>115.95601410527027</v>
      </c>
    </row>
    <row r="351" spans="1:14" x14ac:dyDescent="0.2">
      <c r="A351" s="4" t="s">
        <v>561</v>
      </c>
      <c r="B351" s="27">
        <f t="shared" si="19"/>
        <v>1</v>
      </c>
      <c r="C351" s="10">
        <v>2</v>
      </c>
      <c r="D351" s="15">
        <v>1120</v>
      </c>
      <c r="E351" s="22">
        <v>0</v>
      </c>
      <c r="F351" s="11">
        <v>0</v>
      </c>
      <c r="G351" s="11">
        <v>0</v>
      </c>
      <c r="H351" s="11">
        <v>76.11205878413773</v>
      </c>
      <c r="I351" s="23">
        <f t="shared" si="20"/>
        <v>76.11205878413773</v>
      </c>
      <c r="J351" s="17">
        <f t="shared" si="18"/>
        <v>110.19657235832554</v>
      </c>
      <c r="K351" s="17">
        <f t="shared" si="18"/>
        <v>110.71079301637076</v>
      </c>
      <c r="L351" s="17">
        <f t="shared" si="18"/>
        <v>111.72725806611433</v>
      </c>
      <c r="M351" s="17">
        <f t="shared" si="18"/>
        <v>113.37809768406701</v>
      </c>
      <c r="N351" s="17">
        <f t="shared" si="18"/>
        <v>114.54879181800364</v>
      </c>
    </row>
    <row r="352" spans="1:14" x14ac:dyDescent="0.2">
      <c r="A352" s="4" t="s">
        <v>290</v>
      </c>
      <c r="B352" s="27">
        <f t="shared" si="19"/>
        <v>1</v>
      </c>
      <c r="C352" s="10">
        <v>2</v>
      </c>
      <c r="D352" s="15">
        <v>1160</v>
      </c>
      <c r="E352" s="22">
        <v>0</v>
      </c>
      <c r="F352" s="11">
        <v>0</v>
      </c>
      <c r="G352" s="11">
        <v>0</v>
      </c>
      <c r="H352" s="11">
        <v>71.642132034137731</v>
      </c>
      <c r="I352" s="23">
        <f t="shared" si="20"/>
        <v>71.642132034137731</v>
      </c>
      <c r="J352" s="17">
        <f t="shared" si="18"/>
        <v>103.72492234108221</v>
      </c>
      <c r="K352" s="17">
        <f t="shared" si="18"/>
        <v>104.20894372832178</v>
      </c>
      <c r="L352" s="17">
        <f t="shared" si="18"/>
        <v>105.16571358141884</v>
      </c>
      <c r="M352" s="17">
        <f t="shared" si="18"/>
        <v>106.71960230504381</v>
      </c>
      <c r="N352" s="17">
        <f t="shared" si="18"/>
        <v>107.8215436406861</v>
      </c>
    </row>
    <row r="353" spans="1:14" x14ac:dyDescent="0.2">
      <c r="A353" s="4" t="s">
        <v>564</v>
      </c>
      <c r="B353" s="27">
        <f t="shared" si="19"/>
        <v>1</v>
      </c>
      <c r="C353" s="10">
        <v>2</v>
      </c>
      <c r="D353" s="15">
        <v>60</v>
      </c>
      <c r="E353" s="22">
        <v>0</v>
      </c>
      <c r="F353" s="11">
        <v>0</v>
      </c>
      <c r="G353" s="11">
        <v>0</v>
      </c>
      <c r="H353" s="11">
        <v>66.480199425537734</v>
      </c>
      <c r="I353" s="23">
        <f t="shared" si="20"/>
        <v>66.480199425537734</v>
      </c>
      <c r="J353" s="17">
        <f t="shared" si="18"/>
        <v>96.251372297906428</v>
      </c>
      <c r="K353" s="17">
        <f t="shared" si="18"/>
        <v>96.70051915376186</v>
      </c>
      <c r="L353" s="17">
        <f t="shared" si="18"/>
        <v>97.5883521764855</v>
      </c>
      <c r="M353" s="17">
        <f t="shared" si="18"/>
        <v>99.03028067998757</v>
      </c>
      <c r="N353" s="17">
        <f t="shared" si="18"/>
        <v>100.05282534286607</v>
      </c>
    </row>
    <row r="354" spans="1:14" x14ac:dyDescent="0.2">
      <c r="A354" s="4" t="s">
        <v>566</v>
      </c>
      <c r="B354" s="27">
        <f t="shared" si="19"/>
        <v>1</v>
      </c>
      <c r="C354" s="10">
        <v>2</v>
      </c>
      <c r="D354" s="15">
        <v>320</v>
      </c>
      <c r="E354" s="22">
        <v>0</v>
      </c>
      <c r="F354" s="11">
        <v>0</v>
      </c>
      <c r="G354" s="11">
        <v>0</v>
      </c>
      <c r="H354" s="11">
        <v>76.355083175537729</v>
      </c>
      <c r="I354" s="23">
        <f t="shared" si="20"/>
        <v>76.355083175537729</v>
      </c>
      <c r="J354" s="17">
        <f t="shared" si="18"/>
        <v>110.54842796911252</v>
      </c>
      <c r="K354" s="17">
        <f t="shared" si="18"/>
        <v>111.06429052417727</v>
      </c>
      <c r="L354" s="17">
        <f t="shared" si="18"/>
        <v>112.08400112796365</v>
      </c>
      <c r="M354" s="17">
        <f t="shared" si="18"/>
        <v>113.74011184618428</v>
      </c>
      <c r="N354" s="17">
        <f t="shared" si="18"/>
        <v>114.91454398476775</v>
      </c>
    </row>
    <row r="355" spans="1:14" x14ac:dyDescent="0.2">
      <c r="A355" s="4" t="s">
        <v>259</v>
      </c>
      <c r="B355" s="27">
        <f t="shared" si="19"/>
        <v>1</v>
      </c>
      <c r="C355" s="10">
        <v>2</v>
      </c>
      <c r="D355" s="15">
        <v>390</v>
      </c>
      <c r="E355" s="22">
        <v>0</v>
      </c>
      <c r="F355" s="11">
        <v>0</v>
      </c>
      <c r="G355" s="11">
        <v>0</v>
      </c>
      <c r="H355" s="11">
        <v>71.417641300537738</v>
      </c>
      <c r="I355" s="23">
        <f t="shared" si="20"/>
        <v>71.417641300537738</v>
      </c>
      <c r="J355" s="17">
        <f t="shared" si="18"/>
        <v>103.39990013350949</v>
      </c>
      <c r="K355" s="17">
        <f t="shared" si="18"/>
        <v>103.88240483896956</v>
      </c>
      <c r="L355" s="17">
        <f t="shared" si="18"/>
        <v>104.83617665222458</v>
      </c>
      <c r="M355" s="17">
        <f t="shared" si="18"/>
        <v>106.38519626308593</v>
      </c>
      <c r="N355" s="17">
        <f t="shared" si="18"/>
        <v>107.48368466381692</v>
      </c>
    </row>
    <row r="356" spans="1:14" x14ac:dyDescent="0.2">
      <c r="A356" s="4" t="s">
        <v>260</v>
      </c>
      <c r="B356" s="27">
        <f t="shared" si="19"/>
        <v>1</v>
      </c>
      <c r="C356" s="10">
        <v>2</v>
      </c>
      <c r="D356" s="15">
        <v>470</v>
      </c>
      <c r="E356" s="22">
        <v>0</v>
      </c>
      <c r="F356" s="11">
        <v>0</v>
      </c>
      <c r="G356" s="11">
        <v>0</v>
      </c>
      <c r="H356" s="11">
        <v>68.948920363037729</v>
      </c>
      <c r="I356" s="23">
        <f t="shared" si="20"/>
        <v>68.948920363037729</v>
      </c>
      <c r="J356" s="17">
        <f t="shared" si="18"/>
        <v>99.825636215707945</v>
      </c>
      <c r="K356" s="17">
        <f t="shared" si="18"/>
        <v>100.2914619963657</v>
      </c>
      <c r="L356" s="17">
        <f t="shared" si="18"/>
        <v>101.21226441435503</v>
      </c>
      <c r="M356" s="17">
        <f t="shared" si="18"/>
        <v>102.70773847153674</v>
      </c>
      <c r="N356" s="17">
        <f t="shared" si="18"/>
        <v>103.76825500334148</v>
      </c>
    </row>
    <row r="357" spans="1:14" x14ac:dyDescent="0.2">
      <c r="A357" s="4" t="s">
        <v>568</v>
      </c>
      <c r="B357" s="27">
        <f t="shared" si="19"/>
        <v>1</v>
      </c>
      <c r="C357" s="10">
        <v>2</v>
      </c>
      <c r="D357" s="15">
        <v>620</v>
      </c>
      <c r="E357" s="22">
        <v>0</v>
      </c>
      <c r="F357" s="11">
        <v>0</v>
      </c>
      <c r="G357" s="11">
        <v>0</v>
      </c>
      <c r="H357" s="11">
        <v>66.480199425537734</v>
      </c>
      <c r="I357" s="23">
        <f t="shared" si="20"/>
        <v>66.480199425537734</v>
      </c>
      <c r="J357" s="17">
        <f t="shared" si="18"/>
        <v>96.251372297906428</v>
      </c>
      <c r="K357" s="17">
        <f t="shared" si="18"/>
        <v>96.70051915376186</v>
      </c>
      <c r="L357" s="17">
        <f t="shared" si="18"/>
        <v>97.5883521764855</v>
      </c>
      <c r="M357" s="17">
        <f t="shared" si="18"/>
        <v>99.03028067998757</v>
      </c>
      <c r="N357" s="17">
        <f t="shared" si="18"/>
        <v>100.05282534286607</v>
      </c>
    </row>
    <row r="358" spans="1:14" x14ac:dyDescent="0.2">
      <c r="A358" s="4" t="s">
        <v>284</v>
      </c>
      <c r="B358" s="27">
        <f t="shared" si="19"/>
        <v>1</v>
      </c>
      <c r="C358" s="10">
        <v>2</v>
      </c>
      <c r="D358" s="15">
        <v>660</v>
      </c>
      <c r="E358" s="22">
        <v>0</v>
      </c>
      <c r="F358" s="11">
        <v>0</v>
      </c>
      <c r="G358" s="11">
        <v>0</v>
      </c>
      <c r="H358" s="11">
        <v>66.480199425537734</v>
      </c>
      <c r="I358" s="23">
        <f t="shared" si="20"/>
        <v>66.480199425537734</v>
      </c>
      <c r="J358" s="17">
        <f t="shared" si="18"/>
        <v>96.251372297906428</v>
      </c>
      <c r="K358" s="17">
        <f t="shared" si="18"/>
        <v>96.70051915376186</v>
      </c>
      <c r="L358" s="17">
        <f t="shared" si="18"/>
        <v>97.5883521764855</v>
      </c>
      <c r="M358" s="17">
        <f t="shared" si="18"/>
        <v>99.03028067998757</v>
      </c>
      <c r="N358" s="17">
        <f t="shared" si="18"/>
        <v>100.05282534286607</v>
      </c>
    </row>
    <row r="359" spans="1:14" x14ac:dyDescent="0.2">
      <c r="A359" s="4" t="s">
        <v>248</v>
      </c>
      <c r="B359" s="27">
        <f t="shared" si="19"/>
        <v>1</v>
      </c>
      <c r="C359" s="10">
        <v>2</v>
      </c>
      <c r="D359" s="15">
        <v>1080</v>
      </c>
      <c r="E359" s="22">
        <v>0</v>
      </c>
      <c r="F359" s="11">
        <v>0</v>
      </c>
      <c r="G359" s="11">
        <v>0</v>
      </c>
      <c r="H359" s="11">
        <v>66.480199425537734</v>
      </c>
      <c r="I359" s="23">
        <f t="shared" si="20"/>
        <v>66.480199425537734</v>
      </c>
      <c r="J359" s="17">
        <f t="shared" si="18"/>
        <v>96.251372297906428</v>
      </c>
      <c r="K359" s="17">
        <f t="shared" si="18"/>
        <v>96.70051915376186</v>
      </c>
      <c r="L359" s="17">
        <f t="shared" si="18"/>
        <v>97.5883521764855</v>
      </c>
      <c r="M359" s="17">
        <f t="shared" si="18"/>
        <v>99.03028067998757</v>
      </c>
      <c r="N359" s="17">
        <f t="shared" si="18"/>
        <v>100.05282534286607</v>
      </c>
    </row>
    <row r="360" spans="1:14" x14ac:dyDescent="0.2">
      <c r="A360" s="4" t="s">
        <v>571</v>
      </c>
      <c r="B360" s="27">
        <f t="shared" si="19"/>
        <v>1</v>
      </c>
      <c r="C360" s="10">
        <v>2</v>
      </c>
      <c r="D360" s="15">
        <v>1170</v>
      </c>
      <c r="E360" s="22">
        <v>0</v>
      </c>
      <c r="F360" s="11">
        <v>0</v>
      </c>
      <c r="G360" s="11">
        <v>0</v>
      </c>
      <c r="H360" s="11">
        <v>76.355083175537729</v>
      </c>
      <c r="I360" s="23">
        <f t="shared" si="20"/>
        <v>76.355083175537729</v>
      </c>
      <c r="J360" s="17">
        <f t="shared" si="18"/>
        <v>110.54842796911252</v>
      </c>
      <c r="K360" s="17">
        <f t="shared" si="18"/>
        <v>111.06429052417727</v>
      </c>
      <c r="L360" s="17">
        <f t="shared" si="18"/>
        <v>112.08400112796365</v>
      </c>
      <c r="M360" s="17">
        <f t="shared" si="18"/>
        <v>113.74011184618428</v>
      </c>
      <c r="N360" s="17">
        <f t="shared" si="18"/>
        <v>114.91454398476775</v>
      </c>
    </row>
    <row r="361" spans="1:14" x14ac:dyDescent="0.2">
      <c r="A361" s="4" t="s">
        <v>572</v>
      </c>
      <c r="B361" s="27">
        <f t="shared" si="19"/>
        <v>1</v>
      </c>
      <c r="C361" s="10">
        <v>2</v>
      </c>
      <c r="D361" s="15">
        <v>120</v>
      </c>
      <c r="E361" s="22">
        <v>0</v>
      </c>
      <c r="F361" s="11">
        <v>0</v>
      </c>
      <c r="G361" s="11">
        <v>0</v>
      </c>
      <c r="H361" s="11">
        <v>70.851410345137737</v>
      </c>
      <c r="I361" s="23">
        <f t="shared" si="20"/>
        <v>70.851410345137737</v>
      </c>
      <c r="J361" s="17">
        <f t="shared" si="18"/>
        <v>102.58009954678217</v>
      </c>
      <c r="K361" s="17">
        <f t="shared" si="18"/>
        <v>103.05877873945043</v>
      </c>
      <c r="L361" s="17">
        <f t="shared" si="18"/>
        <v>104.00498862381478</v>
      </c>
      <c r="M361" s="17">
        <f t="shared" si="18"/>
        <v>105.54172691540796</v>
      </c>
      <c r="N361" s="17">
        <f t="shared" si="18"/>
        <v>106.63150600951225</v>
      </c>
    </row>
    <row r="362" spans="1:14" x14ac:dyDescent="0.2">
      <c r="A362" s="4" t="s">
        <v>574</v>
      </c>
      <c r="B362" s="27">
        <f t="shared" si="19"/>
        <v>1</v>
      </c>
      <c r="C362" s="10">
        <v>2</v>
      </c>
      <c r="D362" s="15">
        <v>10</v>
      </c>
      <c r="E362" s="22">
        <v>0</v>
      </c>
      <c r="F362" s="11">
        <v>0</v>
      </c>
      <c r="G362" s="11">
        <v>0</v>
      </c>
      <c r="H362" s="11">
        <v>39.27478033726387</v>
      </c>
      <c r="I362" s="23">
        <f t="shared" si="20"/>
        <v>39.27478033726387</v>
      </c>
      <c r="J362" s="17">
        <f t="shared" si="18"/>
        <v>56.862818355330212</v>
      </c>
      <c r="K362" s="17">
        <f t="shared" si="18"/>
        <v>57.128162687256484</v>
      </c>
      <c r="L362" s="17">
        <f t="shared" si="18"/>
        <v>57.652671446931556</v>
      </c>
      <c r="M362" s="17">
        <f t="shared" si="18"/>
        <v>58.504525468526573</v>
      </c>
      <c r="N362" s="17">
        <f t="shared" si="18"/>
        <v>59.108618376890611</v>
      </c>
    </row>
    <row r="363" spans="1:14" x14ac:dyDescent="0.2">
      <c r="A363" s="4" t="s">
        <v>243</v>
      </c>
      <c r="B363" s="27">
        <f t="shared" si="19"/>
        <v>1</v>
      </c>
      <c r="C363" s="10">
        <v>2</v>
      </c>
      <c r="D363" s="15">
        <v>810</v>
      </c>
      <c r="E363" s="22">
        <v>0</v>
      </c>
      <c r="F363" s="11">
        <v>0</v>
      </c>
      <c r="G363" s="11">
        <v>0</v>
      </c>
      <c r="H363" s="11">
        <v>50.084694337263869</v>
      </c>
      <c r="I363" s="23">
        <f t="shared" si="20"/>
        <v>50.084694337263869</v>
      </c>
      <c r="J363" s="17">
        <f t="shared" si="18"/>
        <v>72.513629663255756</v>
      </c>
      <c r="K363" s="17">
        <f t="shared" si="18"/>
        <v>72.852006851989344</v>
      </c>
      <c r="L363" s="17">
        <f t="shared" si="18"/>
        <v>73.520880380496862</v>
      </c>
      <c r="M363" s="17">
        <f t="shared" si="18"/>
        <v>74.60719704287358</v>
      </c>
      <c r="N363" s="17">
        <f t="shared" si="18"/>
        <v>75.377559306058927</v>
      </c>
    </row>
    <row r="364" spans="1:14" x14ac:dyDescent="0.2">
      <c r="A364" s="4" t="s">
        <v>576</v>
      </c>
      <c r="B364" s="27">
        <f t="shared" si="19"/>
        <v>1</v>
      </c>
      <c r="C364" s="10">
        <v>2</v>
      </c>
      <c r="D364" s="15">
        <v>990</v>
      </c>
      <c r="E364" s="22">
        <v>0</v>
      </c>
      <c r="F364" s="11">
        <v>0</v>
      </c>
      <c r="G364" s="11">
        <v>0</v>
      </c>
      <c r="H364" s="11">
        <v>49.149664087263872</v>
      </c>
      <c r="I364" s="23">
        <f t="shared" si="20"/>
        <v>49.149664087263872</v>
      </c>
      <c r="J364" s="17">
        <f t="shared" si="18"/>
        <v>71.159874026536301</v>
      </c>
      <c r="K364" s="17">
        <f t="shared" si="18"/>
        <v>71.491934057671912</v>
      </c>
      <c r="L364" s="17">
        <f t="shared" si="18"/>
        <v>72.148320398409695</v>
      </c>
      <c r="M364" s="17">
        <f t="shared" si="18"/>
        <v>73.214356634723288</v>
      </c>
      <c r="N364" s="17">
        <f t="shared" si="18"/>
        <v>73.970337018792307</v>
      </c>
    </row>
    <row r="365" spans="1:14" x14ac:dyDescent="0.2">
      <c r="A365" s="4" t="s">
        <v>295</v>
      </c>
      <c r="B365" s="27">
        <f t="shared" si="19"/>
        <v>1</v>
      </c>
      <c r="C365" s="10">
        <v>2</v>
      </c>
      <c r="D365" s="15">
        <v>1000</v>
      </c>
      <c r="E365" s="22">
        <v>0</v>
      </c>
      <c r="F365" s="11">
        <v>0</v>
      </c>
      <c r="G365" s="11">
        <v>0</v>
      </c>
      <c r="H365" s="11">
        <v>44.212222212263868</v>
      </c>
      <c r="I365" s="23">
        <f t="shared" si="20"/>
        <v>44.212222212263868</v>
      </c>
      <c r="J365" s="17">
        <f t="shared" si="18"/>
        <v>64.011346190933253</v>
      </c>
      <c r="K365" s="17">
        <f t="shared" si="18"/>
        <v>64.31004837246418</v>
      </c>
      <c r="L365" s="17">
        <f t="shared" si="18"/>
        <v>64.900495922670629</v>
      </c>
      <c r="M365" s="17">
        <f t="shared" si="18"/>
        <v>65.859441051624927</v>
      </c>
      <c r="N365" s="17">
        <f t="shared" si="18"/>
        <v>66.539477697841448</v>
      </c>
    </row>
    <row r="366" spans="1:14" x14ac:dyDescent="0.2">
      <c r="A366" s="4" t="s">
        <v>578</v>
      </c>
      <c r="B366" s="27">
        <f t="shared" si="19"/>
        <v>1</v>
      </c>
      <c r="C366" s="10">
        <v>2</v>
      </c>
      <c r="D366" s="15">
        <v>10</v>
      </c>
      <c r="E366" s="22">
        <v>0</v>
      </c>
      <c r="F366" s="11">
        <v>0</v>
      </c>
      <c r="G366" s="11">
        <v>0</v>
      </c>
      <c r="H366" s="11">
        <v>37.130923119103869</v>
      </c>
      <c r="I366" s="23">
        <f t="shared" si="20"/>
        <v>37.130923119103869</v>
      </c>
      <c r="J366" s="17">
        <f t="shared" si="18"/>
        <v>53.758898676361781</v>
      </c>
      <c r="K366" s="17">
        <f t="shared" si="18"/>
        <v>54.009758895164744</v>
      </c>
      <c r="L366" s="17">
        <f t="shared" si="18"/>
        <v>54.505636765481263</v>
      </c>
      <c r="M366" s="17">
        <f t="shared" si="18"/>
        <v>55.31099139542259</v>
      </c>
      <c r="N366" s="17">
        <f t="shared" si="18"/>
        <v>55.882109225863495</v>
      </c>
    </row>
    <row r="367" spans="1:14" x14ac:dyDescent="0.2">
      <c r="A367" s="4" t="s">
        <v>581</v>
      </c>
      <c r="B367" s="27">
        <f t="shared" si="19"/>
        <v>1</v>
      </c>
      <c r="C367" s="10">
        <v>2</v>
      </c>
      <c r="D367" s="15">
        <v>740</v>
      </c>
      <c r="E367" s="22">
        <v>0</v>
      </c>
      <c r="F367" s="11">
        <v>0</v>
      </c>
      <c r="G367" s="11">
        <v>0</v>
      </c>
      <c r="H367" s="11">
        <v>37.130923119103869</v>
      </c>
      <c r="I367" s="23">
        <f t="shared" si="20"/>
        <v>37.130923119103869</v>
      </c>
      <c r="J367" s="17">
        <f t="shared" si="18"/>
        <v>53.758898676361781</v>
      </c>
      <c r="K367" s="17">
        <f t="shared" si="18"/>
        <v>54.009758895164744</v>
      </c>
      <c r="L367" s="17">
        <f t="shared" si="18"/>
        <v>54.505636765481263</v>
      </c>
      <c r="M367" s="17">
        <f t="shared" si="18"/>
        <v>55.31099139542259</v>
      </c>
      <c r="N367" s="17">
        <f t="shared" si="18"/>
        <v>55.882109225863495</v>
      </c>
    </row>
    <row r="368" spans="1:14" x14ac:dyDescent="0.2">
      <c r="A368" s="4" t="s">
        <v>583</v>
      </c>
      <c r="B368" s="27">
        <f t="shared" si="19"/>
        <v>1</v>
      </c>
      <c r="C368" s="10">
        <v>2</v>
      </c>
      <c r="D368" s="15">
        <v>810</v>
      </c>
      <c r="E368" s="22">
        <v>0</v>
      </c>
      <c r="F368" s="11">
        <v>0</v>
      </c>
      <c r="G368" s="11">
        <v>0</v>
      </c>
      <c r="H368" s="11">
        <v>47.940837119103868</v>
      </c>
      <c r="I368" s="23">
        <f t="shared" si="20"/>
        <v>47.940837119103868</v>
      </c>
      <c r="J368" s="17">
        <f t="shared" si="18"/>
        <v>69.409709984287318</v>
      </c>
      <c r="K368" s="17">
        <f t="shared" si="18"/>
        <v>69.733603059897604</v>
      </c>
      <c r="L368" s="17">
        <f t="shared" si="18"/>
        <v>70.373845699046583</v>
      </c>
      <c r="M368" s="17">
        <f t="shared" si="18"/>
        <v>71.413662969769604</v>
      </c>
      <c r="N368" s="17">
        <f t="shared" si="18"/>
        <v>72.151050155031811</v>
      </c>
    </row>
    <row r="369" spans="1:14" x14ac:dyDescent="0.2">
      <c r="A369" s="4" t="s">
        <v>273</v>
      </c>
      <c r="B369" s="27">
        <f t="shared" si="19"/>
        <v>1</v>
      </c>
      <c r="C369" s="10">
        <v>2</v>
      </c>
      <c r="D369" s="15">
        <v>820</v>
      </c>
      <c r="E369" s="22">
        <v>0</v>
      </c>
      <c r="F369" s="11">
        <v>0</v>
      </c>
      <c r="G369" s="11">
        <v>0</v>
      </c>
      <c r="H369" s="11">
        <v>37.130923119103869</v>
      </c>
      <c r="I369" s="23">
        <f t="shared" si="20"/>
        <v>37.130923119103869</v>
      </c>
      <c r="J369" s="17">
        <f t="shared" si="18"/>
        <v>53.758898676361781</v>
      </c>
      <c r="K369" s="17">
        <f t="shared" si="18"/>
        <v>54.009758895164744</v>
      </c>
      <c r="L369" s="17">
        <f t="shared" si="18"/>
        <v>54.505636765481263</v>
      </c>
      <c r="M369" s="17">
        <f t="shared" si="18"/>
        <v>55.31099139542259</v>
      </c>
      <c r="N369" s="17">
        <f t="shared" si="18"/>
        <v>55.882109225863495</v>
      </c>
    </row>
    <row r="370" spans="1:14" x14ac:dyDescent="0.2">
      <c r="A370" s="4" t="s">
        <v>586</v>
      </c>
      <c r="B370" s="27">
        <f t="shared" si="19"/>
        <v>1</v>
      </c>
      <c r="C370" s="10">
        <v>2</v>
      </c>
      <c r="D370" s="15">
        <v>990</v>
      </c>
      <c r="E370" s="22">
        <v>0</v>
      </c>
      <c r="F370" s="11">
        <v>0</v>
      </c>
      <c r="G370" s="11">
        <v>0</v>
      </c>
      <c r="H370" s="11">
        <v>47.005806869103871</v>
      </c>
      <c r="I370" s="23">
        <f t="shared" si="20"/>
        <v>47.005806869103871</v>
      </c>
      <c r="J370" s="17">
        <f t="shared" si="18"/>
        <v>68.055954347567891</v>
      </c>
      <c r="K370" s="17">
        <f t="shared" si="18"/>
        <v>68.373530265580172</v>
      </c>
      <c r="L370" s="17">
        <f t="shared" si="18"/>
        <v>69.001285716959401</v>
      </c>
      <c r="M370" s="17">
        <f t="shared" si="18"/>
        <v>70.020822561619312</v>
      </c>
      <c r="N370" s="17">
        <f t="shared" si="18"/>
        <v>70.743827867765191</v>
      </c>
    </row>
    <row r="371" spans="1:14" x14ac:dyDescent="0.2">
      <c r="A371" s="4" t="s">
        <v>589</v>
      </c>
      <c r="B371" s="27">
        <f t="shared" si="19"/>
        <v>1</v>
      </c>
      <c r="C371" s="10">
        <v>2</v>
      </c>
      <c r="D371" s="15">
        <v>1000</v>
      </c>
      <c r="E371" s="22">
        <v>0</v>
      </c>
      <c r="F371" s="11">
        <v>0</v>
      </c>
      <c r="G371" s="11">
        <v>0</v>
      </c>
      <c r="H371" s="11">
        <v>42.068364994103867</v>
      </c>
      <c r="I371" s="23">
        <f t="shared" si="20"/>
        <v>42.068364994103867</v>
      </c>
      <c r="J371" s="17">
        <f t="shared" si="18"/>
        <v>60.907426511964829</v>
      </c>
      <c r="K371" s="17">
        <f t="shared" si="18"/>
        <v>61.191644580372447</v>
      </c>
      <c r="L371" s="17">
        <f t="shared" si="18"/>
        <v>61.753461241220336</v>
      </c>
      <c r="M371" s="17">
        <f t="shared" si="18"/>
        <v>62.665906978520951</v>
      </c>
      <c r="N371" s="17">
        <f t="shared" si="18"/>
        <v>63.312968546814339</v>
      </c>
    </row>
    <row r="372" spans="1:14" x14ac:dyDescent="0.2">
      <c r="A372" s="4" t="s">
        <v>591</v>
      </c>
      <c r="B372" s="27">
        <f t="shared" si="19"/>
        <v>1</v>
      </c>
      <c r="C372" s="10">
        <v>2</v>
      </c>
      <c r="D372" s="15">
        <v>1260</v>
      </c>
      <c r="E372" s="22">
        <v>0</v>
      </c>
      <c r="F372" s="11">
        <v>0</v>
      </c>
      <c r="G372" s="11">
        <v>0</v>
      </c>
      <c r="H372" s="11">
        <v>42.535880119103872</v>
      </c>
      <c r="I372" s="23">
        <f t="shared" si="20"/>
        <v>42.535880119103872</v>
      </c>
      <c r="J372" s="17">
        <f t="shared" si="18"/>
        <v>61.584304330324557</v>
      </c>
      <c r="K372" s="17">
        <f t="shared" si="18"/>
        <v>61.87168097753117</v>
      </c>
      <c r="L372" s="17">
        <f t="shared" si="18"/>
        <v>62.439741232263927</v>
      </c>
      <c r="M372" s="17">
        <f t="shared" si="18"/>
        <v>63.362327182596111</v>
      </c>
      <c r="N372" s="17">
        <f t="shared" si="18"/>
        <v>64.016579690447657</v>
      </c>
    </row>
    <row r="373" spans="1:14" x14ac:dyDescent="0.2">
      <c r="A373" s="4" t="s">
        <v>289</v>
      </c>
      <c r="B373" s="27">
        <f t="shared" si="19"/>
        <v>1</v>
      </c>
      <c r="C373" s="10">
        <v>2</v>
      </c>
      <c r="D373" s="15">
        <v>1460</v>
      </c>
      <c r="E373" s="22">
        <v>0</v>
      </c>
      <c r="F373" s="11">
        <v>0</v>
      </c>
      <c r="G373" s="11">
        <v>0</v>
      </c>
      <c r="H373" s="11">
        <v>40.422551035770539</v>
      </c>
      <c r="I373" s="23">
        <f t="shared" si="20"/>
        <v>40.422551035770539</v>
      </c>
      <c r="J373" s="17">
        <f t="shared" si="18"/>
        <v>58.524583900097156</v>
      </c>
      <c r="K373" s="17">
        <f t="shared" si="18"/>
        <v>58.797682685303222</v>
      </c>
      <c r="L373" s="17">
        <f t="shared" si="18"/>
        <v>59.337519749307319</v>
      </c>
      <c r="M373" s="17">
        <f t="shared" si="18"/>
        <v>60.214268450821507</v>
      </c>
      <c r="N373" s="17">
        <f t="shared" si="18"/>
        <v>60.836015439830724</v>
      </c>
    </row>
    <row r="374" spans="1:14" x14ac:dyDescent="0.2">
      <c r="A374" s="4" t="s">
        <v>593</v>
      </c>
      <c r="B374" s="27">
        <f t="shared" si="19"/>
        <v>1</v>
      </c>
      <c r="C374" s="10">
        <v>2</v>
      </c>
      <c r="D374" s="15">
        <v>10</v>
      </c>
      <c r="E374" s="22">
        <v>0</v>
      </c>
      <c r="F374" s="11">
        <v>0</v>
      </c>
      <c r="G374" s="11">
        <v>0</v>
      </c>
      <c r="H374" s="11">
        <v>37.462656200503872</v>
      </c>
      <c r="I374" s="23">
        <f t="shared" si="20"/>
        <v>37.462656200503872</v>
      </c>
      <c r="J374" s="17">
        <f t="shared" si="18"/>
        <v>54.239188516002336</v>
      </c>
      <c r="K374" s="17">
        <f t="shared" si="18"/>
        <v>54.49228995657932</v>
      </c>
      <c r="L374" s="17">
        <f t="shared" si="18"/>
        <v>54.992598072095788</v>
      </c>
      <c r="M374" s="17">
        <f t="shared" si="18"/>
        <v>55.805147857733985</v>
      </c>
      <c r="N374" s="17">
        <f t="shared" si="18"/>
        <v>56.381368138149718</v>
      </c>
    </row>
    <row r="375" spans="1:14" x14ac:dyDescent="0.2">
      <c r="A375" s="4" t="s">
        <v>288</v>
      </c>
      <c r="B375" s="27">
        <f t="shared" si="19"/>
        <v>1</v>
      </c>
      <c r="C375" s="10">
        <v>2</v>
      </c>
      <c r="D375" s="15">
        <v>740</v>
      </c>
      <c r="E375" s="22">
        <v>0</v>
      </c>
      <c r="F375" s="11">
        <v>0</v>
      </c>
      <c r="G375" s="11">
        <v>0</v>
      </c>
      <c r="H375" s="11">
        <v>37.462656200503872</v>
      </c>
      <c r="I375" s="23">
        <f t="shared" si="20"/>
        <v>37.462656200503872</v>
      </c>
      <c r="J375" s="17">
        <f t="shared" si="18"/>
        <v>54.239188516002336</v>
      </c>
      <c r="K375" s="17">
        <f t="shared" si="18"/>
        <v>54.49228995657932</v>
      </c>
      <c r="L375" s="17">
        <f t="shared" si="18"/>
        <v>54.992598072095788</v>
      </c>
      <c r="M375" s="17">
        <f t="shared" si="18"/>
        <v>55.805147857733985</v>
      </c>
      <c r="N375" s="17">
        <f t="shared" si="18"/>
        <v>56.381368138149718</v>
      </c>
    </row>
    <row r="376" spans="1:14" x14ac:dyDescent="0.2">
      <c r="A376" s="4" t="s">
        <v>279</v>
      </c>
      <c r="B376" s="27">
        <f t="shared" si="19"/>
        <v>1</v>
      </c>
      <c r="C376" s="10">
        <v>2</v>
      </c>
      <c r="D376" s="15">
        <v>810</v>
      </c>
      <c r="E376" s="22">
        <v>0</v>
      </c>
      <c r="F376" s="11">
        <v>0</v>
      </c>
      <c r="G376" s="11">
        <v>0</v>
      </c>
      <c r="H376" s="11">
        <v>48.272570200503871</v>
      </c>
      <c r="I376" s="23">
        <f t="shared" si="20"/>
        <v>48.272570200503871</v>
      </c>
      <c r="J376" s="17">
        <f t="shared" si="18"/>
        <v>69.889999823927866</v>
      </c>
      <c r="K376" s="17">
        <f t="shared" si="18"/>
        <v>70.21613412131218</v>
      </c>
      <c r="L376" s="17">
        <f t="shared" si="18"/>
        <v>70.860807005661101</v>
      </c>
      <c r="M376" s="17">
        <f t="shared" si="18"/>
        <v>71.907819432080998</v>
      </c>
      <c r="N376" s="17">
        <f t="shared" si="18"/>
        <v>72.650309067318034</v>
      </c>
    </row>
    <row r="377" spans="1:14" x14ac:dyDescent="0.2">
      <c r="A377" s="4" t="s">
        <v>246</v>
      </c>
      <c r="B377" s="27">
        <f t="shared" si="19"/>
        <v>1</v>
      </c>
      <c r="C377" s="10">
        <v>2</v>
      </c>
      <c r="D377" s="15">
        <v>990</v>
      </c>
      <c r="E377" s="22">
        <v>0</v>
      </c>
      <c r="F377" s="11">
        <v>0</v>
      </c>
      <c r="G377" s="11">
        <v>0</v>
      </c>
      <c r="H377" s="11">
        <v>47.337539950503874</v>
      </c>
      <c r="I377" s="23">
        <f t="shared" si="20"/>
        <v>47.337539950503874</v>
      </c>
      <c r="J377" s="17">
        <f t="shared" si="18"/>
        <v>68.536244187208425</v>
      </c>
      <c r="K377" s="17">
        <f t="shared" si="18"/>
        <v>68.856061326994748</v>
      </c>
      <c r="L377" s="17">
        <f t="shared" si="18"/>
        <v>69.488247023573933</v>
      </c>
      <c r="M377" s="17">
        <f t="shared" si="18"/>
        <v>70.514979023930707</v>
      </c>
      <c r="N377" s="17">
        <f t="shared" si="18"/>
        <v>71.243086780051399</v>
      </c>
    </row>
    <row r="378" spans="1:14" x14ac:dyDescent="0.2">
      <c r="A378" s="4" t="s">
        <v>595</v>
      </c>
      <c r="B378" s="27">
        <f t="shared" si="19"/>
        <v>1</v>
      </c>
      <c r="C378" s="10">
        <v>2</v>
      </c>
      <c r="D378" s="15">
        <v>20</v>
      </c>
      <c r="E378" s="22">
        <v>0</v>
      </c>
      <c r="F378" s="11">
        <v>0</v>
      </c>
      <c r="G378" s="11">
        <v>0</v>
      </c>
      <c r="H378" s="11">
        <v>50.137770868103871</v>
      </c>
      <c r="I378" s="23">
        <f t="shared" si="20"/>
        <v>50.137770868103871</v>
      </c>
      <c r="J378" s="17">
        <f t="shared" si="18"/>
        <v>72.590474934092896</v>
      </c>
      <c r="K378" s="17">
        <f t="shared" si="18"/>
        <v>72.929210713160927</v>
      </c>
      <c r="L378" s="17">
        <f t="shared" si="18"/>
        <v>73.598793070721598</v>
      </c>
      <c r="M378" s="17">
        <f t="shared" si="18"/>
        <v>74.686260941478352</v>
      </c>
      <c r="N378" s="17">
        <f t="shared" si="18"/>
        <v>75.457439584936367</v>
      </c>
    </row>
    <row r="379" spans="1:14" x14ac:dyDescent="0.2">
      <c r="A379" s="4" t="s">
        <v>598</v>
      </c>
      <c r="B379" s="27">
        <f t="shared" si="19"/>
        <v>1</v>
      </c>
      <c r="C379" s="10">
        <v>2</v>
      </c>
      <c r="D379" s="15">
        <v>200</v>
      </c>
      <c r="E379" s="22">
        <v>0</v>
      </c>
      <c r="F379" s="11">
        <v>0</v>
      </c>
      <c r="G379" s="11">
        <v>0</v>
      </c>
      <c r="H379" s="11">
        <v>60.94768486810387</v>
      </c>
      <c r="I379" s="23">
        <f t="shared" si="20"/>
        <v>60.94768486810387</v>
      </c>
      <c r="J379" s="17">
        <f t="shared" ref="J379:N393" si="21">IF($C379=1,($H379*(1+J$6)*J$5)+$E379,$I379*(1+J$6)*J$5)</f>
        <v>88.241286242018433</v>
      </c>
      <c r="K379" s="17">
        <f t="shared" si="21"/>
        <v>88.653054877893794</v>
      </c>
      <c r="L379" s="17">
        <f t="shared" si="21"/>
        <v>89.467002004286897</v>
      </c>
      <c r="M379" s="17">
        <f t="shared" si="21"/>
        <v>90.788932515825365</v>
      </c>
      <c r="N379" s="17">
        <f t="shared" si="21"/>
        <v>91.726380514104676</v>
      </c>
    </row>
    <row r="380" spans="1:14" x14ac:dyDescent="0.2">
      <c r="A380" s="4" t="s">
        <v>601</v>
      </c>
      <c r="B380" s="27">
        <f t="shared" si="19"/>
        <v>1</v>
      </c>
      <c r="C380" s="10">
        <v>2</v>
      </c>
      <c r="D380" s="15">
        <v>290</v>
      </c>
      <c r="E380" s="22">
        <v>0</v>
      </c>
      <c r="F380" s="11">
        <v>0</v>
      </c>
      <c r="G380" s="11">
        <v>0</v>
      </c>
      <c r="H380" s="11">
        <v>60.012654618103873</v>
      </c>
      <c r="I380" s="23">
        <f t="shared" si="20"/>
        <v>60.012654618103873</v>
      </c>
      <c r="J380" s="17">
        <f t="shared" si="21"/>
        <v>86.887530605298977</v>
      </c>
      <c r="K380" s="17">
        <f t="shared" si="21"/>
        <v>87.292982083576348</v>
      </c>
      <c r="L380" s="17">
        <f t="shared" si="21"/>
        <v>88.094442022199729</v>
      </c>
      <c r="M380" s="17">
        <f t="shared" si="21"/>
        <v>89.396092107675074</v>
      </c>
      <c r="N380" s="17">
        <f t="shared" si="21"/>
        <v>90.31915822683807</v>
      </c>
    </row>
    <row r="381" spans="1:14" x14ac:dyDescent="0.2">
      <c r="A381" s="4" t="s">
        <v>605</v>
      </c>
      <c r="B381" s="27">
        <f t="shared" si="19"/>
        <v>1</v>
      </c>
      <c r="C381" s="10">
        <v>2</v>
      </c>
      <c r="D381" s="15">
        <v>370</v>
      </c>
      <c r="E381" s="22">
        <v>0</v>
      </c>
      <c r="F381" s="11">
        <v>0</v>
      </c>
      <c r="G381" s="11">
        <v>0</v>
      </c>
      <c r="H381" s="11">
        <v>55.075212743103869</v>
      </c>
      <c r="I381" s="23">
        <f t="shared" si="20"/>
        <v>55.075212743103869</v>
      </c>
      <c r="J381" s="17">
        <f t="shared" si="21"/>
        <v>79.739002769695944</v>
      </c>
      <c r="K381" s="17">
        <f t="shared" si="21"/>
        <v>80.111096398368645</v>
      </c>
      <c r="L381" s="17">
        <f t="shared" si="21"/>
        <v>80.846617546460664</v>
      </c>
      <c r="M381" s="17">
        <f t="shared" si="21"/>
        <v>82.041176524576713</v>
      </c>
      <c r="N381" s="17">
        <f t="shared" si="21"/>
        <v>82.888298905887211</v>
      </c>
    </row>
    <row r="382" spans="1:14" x14ac:dyDescent="0.2">
      <c r="A382" s="4" t="s">
        <v>293</v>
      </c>
      <c r="B382" s="27">
        <f t="shared" si="19"/>
        <v>1</v>
      </c>
      <c r="C382" s="10">
        <v>2</v>
      </c>
      <c r="D382" s="15">
        <v>450</v>
      </c>
      <c r="E382" s="22">
        <v>0</v>
      </c>
      <c r="F382" s="11">
        <v>0</v>
      </c>
      <c r="G382" s="11">
        <v>0</v>
      </c>
      <c r="H382" s="11">
        <v>52.606491805603874</v>
      </c>
      <c r="I382" s="23">
        <f t="shared" si="20"/>
        <v>52.606491805603874</v>
      </c>
      <c r="J382" s="17">
        <f t="shared" si="21"/>
        <v>76.164738851894427</v>
      </c>
      <c r="K382" s="17">
        <f t="shared" si="21"/>
        <v>76.520153555764779</v>
      </c>
      <c r="L382" s="17">
        <f t="shared" si="21"/>
        <v>77.222705308591131</v>
      </c>
      <c r="M382" s="17">
        <f t="shared" si="21"/>
        <v>78.36371873302754</v>
      </c>
      <c r="N382" s="17">
        <f t="shared" si="21"/>
        <v>79.172869245411789</v>
      </c>
    </row>
    <row r="383" spans="1:14" x14ac:dyDescent="0.2">
      <c r="A383" s="4" t="s">
        <v>265</v>
      </c>
      <c r="B383" s="27">
        <f t="shared" si="19"/>
        <v>1</v>
      </c>
      <c r="C383" s="10">
        <v>2</v>
      </c>
      <c r="D383" s="15">
        <v>780</v>
      </c>
      <c r="E383" s="22">
        <v>0</v>
      </c>
      <c r="F383" s="11">
        <v>0</v>
      </c>
      <c r="G383" s="11">
        <v>0</v>
      </c>
      <c r="H383" s="11">
        <v>55.542727868103874</v>
      </c>
      <c r="I383" s="23">
        <f t="shared" si="20"/>
        <v>55.542727868103874</v>
      </c>
      <c r="J383" s="17">
        <f t="shared" si="21"/>
        <v>80.415880588055657</v>
      </c>
      <c r="K383" s="17">
        <f t="shared" si="21"/>
        <v>80.791132795527361</v>
      </c>
      <c r="L383" s="17">
        <f t="shared" si="21"/>
        <v>81.532897537504255</v>
      </c>
      <c r="M383" s="17">
        <f t="shared" si="21"/>
        <v>82.737596728651866</v>
      </c>
      <c r="N383" s="17">
        <f t="shared" si="21"/>
        <v>83.591910049520521</v>
      </c>
    </row>
    <row r="384" spans="1:14" x14ac:dyDescent="0.2">
      <c r="A384" s="4" t="s">
        <v>247</v>
      </c>
      <c r="B384" s="27">
        <f t="shared" si="19"/>
        <v>1</v>
      </c>
      <c r="C384" s="10">
        <v>2</v>
      </c>
      <c r="D384" s="15">
        <v>940</v>
      </c>
      <c r="E384" s="22">
        <v>0</v>
      </c>
      <c r="F384" s="11">
        <v>0</v>
      </c>
      <c r="G384" s="11">
        <v>0</v>
      </c>
      <c r="H384" s="11">
        <v>50.137770868103871</v>
      </c>
      <c r="I384" s="23">
        <f t="shared" si="20"/>
        <v>50.137770868103871</v>
      </c>
      <c r="J384" s="17">
        <f t="shared" si="21"/>
        <v>72.590474934092896</v>
      </c>
      <c r="K384" s="17">
        <f t="shared" si="21"/>
        <v>72.929210713160927</v>
      </c>
      <c r="L384" s="17">
        <f t="shared" si="21"/>
        <v>73.598793070721598</v>
      </c>
      <c r="M384" s="17">
        <f t="shared" si="21"/>
        <v>74.686260941478352</v>
      </c>
      <c r="N384" s="17">
        <f t="shared" si="21"/>
        <v>75.457439584936367</v>
      </c>
    </row>
    <row r="385" spans="1:14" x14ac:dyDescent="0.2">
      <c r="A385" s="4" t="s">
        <v>607</v>
      </c>
      <c r="B385" s="27">
        <f t="shared" si="19"/>
        <v>1</v>
      </c>
      <c r="C385" s="10">
        <v>2</v>
      </c>
      <c r="D385" s="15">
        <v>30</v>
      </c>
      <c r="E385" s="22">
        <v>0</v>
      </c>
      <c r="F385" s="11">
        <v>0</v>
      </c>
      <c r="G385" s="11">
        <v>0</v>
      </c>
      <c r="H385" s="11">
        <v>61.210555421703873</v>
      </c>
      <c r="I385" s="23">
        <f t="shared" si="20"/>
        <v>61.210555421703873</v>
      </c>
      <c r="J385" s="17">
        <f t="shared" si="21"/>
        <v>88.621875526336837</v>
      </c>
      <c r="K385" s="17">
        <f t="shared" si="21"/>
        <v>89.035420141882341</v>
      </c>
      <c r="L385" s="17">
        <f t="shared" si="21"/>
        <v>89.852877864817046</v>
      </c>
      <c r="M385" s="17">
        <f t="shared" si="21"/>
        <v>91.180509931814754</v>
      </c>
      <c r="N385" s="17">
        <f t="shared" si="21"/>
        <v>92.122001192357658</v>
      </c>
    </row>
    <row r="386" spans="1:14" x14ac:dyDescent="0.2">
      <c r="A386" s="4" t="s">
        <v>609</v>
      </c>
      <c r="B386" s="27">
        <f t="shared" si="19"/>
        <v>1</v>
      </c>
      <c r="C386" s="10">
        <v>2</v>
      </c>
      <c r="D386" s="15">
        <v>210</v>
      </c>
      <c r="E386" s="22">
        <v>0</v>
      </c>
      <c r="F386" s="11">
        <v>0</v>
      </c>
      <c r="G386" s="11">
        <v>0</v>
      </c>
      <c r="H386" s="11">
        <v>72.020469421703879</v>
      </c>
      <c r="I386" s="23">
        <f t="shared" si="20"/>
        <v>72.020469421703879</v>
      </c>
      <c r="J386" s="17">
        <f t="shared" si="21"/>
        <v>104.27268683426239</v>
      </c>
      <c r="K386" s="17">
        <f t="shared" si="21"/>
        <v>104.75926430661521</v>
      </c>
      <c r="L386" s="17">
        <f t="shared" si="21"/>
        <v>105.72108679838236</v>
      </c>
      <c r="M386" s="17">
        <f t="shared" si="21"/>
        <v>107.2831815061618</v>
      </c>
      <c r="N386" s="17">
        <f t="shared" si="21"/>
        <v>108.39094212152597</v>
      </c>
    </row>
    <row r="387" spans="1:14" x14ac:dyDescent="0.2">
      <c r="A387" s="4" t="s">
        <v>611</v>
      </c>
      <c r="B387" s="27">
        <f t="shared" si="19"/>
        <v>1</v>
      </c>
      <c r="C387" s="10">
        <v>2</v>
      </c>
      <c r="D387" s="15">
        <v>300</v>
      </c>
      <c r="E387" s="22">
        <v>0</v>
      </c>
      <c r="F387" s="11">
        <v>0</v>
      </c>
      <c r="G387" s="11">
        <v>0</v>
      </c>
      <c r="H387" s="11">
        <v>71.085439171703868</v>
      </c>
      <c r="I387" s="23">
        <f t="shared" si="20"/>
        <v>71.085439171703868</v>
      </c>
      <c r="J387" s="17">
        <f t="shared" si="21"/>
        <v>102.91893119754293</v>
      </c>
      <c r="K387" s="17">
        <f t="shared" si="21"/>
        <v>103.39919151229775</v>
      </c>
      <c r="L387" s="17">
        <f t="shared" si="21"/>
        <v>104.34852681629516</v>
      </c>
      <c r="M387" s="17">
        <f t="shared" si="21"/>
        <v>105.89034109801148</v>
      </c>
      <c r="N387" s="17">
        <f t="shared" si="21"/>
        <v>106.98371983425933</v>
      </c>
    </row>
    <row r="388" spans="1:14" x14ac:dyDescent="0.2">
      <c r="A388" s="4" t="s">
        <v>613</v>
      </c>
      <c r="B388" s="27">
        <f t="shared" si="19"/>
        <v>1</v>
      </c>
      <c r="C388" s="10">
        <v>2</v>
      </c>
      <c r="D388" s="15">
        <v>380</v>
      </c>
      <c r="E388" s="22">
        <v>0</v>
      </c>
      <c r="F388" s="11">
        <v>0</v>
      </c>
      <c r="G388" s="11">
        <v>0</v>
      </c>
      <c r="H388" s="11">
        <v>66.147997296703878</v>
      </c>
      <c r="I388" s="23">
        <f t="shared" si="20"/>
        <v>66.147997296703878</v>
      </c>
      <c r="J388" s="17">
        <f t="shared" si="21"/>
        <v>95.770403361939884</v>
      </c>
      <c r="K388" s="17">
        <f t="shared" si="21"/>
        <v>96.217305827090044</v>
      </c>
      <c r="L388" s="17">
        <f t="shared" si="21"/>
        <v>97.100702340556111</v>
      </c>
      <c r="M388" s="17">
        <f t="shared" si="21"/>
        <v>98.535425514913129</v>
      </c>
      <c r="N388" s="17">
        <f t="shared" si="21"/>
        <v>99.552860513308502</v>
      </c>
    </row>
    <row r="389" spans="1:14" x14ac:dyDescent="0.2">
      <c r="A389" s="4" t="s">
        <v>291</v>
      </c>
      <c r="B389" s="27">
        <f t="shared" si="19"/>
        <v>1</v>
      </c>
      <c r="C389" s="10">
        <v>2</v>
      </c>
      <c r="D389" s="15">
        <v>460</v>
      </c>
      <c r="E389" s="22">
        <v>0</v>
      </c>
      <c r="F389" s="11">
        <v>0</v>
      </c>
      <c r="G389" s="11">
        <v>0</v>
      </c>
      <c r="H389" s="11">
        <v>63.679276359203875</v>
      </c>
      <c r="I389" s="23">
        <f t="shared" si="20"/>
        <v>63.679276359203875</v>
      </c>
      <c r="J389" s="17">
        <f t="shared" si="21"/>
        <v>92.196139444138353</v>
      </c>
      <c r="K389" s="17">
        <f t="shared" si="21"/>
        <v>92.626362984486192</v>
      </c>
      <c r="L389" s="17">
        <f t="shared" si="21"/>
        <v>93.476790102686579</v>
      </c>
      <c r="M389" s="17">
        <f t="shared" si="21"/>
        <v>94.857967723363956</v>
      </c>
      <c r="N389" s="17">
        <f t="shared" si="21"/>
        <v>95.83743085283308</v>
      </c>
    </row>
    <row r="390" spans="1:14" x14ac:dyDescent="0.2">
      <c r="A390" s="4" t="s">
        <v>261</v>
      </c>
      <c r="B390" s="27">
        <f t="shared" si="19"/>
        <v>1</v>
      </c>
      <c r="C390" s="10">
        <v>2</v>
      </c>
      <c r="D390" s="15">
        <v>790</v>
      </c>
      <c r="E390" s="22">
        <v>0</v>
      </c>
      <c r="F390" s="11">
        <v>0</v>
      </c>
      <c r="G390" s="11">
        <v>0</v>
      </c>
      <c r="H390" s="11">
        <v>66.615512421703869</v>
      </c>
      <c r="I390" s="23">
        <f t="shared" si="20"/>
        <v>66.615512421703869</v>
      </c>
      <c r="J390" s="17">
        <f t="shared" si="21"/>
        <v>96.447281180299612</v>
      </c>
      <c r="K390" s="17">
        <f t="shared" si="21"/>
        <v>96.89734222424876</v>
      </c>
      <c r="L390" s="17">
        <f t="shared" si="21"/>
        <v>97.786982331599688</v>
      </c>
      <c r="M390" s="17">
        <f t="shared" si="21"/>
        <v>99.231845718988254</v>
      </c>
      <c r="N390" s="17">
        <f t="shared" si="21"/>
        <v>100.2564716569418</v>
      </c>
    </row>
    <row r="391" spans="1:14" x14ac:dyDescent="0.2">
      <c r="A391" s="4" t="s">
        <v>254</v>
      </c>
      <c r="B391" s="27">
        <f t="shared" si="19"/>
        <v>1</v>
      </c>
      <c r="C391" s="10">
        <v>2</v>
      </c>
      <c r="D391" s="15">
        <v>950</v>
      </c>
      <c r="E391" s="22">
        <v>0</v>
      </c>
      <c r="F391" s="11">
        <v>0</v>
      </c>
      <c r="G391" s="11">
        <v>0</v>
      </c>
      <c r="H391" s="11">
        <v>61.210555421703873</v>
      </c>
      <c r="I391" s="23">
        <f t="shared" si="20"/>
        <v>61.210555421703873</v>
      </c>
      <c r="J391" s="17">
        <f t="shared" si="21"/>
        <v>88.621875526336837</v>
      </c>
      <c r="K391" s="17">
        <f t="shared" si="21"/>
        <v>89.035420141882341</v>
      </c>
      <c r="L391" s="17">
        <f t="shared" si="21"/>
        <v>89.852877864817046</v>
      </c>
      <c r="M391" s="17">
        <f t="shared" si="21"/>
        <v>91.180509931814754</v>
      </c>
      <c r="N391" s="17">
        <f t="shared" si="21"/>
        <v>92.122001192357658</v>
      </c>
    </row>
    <row r="392" spans="1:14" x14ac:dyDescent="0.2">
      <c r="A392" s="4" t="s">
        <v>184</v>
      </c>
      <c r="B392" s="27">
        <f t="shared" si="19"/>
        <v>1</v>
      </c>
      <c r="C392" s="10">
        <v>2</v>
      </c>
      <c r="D392" s="15">
        <v>250</v>
      </c>
      <c r="E392" s="22">
        <v>0</v>
      </c>
      <c r="F392" s="11">
        <v>0</v>
      </c>
      <c r="G392" s="11">
        <v>0</v>
      </c>
      <c r="H392" s="11">
        <v>66.435988219823869</v>
      </c>
      <c r="I392" s="23">
        <f t="shared" si="20"/>
        <v>66.435988219823869</v>
      </c>
      <c r="J392" s="17">
        <f t="shared" si="21"/>
        <v>96.187362423422371</v>
      </c>
      <c r="K392" s="17">
        <f t="shared" si="21"/>
        <v>96.636210583963816</v>
      </c>
      <c r="L392" s="17">
        <f t="shared" si="21"/>
        <v>97.523453172712451</v>
      </c>
      <c r="M392" s="17">
        <f t="shared" si="21"/>
        <v>98.964422753132993</v>
      </c>
      <c r="N392" s="17">
        <f t="shared" si="21"/>
        <v>99.986287395000232</v>
      </c>
    </row>
    <row r="393" spans="1:14" x14ac:dyDescent="0.2">
      <c r="A393" s="4" t="s">
        <v>255</v>
      </c>
      <c r="B393" s="27">
        <f t="shared" si="19"/>
        <v>1</v>
      </c>
      <c r="C393" s="10">
        <v>2</v>
      </c>
      <c r="D393" s="15">
        <v>1040</v>
      </c>
      <c r="E393" s="22">
        <v>0</v>
      </c>
      <c r="F393" s="11">
        <v>0</v>
      </c>
      <c r="G393" s="11">
        <v>0</v>
      </c>
      <c r="H393" s="11">
        <v>84.727314917023875</v>
      </c>
      <c r="I393" s="23">
        <f t="shared" si="20"/>
        <v>84.727314917023875</v>
      </c>
      <c r="J393" s="17">
        <f t="shared" si="21"/>
        <v>122.66991378409908</v>
      </c>
      <c r="K393" s="17">
        <f t="shared" si="21"/>
        <v>123.2423399715788</v>
      </c>
      <c r="L393" s="17">
        <f t="shared" si="21"/>
        <v>124.373860465802</v>
      </c>
      <c r="M393" s="17">
        <f t="shared" si="21"/>
        <v>126.21156148745568</v>
      </c>
      <c r="N393" s="17">
        <f t="shared" si="21"/>
        <v>127.5147685237924</v>
      </c>
    </row>
    <row r="394" spans="1:14" x14ac:dyDescent="0.2">
      <c r="A394" s="3" t="s">
        <v>337</v>
      </c>
      <c r="B394" s="27">
        <f t="shared" ref="B394:B457" si="22">H394/I394</f>
        <v>0.47145426680953234</v>
      </c>
      <c r="C394" s="10">
        <v>3</v>
      </c>
      <c r="D394" s="15">
        <v>1620</v>
      </c>
      <c r="E394" s="22">
        <v>0</v>
      </c>
      <c r="F394" s="11">
        <v>56.234763460914856</v>
      </c>
      <c r="G394" s="11">
        <v>0</v>
      </c>
      <c r="H394" s="11">
        <v>50.160501753817272</v>
      </c>
      <c r="I394" s="23">
        <f t="shared" ref="I394:I457" si="23">SUM(E394:H394)</f>
        <v>106.39526521473212</v>
      </c>
      <c r="J394" s="17">
        <f>IF($C394=3,($H394*(1+J$6)*J$5)+$F394,$I394*(1+J$6)*J$5)</f>
        <v>128.85814862936877</v>
      </c>
      <c r="K394" s="17">
        <f>IF($C394=3,($H394*(1+K$6)*K$5)+$F394,$I394*(1+K$6)*K$5)</f>
        <v>129.1970379805671</v>
      </c>
      <c r="L394" s="17">
        <f>IF($C394=3,($H394*(1+L$6)*L$5)+$F394,$I394*(1+L$6)*L$5)</f>
        <v>129.86692390567339</v>
      </c>
      <c r="M394" s="17">
        <f>IF($C394=3,($H394*(1+M$6)*M$5)+$F394,$I394*(1+M$6)*M$5)</f>
        <v>130.95488480010192</v>
      </c>
      <c r="N394" s="17">
        <f>IF($C394=3,($H394*(1+N$6)*N$5)+$F394,$I394*(1+N$6)*N$5)</f>
        <v>131.72641307166077</v>
      </c>
    </row>
    <row r="395" spans="1:14" x14ac:dyDescent="0.2">
      <c r="A395" s="3" t="s">
        <v>339</v>
      </c>
      <c r="B395" s="27">
        <f t="shared" si="22"/>
        <v>0.40390992405435561</v>
      </c>
      <c r="C395" s="10">
        <v>3</v>
      </c>
      <c r="D395" s="15">
        <v>1630</v>
      </c>
      <c r="E395" s="22">
        <v>0</v>
      </c>
      <c r="F395" s="11">
        <v>74.026844895944649</v>
      </c>
      <c r="G395" s="11">
        <v>0</v>
      </c>
      <c r="H395" s="11">
        <v>50.160501753817272</v>
      </c>
      <c r="I395" s="23">
        <f t="shared" si="23"/>
        <v>124.18734664976192</v>
      </c>
      <c r="J395" s="17">
        <f t="shared" ref="J395:N426" si="24">IF($C395=3,($H395*(1+J$6)*J$5)+$F395,$I395*(1+J$6)*J$5)</f>
        <v>146.65023006439856</v>
      </c>
      <c r="K395" s="17">
        <f t="shared" si="24"/>
        <v>146.98911941559692</v>
      </c>
      <c r="L395" s="17">
        <f t="shared" si="24"/>
        <v>147.65900534070317</v>
      </c>
      <c r="M395" s="17">
        <f t="shared" si="24"/>
        <v>148.74696623513171</v>
      </c>
      <c r="N395" s="17">
        <f t="shared" si="24"/>
        <v>149.51849450669056</v>
      </c>
    </row>
    <row r="396" spans="1:14" x14ac:dyDescent="0.2">
      <c r="A396" s="4" t="s">
        <v>341</v>
      </c>
      <c r="B396" s="27">
        <f t="shared" si="22"/>
        <v>0.26556818616711364</v>
      </c>
      <c r="C396" s="10">
        <v>3</v>
      </c>
      <c r="D396" s="15">
        <v>1660</v>
      </c>
      <c r="E396" s="22">
        <v>0</v>
      </c>
      <c r="F396" s="11">
        <v>168.61437237080594</v>
      </c>
      <c r="G396" s="11">
        <v>0</v>
      </c>
      <c r="H396" s="11">
        <v>60.970415753817271</v>
      </c>
      <c r="I396" s="23">
        <f t="shared" si="23"/>
        <v>229.5847881246232</v>
      </c>
      <c r="J396" s="17">
        <f t="shared" si="24"/>
        <v>256.88856884718541</v>
      </c>
      <c r="K396" s="17">
        <f t="shared" si="24"/>
        <v>257.30049105519106</v>
      </c>
      <c r="L396" s="17">
        <f t="shared" si="24"/>
        <v>258.11474174912979</v>
      </c>
      <c r="M396" s="17">
        <f t="shared" si="24"/>
        <v>259.43716528434004</v>
      </c>
      <c r="N396" s="17">
        <f t="shared" si="24"/>
        <v>260.37496291072017</v>
      </c>
    </row>
    <row r="397" spans="1:14" x14ac:dyDescent="0.2">
      <c r="A397" s="4" t="s">
        <v>342</v>
      </c>
      <c r="B397" s="27">
        <f t="shared" si="22"/>
        <v>0.22963598611933442</v>
      </c>
      <c r="C397" s="10">
        <v>3</v>
      </c>
      <c r="D397" s="15">
        <v>1670</v>
      </c>
      <c r="E397" s="22">
        <v>0</v>
      </c>
      <c r="F397" s="11">
        <v>186.40645380583572</v>
      </c>
      <c r="G397" s="11">
        <v>0</v>
      </c>
      <c r="H397" s="11">
        <v>55.565458753817275</v>
      </c>
      <c r="I397" s="23">
        <f t="shared" si="23"/>
        <v>241.97191255965299</v>
      </c>
      <c r="J397" s="17">
        <f t="shared" si="24"/>
        <v>266.85524462825242</v>
      </c>
      <c r="K397" s="17">
        <f t="shared" si="24"/>
        <v>267.2306504078544</v>
      </c>
      <c r="L397" s="17">
        <f t="shared" si="24"/>
        <v>267.97271871737689</v>
      </c>
      <c r="M397" s="17">
        <f t="shared" si="24"/>
        <v>269.17791093219631</v>
      </c>
      <c r="N397" s="17">
        <f t="shared" si="24"/>
        <v>270.03257388116583</v>
      </c>
    </row>
    <row r="398" spans="1:14" x14ac:dyDescent="0.2">
      <c r="A398" s="4" t="s">
        <v>344</v>
      </c>
      <c r="B398" s="27">
        <f t="shared" si="22"/>
        <v>0.18966699603821674</v>
      </c>
      <c r="C398" s="10">
        <v>3</v>
      </c>
      <c r="D398" s="15">
        <v>1700</v>
      </c>
      <c r="E398" s="22">
        <v>0</v>
      </c>
      <c r="F398" s="11">
        <v>256.49509559116728</v>
      </c>
      <c r="G398" s="11">
        <v>0</v>
      </c>
      <c r="H398" s="11">
        <v>60.035385503817274</v>
      </c>
      <c r="I398" s="23">
        <f t="shared" si="23"/>
        <v>316.53048109498457</v>
      </c>
      <c r="J398" s="17">
        <f t="shared" si="24"/>
        <v>343.41553643082727</v>
      </c>
      <c r="K398" s="17">
        <f t="shared" si="24"/>
        <v>343.82114148123497</v>
      </c>
      <c r="L398" s="17">
        <f t="shared" si="24"/>
        <v>344.62290498740396</v>
      </c>
      <c r="M398" s="17">
        <f t="shared" si="24"/>
        <v>345.92504809655105</v>
      </c>
      <c r="N398" s="17">
        <f t="shared" si="24"/>
        <v>346.8484638438149</v>
      </c>
    </row>
    <row r="399" spans="1:14" x14ac:dyDescent="0.2">
      <c r="A399" s="4" t="s">
        <v>345</v>
      </c>
      <c r="B399" s="27">
        <f t="shared" si="22"/>
        <v>0.16727514442440403</v>
      </c>
      <c r="C399" s="10">
        <v>3</v>
      </c>
      <c r="D399" s="15">
        <v>1710</v>
      </c>
      <c r="E399" s="22">
        <v>0</v>
      </c>
      <c r="F399" s="11">
        <v>274.28717702619707</v>
      </c>
      <c r="G399" s="11">
        <v>0</v>
      </c>
      <c r="H399" s="11">
        <v>55.097943628817269</v>
      </c>
      <c r="I399" s="23">
        <f t="shared" si="23"/>
        <v>329.38512065501436</v>
      </c>
      <c r="J399" s="17">
        <f t="shared" si="24"/>
        <v>354.05909003025403</v>
      </c>
      <c r="K399" s="17">
        <f t="shared" si="24"/>
        <v>354.431337231057</v>
      </c>
      <c r="L399" s="17">
        <f t="shared" si="24"/>
        <v>355.1671619466947</v>
      </c>
      <c r="M399" s="17">
        <f t="shared" si="24"/>
        <v>356.36221394848246</v>
      </c>
      <c r="N399" s="17">
        <f t="shared" si="24"/>
        <v>357.20968595789384</v>
      </c>
    </row>
    <row r="400" spans="1:14" x14ac:dyDescent="0.2">
      <c r="A400" s="4" t="s">
        <v>346</v>
      </c>
      <c r="B400" s="27">
        <f t="shared" si="22"/>
        <v>0.4657060752965469</v>
      </c>
      <c r="C400" s="10">
        <v>3</v>
      </c>
      <c r="D400" s="15">
        <v>1980</v>
      </c>
      <c r="E400" s="22">
        <v>0</v>
      </c>
      <c r="F400" s="11">
        <v>56.196461063381108</v>
      </c>
      <c r="G400" s="11">
        <v>0</v>
      </c>
      <c r="H400" s="11">
        <v>48.982464739624405</v>
      </c>
      <c r="I400" s="23">
        <f t="shared" si="23"/>
        <v>105.17892580300551</v>
      </c>
      <c r="J400" s="17">
        <f t="shared" si="24"/>
        <v>127.11426050535425</v>
      </c>
      <c r="K400" s="17">
        <f t="shared" si="24"/>
        <v>127.44519092102625</v>
      </c>
      <c r="L400" s="17">
        <f t="shared" si="24"/>
        <v>128.0993443397287</v>
      </c>
      <c r="M400" s="17">
        <f t="shared" si="24"/>
        <v>129.1617540901531</v>
      </c>
      <c r="N400" s="17">
        <f t="shared" si="24"/>
        <v>129.91516274907622</v>
      </c>
    </row>
    <row r="401" spans="1:14" x14ac:dyDescent="0.2">
      <c r="A401" s="4" t="s">
        <v>347</v>
      </c>
      <c r="B401" s="27">
        <f t="shared" si="22"/>
        <v>0.18666257141345818</v>
      </c>
      <c r="C401" s="10">
        <v>3</v>
      </c>
      <c r="D401" s="15">
        <v>2060</v>
      </c>
      <c r="E401" s="22">
        <v>0</v>
      </c>
      <c r="F401" s="11">
        <v>256.45679319363353</v>
      </c>
      <c r="G401" s="11">
        <v>0</v>
      </c>
      <c r="H401" s="11">
        <v>58.857348489624407</v>
      </c>
      <c r="I401" s="23">
        <f t="shared" si="23"/>
        <v>315.31414168325796</v>
      </c>
      <c r="J401" s="17">
        <f t="shared" si="24"/>
        <v>341.67164830681276</v>
      </c>
      <c r="K401" s="17">
        <f t="shared" si="24"/>
        <v>342.06929442169411</v>
      </c>
      <c r="L401" s="17">
        <f t="shared" si="24"/>
        <v>342.85532542145927</v>
      </c>
      <c r="M401" s="17">
        <f t="shared" si="24"/>
        <v>344.13191738660225</v>
      </c>
      <c r="N401" s="17">
        <f t="shared" si="24"/>
        <v>345.03721352123034</v>
      </c>
    </row>
    <row r="402" spans="1:14" x14ac:dyDescent="0.2">
      <c r="A402" s="4" t="s">
        <v>352</v>
      </c>
      <c r="B402" s="27">
        <f t="shared" si="22"/>
        <v>0.45771169087872488</v>
      </c>
      <c r="C402" s="10">
        <v>3</v>
      </c>
      <c r="D402" s="15">
        <v>90</v>
      </c>
      <c r="E402" s="22">
        <v>0</v>
      </c>
      <c r="F402" s="11">
        <v>65.514802637092401</v>
      </c>
      <c r="G402" s="11">
        <v>0</v>
      </c>
      <c r="H402" s="11">
        <v>55.296952909053708</v>
      </c>
      <c r="I402" s="23">
        <f t="shared" si="23"/>
        <v>120.81175554614612</v>
      </c>
      <c r="J402" s="17">
        <f t="shared" si="24"/>
        <v>145.57484528709347</v>
      </c>
      <c r="K402" s="17">
        <f t="shared" si="24"/>
        <v>145.94843701443637</v>
      </c>
      <c r="L402" s="17">
        <f t="shared" si="24"/>
        <v>146.6869194689549</v>
      </c>
      <c r="M402" s="17">
        <f t="shared" si="24"/>
        <v>147.88628790114024</v>
      </c>
      <c r="N402" s="17">
        <f t="shared" si="24"/>
        <v>148.73682091035496</v>
      </c>
    </row>
    <row r="403" spans="1:14" x14ac:dyDescent="0.2">
      <c r="A403" s="4" t="s">
        <v>355</v>
      </c>
      <c r="B403" s="27">
        <f t="shared" si="22"/>
        <v>0.27092836286496952</v>
      </c>
      <c r="C403" s="10">
        <v>3</v>
      </c>
      <c r="D403" s="15">
        <v>140</v>
      </c>
      <c r="E403" s="22">
        <v>0</v>
      </c>
      <c r="F403" s="11">
        <v>177.89441154698346</v>
      </c>
      <c r="G403" s="11">
        <v>0</v>
      </c>
      <c r="H403" s="11">
        <v>66.106866909053707</v>
      </c>
      <c r="I403" s="23">
        <f t="shared" si="23"/>
        <v>244.00127845603717</v>
      </c>
      <c r="J403" s="17">
        <f t="shared" si="24"/>
        <v>273.60526550491011</v>
      </c>
      <c r="K403" s="17">
        <f t="shared" si="24"/>
        <v>274.05189008906029</v>
      </c>
      <c r="L403" s="17">
        <f t="shared" si="24"/>
        <v>274.93473731241124</v>
      </c>
      <c r="M403" s="17">
        <f t="shared" si="24"/>
        <v>276.36856838537835</v>
      </c>
      <c r="N403" s="17">
        <f t="shared" si="24"/>
        <v>277.38537074941434</v>
      </c>
    </row>
    <row r="404" spans="1:14" x14ac:dyDescent="0.2">
      <c r="A404" s="4" t="s">
        <v>358</v>
      </c>
      <c r="B404" s="27">
        <f t="shared" si="22"/>
        <v>0.19692531518919701</v>
      </c>
      <c r="C404" s="10">
        <v>3</v>
      </c>
      <c r="D404" s="15">
        <v>170</v>
      </c>
      <c r="E404" s="22">
        <v>0</v>
      </c>
      <c r="F404" s="11">
        <v>265.77513476734481</v>
      </c>
      <c r="G404" s="11">
        <v>0</v>
      </c>
      <c r="H404" s="11">
        <v>65.17183665905371</v>
      </c>
      <c r="I404" s="23">
        <f t="shared" si="23"/>
        <v>330.94697142639853</v>
      </c>
      <c r="J404" s="17">
        <f t="shared" si="24"/>
        <v>360.13223308855197</v>
      </c>
      <c r="K404" s="17">
        <f t="shared" si="24"/>
        <v>360.57254051510421</v>
      </c>
      <c r="L404" s="17">
        <f t="shared" si="24"/>
        <v>361.44290055068547</v>
      </c>
      <c r="M404" s="17">
        <f t="shared" si="24"/>
        <v>362.85645119758937</v>
      </c>
      <c r="N404" s="17">
        <f t="shared" si="24"/>
        <v>363.85887168250906</v>
      </c>
    </row>
    <row r="405" spans="1:14" x14ac:dyDescent="0.2">
      <c r="A405" s="4" t="s">
        <v>361</v>
      </c>
      <c r="B405" s="27">
        <f t="shared" si="22"/>
        <v>0.46982672228080485</v>
      </c>
      <c r="C405" s="10">
        <v>3</v>
      </c>
      <c r="D405" s="15">
        <v>40</v>
      </c>
      <c r="E405" s="22">
        <v>0</v>
      </c>
      <c r="F405" s="11">
        <v>62.223204985684404</v>
      </c>
      <c r="G405" s="11">
        <v>0</v>
      </c>
      <c r="H405" s="11">
        <v>55.140697724328746</v>
      </c>
      <c r="I405" s="23">
        <f t="shared" si="23"/>
        <v>117.36390271001315</v>
      </c>
      <c r="J405" s="17">
        <f t="shared" si="24"/>
        <v>142.05701823071377</v>
      </c>
      <c r="K405" s="17">
        <f t="shared" si="24"/>
        <v>142.42955428244895</v>
      </c>
      <c r="L405" s="17">
        <f t="shared" si="24"/>
        <v>143.16594997257494</v>
      </c>
      <c r="M405" s="17">
        <f t="shared" si="24"/>
        <v>144.36192929331622</v>
      </c>
      <c r="N405" s="17">
        <f t="shared" si="24"/>
        <v>145.2100589116481</v>
      </c>
    </row>
    <row r="406" spans="1:14" x14ac:dyDescent="0.2">
      <c r="A406" s="4" t="s">
        <v>365</v>
      </c>
      <c r="B406" s="27">
        <f t="shared" si="22"/>
        <v>0.27416201433995196</v>
      </c>
      <c r="C406" s="10">
        <v>3</v>
      </c>
      <c r="D406" s="15">
        <v>350</v>
      </c>
      <c r="E406" s="22">
        <v>0</v>
      </c>
      <c r="F406" s="11">
        <v>174.60281389557548</v>
      </c>
      <c r="G406" s="11">
        <v>0</v>
      </c>
      <c r="H406" s="11">
        <v>65.950611724328752</v>
      </c>
      <c r="I406" s="23">
        <f t="shared" si="23"/>
        <v>240.55342561990423</v>
      </c>
      <c r="J406" s="17">
        <f t="shared" si="24"/>
        <v>270.08743844853041</v>
      </c>
      <c r="K406" s="17">
        <f t="shared" si="24"/>
        <v>270.53300735707285</v>
      </c>
      <c r="L406" s="17">
        <f t="shared" si="24"/>
        <v>271.41376781603134</v>
      </c>
      <c r="M406" s="17">
        <f t="shared" si="24"/>
        <v>272.84420977755434</v>
      </c>
      <c r="N406" s="17">
        <f t="shared" si="24"/>
        <v>273.8586087507075</v>
      </c>
    </row>
    <row r="407" spans="1:14" x14ac:dyDescent="0.2">
      <c r="A407" s="4" t="s">
        <v>369</v>
      </c>
      <c r="B407" s="27">
        <f t="shared" si="22"/>
        <v>0.19852139374967226</v>
      </c>
      <c r="C407" s="10">
        <v>3</v>
      </c>
      <c r="D407" s="15">
        <v>360</v>
      </c>
      <c r="E407" s="22">
        <v>0</v>
      </c>
      <c r="F407" s="11">
        <v>262.48353711593688</v>
      </c>
      <c r="G407" s="11">
        <v>0</v>
      </c>
      <c r="H407" s="11">
        <v>65.015581474328741</v>
      </c>
      <c r="I407" s="23">
        <f t="shared" si="23"/>
        <v>327.49911859026565</v>
      </c>
      <c r="J407" s="17">
        <f t="shared" si="24"/>
        <v>356.61440603217233</v>
      </c>
      <c r="K407" s="17">
        <f t="shared" si="24"/>
        <v>357.05365778311682</v>
      </c>
      <c r="L407" s="17">
        <f t="shared" si="24"/>
        <v>357.92193105430556</v>
      </c>
      <c r="M407" s="17">
        <f t="shared" si="24"/>
        <v>359.33209258976541</v>
      </c>
      <c r="N407" s="17">
        <f t="shared" si="24"/>
        <v>360.33210968380229</v>
      </c>
    </row>
    <row r="408" spans="1:14" x14ac:dyDescent="0.2">
      <c r="A408" s="4" t="s">
        <v>373</v>
      </c>
      <c r="B408" s="27">
        <f t="shared" si="22"/>
        <v>0.1734646822007064</v>
      </c>
      <c r="C408" s="10">
        <v>3</v>
      </c>
      <c r="D408" s="15">
        <v>730</v>
      </c>
      <c r="E408" s="22">
        <v>0</v>
      </c>
      <c r="F408" s="11">
        <v>286.26406007573621</v>
      </c>
      <c r="G408" s="11">
        <v>0</v>
      </c>
      <c r="H408" s="11">
        <v>60.078139599328743</v>
      </c>
      <c r="I408" s="23">
        <f t="shared" si="23"/>
        <v>346.34219967506493</v>
      </c>
      <c r="J408" s="17">
        <f t="shared" si="24"/>
        <v>373.24640115636862</v>
      </c>
      <c r="K408" s="17">
        <f t="shared" si="24"/>
        <v>373.65229505770844</v>
      </c>
      <c r="L408" s="17">
        <f t="shared" si="24"/>
        <v>374.45462953836579</v>
      </c>
      <c r="M408" s="17">
        <f t="shared" si="24"/>
        <v>375.75769996646636</v>
      </c>
      <c r="N408" s="17">
        <f t="shared" si="24"/>
        <v>376.68177332265077</v>
      </c>
    </row>
    <row r="409" spans="1:14" x14ac:dyDescent="0.2">
      <c r="A409" s="4" t="s">
        <v>380</v>
      </c>
      <c r="B409" s="27">
        <f t="shared" si="22"/>
        <v>0.39066861806730258</v>
      </c>
      <c r="C409" s="10">
        <v>3</v>
      </c>
      <c r="D409" s="15">
        <v>890</v>
      </c>
      <c r="E409" s="22">
        <v>0</v>
      </c>
      <c r="F409" s="11">
        <v>86.003727945483732</v>
      </c>
      <c r="G409" s="11">
        <v>0</v>
      </c>
      <c r="H409" s="11">
        <v>55.140697724328746</v>
      </c>
      <c r="I409" s="23">
        <f t="shared" si="23"/>
        <v>141.14442566981248</v>
      </c>
      <c r="J409" s="17">
        <f t="shared" si="24"/>
        <v>165.83754119051309</v>
      </c>
      <c r="K409" s="17">
        <f t="shared" si="24"/>
        <v>166.21007724224827</v>
      </c>
      <c r="L409" s="17">
        <f t="shared" si="24"/>
        <v>166.94647293237426</v>
      </c>
      <c r="M409" s="17">
        <f t="shared" si="24"/>
        <v>168.14245225311555</v>
      </c>
      <c r="N409" s="17">
        <f t="shared" si="24"/>
        <v>168.99058187144743</v>
      </c>
    </row>
    <row r="410" spans="1:14" x14ac:dyDescent="0.2">
      <c r="A410" s="4" t="s">
        <v>387</v>
      </c>
      <c r="B410" s="27">
        <f t="shared" si="22"/>
        <v>0.46578171418403103</v>
      </c>
      <c r="C410" s="10">
        <v>3</v>
      </c>
      <c r="D410" s="15">
        <v>90</v>
      </c>
      <c r="E410" s="22">
        <v>0</v>
      </c>
      <c r="F410" s="11">
        <v>65.514802637092401</v>
      </c>
      <c r="G410" s="11">
        <v>0</v>
      </c>
      <c r="H410" s="11">
        <v>57.121962851053702</v>
      </c>
      <c r="I410" s="23">
        <f t="shared" si="23"/>
        <v>122.6367654881461</v>
      </c>
      <c r="J410" s="17">
        <f t="shared" si="24"/>
        <v>148.21713145489559</v>
      </c>
      <c r="K410" s="17">
        <f t="shared" si="24"/>
        <v>148.60305313137275</v>
      </c>
      <c r="L410" s="17">
        <f t="shared" si="24"/>
        <v>149.36590831803272</v>
      </c>
      <c r="M410" s="17">
        <f t="shared" si="24"/>
        <v>150.60486047405286</v>
      </c>
      <c r="N410" s="17">
        <f t="shared" si="24"/>
        <v>151.48346431025089</v>
      </c>
    </row>
    <row r="411" spans="1:14" x14ac:dyDescent="0.2">
      <c r="A411" s="4" t="s">
        <v>390</v>
      </c>
      <c r="B411" s="27">
        <f t="shared" si="22"/>
        <v>0.27634097758112725</v>
      </c>
      <c r="C411" s="10">
        <v>3</v>
      </c>
      <c r="D411" s="15">
        <v>140</v>
      </c>
      <c r="E411" s="22">
        <v>0</v>
      </c>
      <c r="F411" s="11">
        <v>177.89441154698346</v>
      </c>
      <c r="G411" s="11">
        <v>0</v>
      </c>
      <c r="H411" s="11">
        <v>67.931876851053701</v>
      </c>
      <c r="I411" s="23">
        <f t="shared" si="23"/>
        <v>245.82628839803715</v>
      </c>
      <c r="J411" s="17">
        <f t="shared" si="24"/>
        <v>276.24755167271218</v>
      </c>
      <c r="K411" s="17">
        <f t="shared" si="24"/>
        <v>276.70650620599667</v>
      </c>
      <c r="L411" s="17">
        <f t="shared" si="24"/>
        <v>277.61372616148907</v>
      </c>
      <c r="M411" s="17">
        <f t="shared" si="24"/>
        <v>279.08714095829095</v>
      </c>
      <c r="N411" s="17">
        <f t="shared" si="24"/>
        <v>280.13201414931029</v>
      </c>
    </row>
    <row r="412" spans="1:14" x14ac:dyDescent="0.2">
      <c r="A412" s="4" t="s">
        <v>393</v>
      </c>
      <c r="B412" s="27">
        <f t="shared" si="22"/>
        <v>0.20132959008614423</v>
      </c>
      <c r="C412" s="10">
        <v>3</v>
      </c>
      <c r="D412" s="15">
        <v>170</v>
      </c>
      <c r="E412" s="22">
        <v>0</v>
      </c>
      <c r="F412" s="11">
        <v>265.77513476734481</v>
      </c>
      <c r="G412" s="11">
        <v>0</v>
      </c>
      <c r="H412" s="11">
        <v>66.996846601053704</v>
      </c>
      <c r="I412" s="23">
        <f t="shared" si="23"/>
        <v>332.77198136839854</v>
      </c>
      <c r="J412" s="17">
        <f t="shared" si="24"/>
        <v>362.7745192563541</v>
      </c>
      <c r="K412" s="17">
        <f t="shared" si="24"/>
        <v>363.22715663204059</v>
      </c>
      <c r="L412" s="17">
        <f t="shared" si="24"/>
        <v>364.12188939976323</v>
      </c>
      <c r="M412" s="17">
        <f t="shared" si="24"/>
        <v>365.57502377050196</v>
      </c>
      <c r="N412" s="17">
        <f t="shared" si="24"/>
        <v>366.60551508240502</v>
      </c>
    </row>
    <row r="413" spans="1:14" x14ac:dyDescent="0.2">
      <c r="A413" s="4" t="s">
        <v>397</v>
      </c>
      <c r="B413" s="27">
        <f t="shared" si="22"/>
        <v>0.43613177728760599</v>
      </c>
      <c r="C413" s="10">
        <v>3</v>
      </c>
      <c r="D413" s="15">
        <v>50</v>
      </c>
      <c r="E413" s="22">
        <v>0</v>
      </c>
      <c r="F413" s="11">
        <v>98.649836351878506</v>
      </c>
      <c r="G413" s="11">
        <v>0</v>
      </c>
      <c r="H413" s="11">
        <v>76.302098121995414</v>
      </c>
      <c r="I413" s="23">
        <f t="shared" si="23"/>
        <v>174.95193447387391</v>
      </c>
      <c r="J413" s="17">
        <f t="shared" si="24"/>
        <v>209.12155149282876</v>
      </c>
      <c r="K413" s="17">
        <f t="shared" si="24"/>
        <v>209.63705607558876</v>
      </c>
      <c r="L413" s="17">
        <f t="shared" si="24"/>
        <v>210.6560590719875</v>
      </c>
      <c r="M413" s="17">
        <f t="shared" si="24"/>
        <v>212.31102056593352</v>
      </c>
      <c r="N413" s="17">
        <f t="shared" si="24"/>
        <v>213.48463773127412</v>
      </c>
    </row>
    <row r="414" spans="1:14" x14ac:dyDescent="0.2">
      <c r="A414" s="4" t="s">
        <v>401</v>
      </c>
      <c r="B414" s="27">
        <f t="shared" si="22"/>
        <v>0.29218349197866039</v>
      </c>
      <c r="C414" s="10">
        <v>3</v>
      </c>
      <c r="D414" s="15">
        <v>220</v>
      </c>
      <c r="E414" s="22">
        <v>0</v>
      </c>
      <c r="F414" s="11">
        <v>211.02944526176958</v>
      </c>
      <c r="G414" s="11">
        <v>0</v>
      </c>
      <c r="H414" s="11">
        <v>87.11201212199542</v>
      </c>
      <c r="I414" s="23">
        <f t="shared" si="23"/>
        <v>298.14145738376499</v>
      </c>
      <c r="J414" s="17">
        <f t="shared" si="24"/>
        <v>337.1519717106454</v>
      </c>
      <c r="K414" s="17">
        <f t="shared" si="24"/>
        <v>337.74050915021274</v>
      </c>
      <c r="L414" s="17">
        <f t="shared" si="24"/>
        <v>338.9038769154439</v>
      </c>
      <c r="M414" s="17">
        <f t="shared" si="24"/>
        <v>340.79330105017164</v>
      </c>
      <c r="N414" s="17">
        <f t="shared" si="24"/>
        <v>342.13318757033352</v>
      </c>
    </row>
    <row r="415" spans="1:14" x14ac:dyDescent="0.2">
      <c r="A415" s="4" t="s">
        <v>405</v>
      </c>
      <c r="B415" s="27">
        <f t="shared" si="22"/>
        <v>0.23738169006817861</v>
      </c>
      <c r="C415" s="10">
        <v>3</v>
      </c>
      <c r="D415" s="15">
        <v>310</v>
      </c>
      <c r="E415" s="22">
        <v>0</v>
      </c>
      <c r="F415" s="11">
        <v>276.8543110943848</v>
      </c>
      <c r="G415" s="11">
        <v>0</v>
      </c>
      <c r="H415" s="11">
        <v>86.176981871995409</v>
      </c>
      <c r="I415" s="23">
        <f t="shared" si="23"/>
        <v>363.03129296638019</v>
      </c>
      <c r="J415" s="17">
        <f t="shared" si="24"/>
        <v>401.62308190654113</v>
      </c>
      <c r="K415" s="17">
        <f t="shared" si="24"/>
        <v>402.20530218851047</v>
      </c>
      <c r="L415" s="17">
        <f t="shared" si="24"/>
        <v>403.35618276597194</v>
      </c>
      <c r="M415" s="17">
        <f t="shared" si="24"/>
        <v>405.22532647463652</v>
      </c>
      <c r="N415" s="17">
        <f t="shared" si="24"/>
        <v>406.55083111568212</v>
      </c>
    </row>
    <row r="416" spans="1:14" x14ac:dyDescent="0.2">
      <c r="A416" s="4" t="s">
        <v>409</v>
      </c>
      <c r="B416" s="27">
        <f t="shared" si="22"/>
        <v>0.20502343158261485</v>
      </c>
      <c r="C416" s="10">
        <v>3</v>
      </c>
      <c r="D416" s="15">
        <v>690</v>
      </c>
      <c r="E416" s="22">
        <v>0</v>
      </c>
      <c r="F416" s="11">
        <v>315.00560803263204</v>
      </c>
      <c r="G416" s="11">
        <v>0</v>
      </c>
      <c r="H416" s="11">
        <v>81.239539996995418</v>
      </c>
      <c r="I416" s="23">
        <f t="shared" si="23"/>
        <v>396.24514802962744</v>
      </c>
      <c r="J416" s="17">
        <f t="shared" si="24"/>
        <v>432.62585100918534</v>
      </c>
      <c r="K416" s="17">
        <f t="shared" si="24"/>
        <v>433.17471344155001</v>
      </c>
      <c r="L416" s="17">
        <f t="shared" si="24"/>
        <v>434.25965522848014</v>
      </c>
      <c r="M416" s="17">
        <f t="shared" si="24"/>
        <v>436.02170782978544</v>
      </c>
      <c r="N416" s="17">
        <f t="shared" si="24"/>
        <v>437.27126873297851</v>
      </c>
    </row>
    <row r="417" spans="1:14" x14ac:dyDescent="0.2">
      <c r="A417" s="4" t="s">
        <v>296</v>
      </c>
      <c r="B417" s="27">
        <f t="shared" si="22"/>
        <v>0.29248146658329738</v>
      </c>
      <c r="C417" s="10">
        <v>3</v>
      </c>
      <c r="D417" s="15">
        <v>220</v>
      </c>
      <c r="E417" s="22">
        <v>0</v>
      </c>
      <c r="F417" s="11">
        <v>211.02944526176958</v>
      </c>
      <c r="G417" s="11">
        <v>0</v>
      </c>
      <c r="H417" s="11">
        <v>87.23757573438705</v>
      </c>
      <c r="I417" s="23">
        <f t="shared" si="23"/>
        <v>298.26702099615665</v>
      </c>
      <c r="J417" s="17">
        <f t="shared" si="24"/>
        <v>337.33376523876063</v>
      </c>
      <c r="K417" s="17">
        <f t="shared" si="24"/>
        <v>337.92315099861287</v>
      </c>
      <c r="L417" s="17">
        <f t="shared" si="24"/>
        <v>339.08819564692351</v>
      </c>
      <c r="M417" s="17">
        <f t="shared" si="24"/>
        <v>340.98034320536647</v>
      </c>
      <c r="N417" s="17">
        <f t="shared" si="24"/>
        <v>342.32216104346685</v>
      </c>
    </row>
    <row r="418" spans="1:14" x14ac:dyDescent="0.2">
      <c r="A418" s="4" t="s">
        <v>427</v>
      </c>
      <c r="B418" s="27">
        <f t="shared" si="22"/>
        <v>0.2376453698201545</v>
      </c>
      <c r="C418" s="10">
        <v>3</v>
      </c>
      <c r="D418" s="15">
        <v>310</v>
      </c>
      <c r="E418" s="22">
        <v>0</v>
      </c>
      <c r="F418" s="11">
        <v>276.8543110943848</v>
      </c>
      <c r="G418" s="11">
        <v>0</v>
      </c>
      <c r="H418" s="11">
        <v>86.302545484387039</v>
      </c>
      <c r="I418" s="23">
        <f t="shared" si="23"/>
        <v>363.15685657877185</v>
      </c>
      <c r="J418" s="17">
        <f t="shared" si="24"/>
        <v>401.80487543465642</v>
      </c>
      <c r="K418" s="17">
        <f t="shared" si="24"/>
        <v>402.38794403691065</v>
      </c>
      <c r="L418" s="17">
        <f t="shared" si="24"/>
        <v>403.54050149745154</v>
      </c>
      <c r="M418" s="17">
        <f t="shared" si="24"/>
        <v>405.41236862983135</v>
      </c>
      <c r="N418" s="17">
        <f t="shared" si="24"/>
        <v>406.73980458881545</v>
      </c>
    </row>
    <row r="419" spans="1:14" x14ac:dyDescent="0.2">
      <c r="A419" s="4" t="s">
        <v>431</v>
      </c>
      <c r="B419" s="27">
        <f t="shared" si="22"/>
        <v>0.43948803018198007</v>
      </c>
      <c r="C419" s="10">
        <v>3</v>
      </c>
      <c r="D419" s="15">
        <v>60</v>
      </c>
      <c r="E419" s="22">
        <v>0</v>
      </c>
      <c r="F419" s="11">
        <v>99.041246676836494</v>
      </c>
      <c r="G419" s="11">
        <v>0</v>
      </c>
      <c r="H419" s="11">
        <v>77.656579613995405</v>
      </c>
      <c r="I419" s="23">
        <f t="shared" si="23"/>
        <v>176.6978262908319</v>
      </c>
      <c r="J419" s="17">
        <f t="shared" si="24"/>
        <v>211.47400741457588</v>
      </c>
      <c r="K419" s="17">
        <f t="shared" si="24"/>
        <v>211.99866300934707</v>
      </c>
      <c r="L419" s="17">
        <f t="shared" si="24"/>
        <v>213.03575490150206</v>
      </c>
      <c r="M419" s="17">
        <f t="shared" si="24"/>
        <v>214.7200945484569</v>
      </c>
      <c r="N419" s="17">
        <f t="shared" si="24"/>
        <v>215.9145452526945</v>
      </c>
    </row>
    <row r="420" spans="1:14" x14ac:dyDescent="0.2">
      <c r="A420" s="4" t="s">
        <v>435</v>
      </c>
      <c r="B420" s="27">
        <f t="shared" si="22"/>
        <v>0.29499908498901806</v>
      </c>
      <c r="C420" s="10">
        <v>3</v>
      </c>
      <c r="D420" s="15">
        <v>230</v>
      </c>
      <c r="E420" s="22">
        <v>0</v>
      </c>
      <c r="F420" s="11">
        <v>211.42085558672755</v>
      </c>
      <c r="G420" s="11">
        <v>0</v>
      </c>
      <c r="H420" s="11">
        <v>88.466493613995411</v>
      </c>
      <c r="I420" s="23">
        <f t="shared" si="23"/>
        <v>299.88734920072295</v>
      </c>
      <c r="J420" s="17">
        <f t="shared" si="24"/>
        <v>339.50442763239244</v>
      </c>
      <c r="K420" s="17">
        <f t="shared" si="24"/>
        <v>340.102116083971</v>
      </c>
      <c r="L420" s="17">
        <f t="shared" si="24"/>
        <v>341.28357274495841</v>
      </c>
      <c r="M420" s="17">
        <f t="shared" si="24"/>
        <v>343.20237503269499</v>
      </c>
      <c r="N420" s="17">
        <f t="shared" si="24"/>
        <v>344.56309509175389</v>
      </c>
    </row>
    <row r="421" spans="1:14" x14ac:dyDescent="0.2">
      <c r="A421" s="4" t="s">
        <v>439</v>
      </c>
      <c r="B421" s="27">
        <f t="shared" si="22"/>
        <v>0.23995871182564582</v>
      </c>
      <c r="C421" s="10">
        <v>3</v>
      </c>
      <c r="D421" s="15">
        <v>320</v>
      </c>
      <c r="E421" s="22">
        <v>0</v>
      </c>
      <c r="F421" s="11">
        <v>277.24572141934277</v>
      </c>
      <c r="G421" s="11">
        <v>0</v>
      </c>
      <c r="H421" s="11">
        <v>87.5314633639954</v>
      </c>
      <c r="I421" s="23">
        <f t="shared" si="23"/>
        <v>364.77718478333816</v>
      </c>
      <c r="J421" s="17">
        <f t="shared" si="24"/>
        <v>403.97553782828822</v>
      </c>
      <c r="K421" s="17">
        <f t="shared" si="24"/>
        <v>404.56690912226873</v>
      </c>
      <c r="L421" s="17">
        <f t="shared" si="24"/>
        <v>405.7358785954865</v>
      </c>
      <c r="M421" s="17">
        <f t="shared" si="24"/>
        <v>407.63440045715987</v>
      </c>
      <c r="N421" s="17">
        <f t="shared" si="24"/>
        <v>408.98073863710249</v>
      </c>
    </row>
    <row r="422" spans="1:14" x14ac:dyDescent="0.2">
      <c r="A422" s="4" t="s">
        <v>443</v>
      </c>
      <c r="B422" s="27">
        <f t="shared" si="22"/>
        <v>0.20732344372456779</v>
      </c>
      <c r="C422" s="10">
        <v>3</v>
      </c>
      <c r="D422" s="15">
        <v>390</v>
      </c>
      <c r="E422" s="22">
        <v>0</v>
      </c>
      <c r="F422" s="11">
        <v>315.78842868254799</v>
      </c>
      <c r="G422" s="11">
        <v>0</v>
      </c>
      <c r="H422" s="11">
        <v>82.594021488995409</v>
      </c>
      <c r="I422" s="23">
        <f t="shared" si="23"/>
        <v>398.38245017154338</v>
      </c>
      <c r="J422" s="17">
        <f t="shared" si="24"/>
        <v>435.36971725589041</v>
      </c>
      <c r="K422" s="17">
        <f t="shared" si="24"/>
        <v>435.92773070026624</v>
      </c>
      <c r="L422" s="17">
        <f t="shared" si="24"/>
        <v>437.03076138295262</v>
      </c>
      <c r="M422" s="17">
        <f t="shared" si="24"/>
        <v>438.82219213726677</v>
      </c>
      <c r="N422" s="17">
        <f t="shared" si="24"/>
        <v>440.09258657935686</v>
      </c>
    </row>
    <row r="423" spans="1:14" x14ac:dyDescent="0.2">
      <c r="A423" s="4" t="s">
        <v>454</v>
      </c>
      <c r="B423" s="27">
        <f t="shared" si="22"/>
        <v>0.12881612500557221</v>
      </c>
      <c r="C423" s="10">
        <v>3</v>
      </c>
      <c r="D423" s="15">
        <v>590</v>
      </c>
      <c r="E423" s="22">
        <v>0</v>
      </c>
      <c r="F423" s="11">
        <v>541.88766985907546</v>
      </c>
      <c r="G423" s="11">
        <v>0</v>
      </c>
      <c r="H423" s="11">
        <v>80.1253005514954</v>
      </c>
      <c r="I423" s="23">
        <f t="shared" si="23"/>
        <v>622.01297041057092</v>
      </c>
      <c r="J423" s="17">
        <f t="shared" si="24"/>
        <v>657.89469451461639</v>
      </c>
      <c r="K423" s="17">
        <f t="shared" si="24"/>
        <v>658.43602903418991</v>
      </c>
      <c r="L423" s="17">
        <f t="shared" si="24"/>
        <v>659.5060903216106</v>
      </c>
      <c r="M423" s="17">
        <f t="shared" si="24"/>
        <v>661.24397552224502</v>
      </c>
      <c r="N423" s="17">
        <f t="shared" si="24"/>
        <v>662.47639809540885</v>
      </c>
    </row>
    <row r="424" spans="1:14" x14ac:dyDescent="0.2">
      <c r="A424" s="4" t="s">
        <v>458</v>
      </c>
      <c r="B424" s="27">
        <f t="shared" si="22"/>
        <v>0.40407596341597202</v>
      </c>
      <c r="C424" s="10">
        <v>3</v>
      </c>
      <c r="D424" s="15">
        <v>610</v>
      </c>
      <c r="E424" s="22">
        <v>0</v>
      </c>
      <c r="F424" s="11">
        <v>114.52654099902806</v>
      </c>
      <c r="G424" s="11">
        <v>0</v>
      </c>
      <c r="H424" s="11">
        <v>77.656579613995405</v>
      </c>
      <c r="I424" s="23">
        <f t="shared" si="23"/>
        <v>192.18312061302345</v>
      </c>
      <c r="J424" s="17">
        <f t="shared" si="24"/>
        <v>226.95930173676743</v>
      </c>
      <c r="K424" s="17">
        <f t="shared" si="24"/>
        <v>227.48395733153862</v>
      </c>
      <c r="L424" s="17">
        <f t="shared" si="24"/>
        <v>228.52104922369364</v>
      </c>
      <c r="M424" s="17">
        <f t="shared" si="24"/>
        <v>230.20538887064845</v>
      </c>
      <c r="N424" s="17">
        <f t="shared" si="24"/>
        <v>231.39983957488607</v>
      </c>
    </row>
    <row r="425" spans="1:14" x14ac:dyDescent="0.2">
      <c r="A425" s="4" t="s">
        <v>462</v>
      </c>
      <c r="B425" s="27">
        <f t="shared" si="22"/>
        <v>0.24941524451970701</v>
      </c>
      <c r="C425" s="10">
        <v>3</v>
      </c>
      <c r="D425" s="15">
        <v>760</v>
      </c>
      <c r="E425" s="22">
        <v>0</v>
      </c>
      <c r="F425" s="11">
        <v>249.96356284993283</v>
      </c>
      <c r="G425" s="11">
        <v>0</v>
      </c>
      <c r="H425" s="11">
        <v>83.061536613995401</v>
      </c>
      <c r="I425" s="23">
        <f t="shared" si="23"/>
        <v>333.0250994639282</v>
      </c>
      <c r="J425" s="17">
        <f t="shared" si="24"/>
        <v>370.22172924163499</v>
      </c>
      <c r="K425" s="17">
        <f t="shared" si="24"/>
        <v>370.78290126480982</v>
      </c>
      <c r="L425" s="17">
        <f t="shared" si="24"/>
        <v>371.89217554138105</v>
      </c>
      <c r="M425" s="17">
        <f t="shared" si="24"/>
        <v>373.69374650872675</v>
      </c>
      <c r="N425" s="17">
        <f t="shared" si="24"/>
        <v>374.97133189037498</v>
      </c>
    </row>
    <row r="426" spans="1:14" x14ac:dyDescent="0.2">
      <c r="A426" s="4" t="s">
        <v>467</v>
      </c>
      <c r="B426" s="27">
        <f t="shared" si="22"/>
        <v>0.36078975614739106</v>
      </c>
      <c r="C426" s="10">
        <v>3</v>
      </c>
      <c r="D426" s="15">
        <v>960</v>
      </c>
      <c r="E426" s="22">
        <v>0</v>
      </c>
      <c r="F426" s="11">
        <v>137.58395394004174</v>
      </c>
      <c r="G426" s="11">
        <v>0</v>
      </c>
      <c r="H426" s="11">
        <v>77.656579613995405</v>
      </c>
      <c r="I426" s="23">
        <f t="shared" si="23"/>
        <v>215.24053355403714</v>
      </c>
      <c r="J426" s="17">
        <f t="shared" si="24"/>
        <v>250.01671467778112</v>
      </c>
      <c r="K426" s="17">
        <f t="shared" si="24"/>
        <v>250.54137027255229</v>
      </c>
      <c r="L426" s="17">
        <f t="shared" si="24"/>
        <v>251.5784621647073</v>
      </c>
      <c r="M426" s="17">
        <f t="shared" si="24"/>
        <v>253.26280181166214</v>
      </c>
      <c r="N426" s="17">
        <f t="shared" si="24"/>
        <v>254.45725251589977</v>
      </c>
    </row>
    <row r="427" spans="1:14" x14ac:dyDescent="0.2">
      <c r="A427" s="4" t="s">
        <v>472</v>
      </c>
      <c r="B427" s="27">
        <f t="shared" si="22"/>
        <v>0.28051416453173611</v>
      </c>
      <c r="C427" s="10">
        <v>3</v>
      </c>
      <c r="D427" s="15">
        <v>1070</v>
      </c>
      <c r="E427" s="22">
        <v>0</v>
      </c>
      <c r="F427" s="11">
        <v>226.90614990891913</v>
      </c>
      <c r="G427" s="11">
        <v>0</v>
      </c>
      <c r="H427" s="11">
        <v>88.466493613995411</v>
      </c>
      <c r="I427" s="23">
        <f t="shared" si="23"/>
        <v>315.37264352291453</v>
      </c>
      <c r="J427" s="17">
        <f t="shared" ref="J427:N448" si="25">IF($C427=3,($H427*(1+J$6)*J$5)+$F427,$I427*(1+J$6)*J$5)</f>
        <v>354.98972195458407</v>
      </c>
      <c r="K427" s="17">
        <f t="shared" si="25"/>
        <v>355.58741040616258</v>
      </c>
      <c r="L427" s="17">
        <f t="shared" si="25"/>
        <v>356.76886706715004</v>
      </c>
      <c r="M427" s="17">
        <f t="shared" si="25"/>
        <v>358.68766935488657</v>
      </c>
      <c r="N427" s="17">
        <f t="shared" si="25"/>
        <v>360.04838941394547</v>
      </c>
    </row>
    <row r="428" spans="1:14" x14ac:dyDescent="0.2">
      <c r="A428" s="4" t="s">
        <v>475</v>
      </c>
      <c r="B428" s="27">
        <f t="shared" si="22"/>
        <v>0.23018695815030396</v>
      </c>
      <c r="C428" s="10">
        <v>3</v>
      </c>
      <c r="D428" s="15">
        <v>1120</v>
      </c>
      <c r="E428" s="22">
        <v>0</v>
      </c>
      <c r="F428" s="11">
        <v>292.73101574153429</v>
      </c>
      <c r="G428" s="11">
        <v>0</v>
      </c>
      <c r="H428" s="11">
        <v>87.5314633639954</v>
      </c>
      <c r="I428" s="23">
        <f t="shared" si="23"/>
        <v>380.26247910552968</v>
      </c>
      <c r="J428" s="17">
        <f t="shared" si="25"/>
        <v>419.46083215047975</v>
      </c>
      <c r="K428" s="17">
        <f t="shared" si="25"/>
        <v>420.05220344446025</v>
      </c>
      <c r="L428" s="17">
        <f t="shared" si="25"/>
        <v>421.22117291767802</v>
      </c>
      <c r="M428" s="17">
        <f t="shared" si="25"/>
        <v>423.11969477935139</v>
      </c>
      <c r="N428" s="17">
        <f t="shared" si="25"/>
        <v>424.46603295929401</v>
      </c>
    </row>
    <row r="429" spans="1:14" x14ac:dyDescent="0.2">
      <c r="A429" s="4" t="s">
        <v>483</v>
      </c>
      <c r="B429" s="27">
        <f t="shared" si="22"/>
        <v>0.43699358533472116</v>
      </c>
      <c r="C429" s="10">
        <v>3</v>
      </c>
      <c r="D429" s="15">
        <v>60</v>
      </c>
      <c r="E429" s="22">
        <v>0</v>
      </c>
      <c r="F429" s="11">
        <v>99.041246676836494</v>
      </c>
      <c r="G429" s="11">
        <v>0</v>
      </c>
      <c r="H429" s="11">
        <v>76.873705794387035</v>
      </c>
      <c r="I429" s="23">
        <f t="shared" si="23"/>
        <v>175.91495247122353</v>
      </c>
      <c r="J429" s="17">
        <f t="shared" si="25"/>
        <v>210.34054692371484</v>
      </c>
      <c r="K429" s="17">
        <f t="shared" si="25"/>
        <v>210.85991334490279</v>
      </c>
      <c r="L429" s="17">
        <f t="shared" si="25"/>
        <v>211.88655007543554</v>
      </c>
      <c r="M429" s="17">
        <f t="shared" si="25"/>
        <v>213.55390950745581</v>
      </c>
      <c r="N429" s="17">
        <f t="shared" si="25"/>
        <v>214.73631867973558</v>
      </c>
    </row>
    <row r="430" spans="1:14" x14ac:dyDescent="0.2">
      <c r="A430" s="4" t="s">
        <v>487</v>
      </c>
      <c r="B430" s="27">
        <f t="shared" si="22"/>
        <v>0.29315382086029251</v>
      </c>
      <c r="C430" s="10">
        <v>3</v>
      </c>
      <c r="D430" s="15">
        <v>230</v>
      </c>
      <c r="E430" s="22">
        <v>0</v>
      </c>
      <c r="F430" s="11">
        <v>211.42085558672755</v>
      </c>
      <c r="G430" s="11">
        <v>0</v>
      </c>
      <c r="H430" s="11">
        <v>87.683619794387042</v>
      </c>
      <c r="I430" s="23">
        <f t="shared" si="23"/>
        <v>299.10447538111458</v>
      </c>
      <c r="J430" s="17">
        <f t="shared" si="25"/>
        <v>338.37096714153142</v>
      </c>
      <c r="K430" s="17">
        <f t="shared" si="25"/>
        <v>338.96336641952672</v>
      </c>
      <c r="L430" s="17">
        <f t="shared" si="25"/>
        <v>340.13436791889194</v>
      </c>
      <c r="M430" s="17">
        <f t="shared" si="25"/>
        <v>342.0361899916939</v>
      </c>
      <c r="N430" s="17">
        <f t="shared" si="25"/>
        <v>343.38486851879497</v>
      </c>
    </row>
    <row r="431" spans="1:14" x14ac:dyDescent="0.2">
      <c r="A431" s="4" t="s">
        <v>491</v>
      </c>
      <c r="B431" s="27">
        <f t="shared" si="22"/>
        <v>0.23832402576487272</v>
      </c>
      <c r="C431" s="10">
        <v>3</v>
      </c>
      <c r="D431" s="15">
        <v>320</v>
      </c>
      <c r="E431" s="22">
        <v>0</v>
      </c>
      <c r="F431" s="11">
        <v>277.24572141934277</v>
      </c>
      <c r="G431" s="11">
        <v>0</v>
      </c>
      <c r="H431" s="11">
        <v>86.748589544387031</v>
      </c>
      <c r="I431" s="23">
        <f t="shared" si="23"/>
        <v>363.99431096372979</v>
      </c>
      <c r="J431" s="17">
        <f t="shared" si="25"/>
        <v>402.84207733742721</v>
      </c>
      <c r="K431" s="17">
        <f t="shared" si="25"/>
        <v>403.42815945782451</v>
      </c>
      <c r="L431" s="17">
        <f t="shared" si="25"/>
        <v>404.58667376941997</v>
      </c>
      <c r="M431" s="17">
        <f t="shared" si="25"/>
        <v>406.46821541615878</v>
      </c>
      <c r="N431" s="17">
        <f t="shared" si="25"/>
        <v>407.80251206414351</v>
      </c>
    </row>
    <row r="432" spans="1:14" x14ac:dyDescent="0.2">
      <c r="A432" s="4" t="s">
        <v>501</v>
      </c>
      <c r="B432" s="27">
        <f t="shared" si="22"/>
        <v>0.42453397647534863</v>
      </c>
      <c r="C432" s="10">
        <v>3</v>
      </c>
      <c r="D432" s="15">
        <v>70</v>
      </c>
      <c r="E432" s="22">
        <v>0</v>
      </c>
      <c r="F432" s="11">
        <v>110.16061130335312</v>
      </c>
      <c r="G432" s="11">
        <v>0</v>
      </c>
      <c r="H432" s="11">
        <v>81.267912362795414</v>
      </c>
      <c r="I432" s="23">
        <f t="shared" si="23"/>
        <v>191.42852366614852</v>
      </c>
      <c r="J432" s="17">
        <f t="shared" si="25"/>
        <v>227.82193236281208</v>
      </c>
      <c r="K432" s="17">
        <f t="shared" si="25"/>
        <v>228.37098648170905</v>
      </c>
      <c r="L432" s="17">
        <f t="shared" si="25"/>
        <v>229.45630717729927</v>
      </c>
      <c r="M432" s="17">
        <f t="shared" si="25"/>
        <v>231.21897516368634</v>
      </c>
      <c r="N432" s="17">
        <f t="shared" si="25"/>
        <v>232.46897246766451</v>
      </c>
    </row>
    <row r="433" spans="1:14" x14ac:dyDescent="0.2">
      <c r="A433" s="4" t="s">
        <v>505</v>
      </c>
      <c r="B433" s="27">
        <f t="shared" si="22"/>
        <v>0.29266543151249674</v>
      </c>
      <c r="C433" s="10">
        <v>3</v>
      </c>
      <c r="D433" s="15">
        <v>240</v>
      </c>
      <c r="E433" s="22">
        <v>0</v>
      </c>
      <c r="F433" s="11">
        <v>222.5402202132442</v>
      </c>
      <c r="G433" s="11">
        <v>0</v>
      </c>
      <c r="H433" s="11">
        <v>92.07782636279542</v>
      </c>
      <c r="I433" s="23">
        <f t="shared" si="23"/>
        <v>314.6180465760396</v>
      </c>
      <c r="J433" s="17">
        <f t="shared" si="25"/>
        <v>355.85235258062869</v>
      </c>
      <c r="K433" s="17">
        <f t="shared" si="25"/>
        <v>356.47443955633298</v>
      </c>
      <c r="L433" s="17">
        <f t="shared" si="25"/>
        <v>357.70412502075567</v>
      </c>
      <c r="M433" s="17">
        <f t="shared" si="25"/>
        <v>359.70125564792443</v>
      </c>
      <c r="N433" s="17">
        <f t="shared" si="25"/>
        <v>361.11752230672391</v>
      </c>
    </row>
    <row r="434" spans="1:14" x14ac:dyDescent="0.2">
      <c r="A434" s="4" t="s">
        <v>510</v>
      </c>
      <c r="B434" s="27">
        <f t="shared" si="22"/>
        <v>0.24016048255538683</v>
      </c>
      <c r="C434" s="10">
        <v>3</v>
      </c>
      <c r="D434" s="15">
        <v>330</v>
      </c>
      <c r="E434" s="22">
        <v>0</v>
      </c>
      <c r="F434" s="11">
        <v>288.36508604585936</v>
      </c>
      <c r="G434" s="11">
        <v>0</v>
      </c>
      <c r="H434" s="11">
        <v>91.142796112795409</v>
      </c>
      <c r="I434" s="23">
        <f t="shared" si="23"/>
        <v>379.50788215865475</v>
      </c>
      <c r="J434" s="17">
        <f t="shared" si="25"/>
        <v>420.32346277652442</v>
      </c>
      <c r="K434" s="17">
        <f t="shared" si="25"/>
        <v>420.93923259463065</v>
      </c>
      <c r="L434" s="17">
        <f t="shared" si="25"/>
        <v>422.15643087128365</v>
      </c>
      <c r="M434" s="17">
        <f t="shared" si="25"/>
        <v>424.13328107238925</v>
      </c>
      <c r="N434" s="17">
        <f t="shared" si="25"/>
        <v>425.5351658520724</v>
      </c>
    </row>
    <row r="435" spans="1:14" x14ac:dyDescent="0.2">
      <c r="A435" s="4" t="s">
        <v>522</v>
      </c>
      <c r="B435" s="27">
        <f t="shared" si="22"/>
        <v>0.43371614564148875</v>
      </c>
      <c r="C435" s="10">
        <v>3</v>
      </c>
      <c r="D435" s="15">
        <v>620</v>
      </c>
      <c r="E435" s="22">
        <v>0</v>
      </c>
      <c r="F435" s="11">
        <v>106.10789363261189</v>
      </c>
      <c r="G435" s="11">
        <v>0</v>
      </c>
      <c r="H435" s="11">
        <v>81.267912362795414</v>
      </c>
      <c r="I435" s="23">
        <f t="shared" si="23"/>
        <v>187.37580599540729</v>
      </c>
      <c r="J435" s="17">
        <f t="shared" si="25"/>
        <v>223.76921469207085</v>
      </c>
      <c r="K435" s="17">
        <f t="shared" si="25"/>
        <v>224.31826881096782</v>
      </c>
      <c r="L435" s="17">
        <f t="shared" si="25"/>
        <v>225.40358950655803</v>
      </c>
      <c r="M435" s="17">
        <f t="shared" si="25"/>
        <v>227.16625749294511</v>
      </c>
      <c r="N435" s="17">
        <f t="shared" si="25"/>
        <v>228.41625479692328</v>
      </c>
    </row>
    <row r="436" spans="1:14" x14ac:dyDescent="0.2">
      <c r="A436" s="4" t="s">
        <v>535</v>
      </c>
      <c r="B436" s="27">
        <f t="shared" si="22"/>
        <v>0.19256474031537324</v>
      </c>
      <c r="C436" s="10">
        <v>3</v>
      </c>
      <c r="D436" s="15">
        <v>1130</v>
      </c>
      <c r="E436" s="22">
        <v>0</v>
      </c>
      <c r="F436" s="11">
        <v>361.46411056979321</v>
      </c>
      <c r="G436" s="11">
        <v>0</v>
      </c>
      <c r="H436" s="11">
        <v>86.205354237795419</v>
      </c>
      <c r="I436" s="23">
        <f t="shared" si="23"/>
        <v>447.66946480758861</v>
      </c>
      <c r="J436" s="17">
        <f t="shared" si="25"/>
        <v>486.27395946485524</v>
      </c>
      <c r="K436" s="17">
        <f t="shared" si="25"/>
        <v>486.85637143335686</v>
      </c>
      <c r="L436" s="17">
        <f t="shared" si="25"/>
        <v>488.00763091947846</v>
      </c>
      <c r="M436" s="17">
        <f t="shared" si="25"/>
        <v>489.87739001322478</v>
      </c>
      <c r="N436" s="17">
        <f t="shared" si="25"/>
        <v>491.20333105505546</v>
      </c>
    </row>
    <row r="437" spans="1:14" x14ac:dyDescent="0.2">
      <c r="A437" s="4" t="s">
        <v>538</v>
      </c>
      <c r="B437" s="27">
        <f t="shared" si="22"/>
        <v>0.23296691068539638</v>
      </c>
      <c r="C437" s="10">
        <v>3</v>
      </c>
      <c r="D437" s="15">
        <v>1170</v>
      </c>
      <c r="E437" s="22">
        <v>0</v>
      </c>
      <c r="F437" s="11">
        <v>300.08356236296532</v>
      </c>
      <c r="G437" s="11">
        <v>0</v>
      </c>
      <c r="H437" s="11">
        <v>91.142796112795409</v>
      </c>
      <c r="I437" s="23">
        <f t="shared" si="23"/>
        <v>391.22635847576072</v>
      </c>
      <c r="J437" s="17">
        <f t="shared" si="25"/>
        <v>432.04193909363039</v>
      </c>
      <c r="K437" s="17">
        <f t="shared" si="25"/>
        <v>432.65770891173668</v>
      </c>
      <c r="L437" s="17">
        <f t="shared" si="25"/>
        <v>433.87490718838961</v>
      </c>
      <c r="M437" s="17">
        <f t="shared" si="25"/>
        <v>435.85175738949522</v>
      </c>
      <c r="N437" s="17">
        <f t="shared" si="25"/>
        <v>437.25364216917842</v>
      </c>
    </row>
    <row r="438" spans="1:14" x14ac:dyDescent="0.2">
      <c r="A438" s="4" t="s">
        <v>551</v>
      </c>
      <c r="B438" s="27">
        <f t="shared" si="22"/>
        <v>0.40076117831018526</v>
      </c>
      <c r="C438" s="10">
        <v>3</v>
      </c>
      <c r="D438" s="15">
        <v>60</v>
      </c>
      <c r="E438" s="22">
        <v>0</v>
      </c>
      <c r="F438" s="11">
        <v>99.041246676836494</v>
      </c>
      <c r="G438" s="11">
        <v>0</v>
      </c>
      <c r="H438" s="11">
        <v>66.237175034137735</v>
      </c>
      <c r="I438" s="23">
        <f t="shared" si="23"/>
        <v>165.27842171097421</v>
      </c>
      <c r="J438" s="17">
        <f t="shared" si="25"/>
        <v>194.94076336395594</v>
      </c>
      <c r="K438" s="17">
        <f t="shared" si="25"/>
        <v>195.38826832279184</v>
      </c>
      <c r="L438" s="17">
        <f t="shared" si="25"/>
        <v>196.27285579147269</v>
      </c>
      <c r="M438" s="17">
        <f t="shared" si="25"/>
        <v>197.7095131947068</v>
      </c>
      <c r="N438" s="17">
        <f t="shared" si="25"/>
        <v>198.72831985293845</v>
      </c>
    </row>
    <row r="439" spans="1:14" x14ac:dyDescent="0.2">
      <c r="A439" s="4" t="s">
        <v>554</v>
      </c>
      <c r="B439" s="27">
        <f t="shared" si="22"/>
        <v>0.21539658399571315</v>
      </c>
      <c r="C439" s="10">
        <v>3</v>
      </c>
      <c r="D439" s="15">
        <v>320</v>
      </c>
      <c r="E439" s="22">
        <v>0</v>
      </c>
      <c r="F439" s="11">
        <v>277.24572141934277</v>
      </c>
      <c r="G439" s="11">
        <v>0</v>
      </c>
      <c r="H439" s="11">
        <v>76.11205878413773</v>
      </c>
      <c r="I439" s="23">
        <f t="shared" si="23"/>
        <v>353.3577802034805</v>
      </c>
      <c r="J439" s="17">
        <f t="shared" si="25"/>
        <v>387.44229377766828</v>
      </c>
      <c r="K439" s="17">
        <f t="shared" si="25"/>
        <v>387.95651443571353</v>
      </c>
      <c r="L439" s="17">
        <f t="shared" si="25"/>
        <v>388.97297948545713</v>
      </c>
      <c r="M439" s="17">
        <f t="shared" si="25"/>
        <v>390.6238191034098</v>
      </c>
      <c r="N439" s="17">
        <f t="shared" si="25"/>
        <v>391.79451323734639</v>
      </c>
    </row>
    <row r="440" spans="1:14" x14ac:dyDescent="0.2">
      <c r="A440" s="4" t="s">
        <v>559</v>
      </c>
      <c r="B440" s="27">
        <f t="shared" si="22"/>
        <v>0.36642959376861234</v>
      </c>
      <c r="C440" s="10">
        <v>3</v>
      </c>
      <c r="D440" s="15">
        <v>610</v>
      </c>
      <c r="E440" s="22">
        <v>0</v>
      </c>
      <c r="F440" s="11">
        <v>114.52654099902806</v>
      </c>
      <c r="G440" s="11">
        <v>0</v>
      </c>
      <c r="H440" s="11">
        <v>66.237175034137735</v>
      </c>
      <c r="I440" s="23">
        <f t="shared" si="23"/>
        <v>180.76371603316579</v>
      </c>
      <c r="J440" s="17">
        <f t="shared" si="25"/>
        <v>210.42605768614749</v>
      </c>
      <c r="K440" s="17">
        <f t="shared" si="25"/>
        <v>210.87356264498339</v>
      </c>
      <c r="L440" s="17">
        <f t="shared" si="25"/>
        <v>211.75815011366424</v>
      </c>
      <c r="M440" s="17">
        <f t="shared" si="25"/>
        <v>213.19480751689835</v>
      </c>
      <c r="N440" s="17">
        <f t="shared" si="25"/>
        <v>214.21361417513</v>
      </c>
    </row>
    <row r="441" spans="1:14" x14ac:dyDescent="0.2">
      <c r="A441" s="4" t="s">
        <v>562</v>
      </c>
      <c r="B441" s="27">
        <f t="shared" si="22"/>
        <v>0.20635349838685996</v>
      </c>
      <c r="C441" s="10">
        <v>3</v>
      </c>
      <c r="D441" s="15">
        <v>1120</v>
      </c>
      <c r="E441" s="22">
        <v>0</v>
      </c>
      <c r="F441" s="11">
        <v>292.73101574153429</v>
      </c>
      <c r="G441" s="11">
        <v>0</v>
      </c>
      <c r="H441" s="11">
        <v>76.11205878413773</v>
      </c>
      <c r="I441" s="23">
        <f t="shared" si="23"/>
        <v>368.84307452567202</v>
      </c>
      <c r="J441" s="17">
        <f t="shared" si="25"/>
        <v>402.9275880998598</v>
      </c>
      <c r="K441" s="17">
        <f t="shared" si="25"/>
        <v>403.44180875790505</v>
      </c>
      <c r="L441" s="17">
        <f t="shared" si="25"/>
        <v>404.45827380764865</v>
      </c>
      <c r="M441" s="17">
        <f t="shared" si="25"/>
        <v>406.10911342560132</v>
      </c>
      <c r="N441" s="17">
        <f t="shared" si="25"/>
        <v>407.27980755953791</v>
      </c>
    </row>
    <row r="442" spans="1:14" x14ac:dyDescent="0.2">
      <c r="A442" s="4" t="s">
        <v>569</v>
      </c>
      <c r="B442" s="27">
        <f t="shared" si="22"/>
        <v>0.38519574698086928</v>
      </c>
      <c r="C442" s="10">
        <v>3</v>
      </c>
      <c r="D442" s="15">
        <v>620</v>
      </c>
      <c r="E442" s="22">
        <v>0</v>
      </c>
      <c r="F442" s="11">
        <v>106.10789363261189</v>
      </c>
      <c r="G442" s="11">
        <v>0</v>
      </c>
      <c r="H442" s="11">
        <v>66.480199425537734</v>
      </c>
      <c r="I442" s="23">
        <f t="shared" si="23"/>
        <v>172.58809305814964</v>
      </c>
      <c r="J442" s="17">
        <f t="shared" si="25"/>
        <v>202.35926593051832</v>
      </c>
      <c r="K442" s="17">
        <f t="shared" si="25"/>
        <v>202.80841278637376</v>
      </c>
      <c r="L442" s="17">
        <f t="shared" si="25"/>
        <v>203.69624580909738</v>
      </c>
      <c r="M442" s="17">
        <f t="shared" si="25"/>
        <v>205.13817431259946</v>
      </c>
      <c r="N442" s="17">
        <f t="shared" si="25"/>
        <v>206.16071897547795</v>
      </c>
    </row>
    <row r="443" spans="1:14" x14ac:dyDescent="0.2">
      <c r="A443" s="4" t="s">
        <v>579</v>
      </c>
      <c r="B443" s="27">
        <f t="shared" si="22"/>
        <v>0.38836851453072313</v>
      </c>
      <c r="C443" s="10">
        <v>3</v>
      </c>
      <c r="D443" s="15">
        <v>10</v>
      </c>
      <c r="E443" s="22">
        <v>0</v>
      </c>
      <c r="F443" s="11">
        <v>58.476526326097009</v>
      </c>
      <c r="G443" s="11">
        <v>0</v>
      </c>
      <c r="H443" s="11">
        <v>37.130923119103869</v>
      </c>
      <c r="I443" s="23">
        <f t="shared" si="23"/>
        <v>95.607449445200871</v>
      </c>
      <c r="J443" s="17">
        <f t="shared" si="25"/>
        <v>112.23542500245878</v>
      </c>
      <c r="K443" s="17">
        <f t="shared" si="25"/>
        <v>112.48628522126175</v>
      </c>
      <c r="L443" s="17">
        <f t="shared" si="25"/>
        <v>112.98216309157827</v>
      </c>
      <c r="M443" s="17">
        <f t="shared" si="25"/>
        <v>113.78751772151961</v>
      </c>
      <c r="N443" s="17">
        <f t="shared" si="25"/>
        <v>114.3586355519605</v>
      </c>
    </row>
    <row r="444" spans="1:14" x14ac:dyDescent="0.2">
      <c r="A444" s="4" t="s">
        <v>584</v>
      </c>
      <c r="B444" s="27">
        <f t="shared" si="22"/>
        <v>0.21911106265812169</v>
      </c>
      <c r="C444" s="10">
        <v>3</v>
      </c>
      <c r="D444" s="15">
        <v>810</v>
      </c>
      <c r="E444" s="22">
        <v>0</v>
      </c>
      <c r="F444" s="11">
        <v>170.85613523598806</v>
      </c>
      <c r="G444" s="11">
        <v>0</v>
      </c>
      <c r="H444" s="11">
        <v>47.940837119103868</v>
      </c>
      <c r="I444" s="23">
        <f t="shared" si="23"/>
        <v>218.79697235509192</v>
      </c>
      <c r="J444" s="17">
        <f t="shared" si="25"/>
        <v>240.26584522027537</v>
      </c>
      <c r="K444" s="17">
        <f t="shared" si="25"/>
        <v>240.58973829588567</v>
      </c>
      <c r="L444" s="17">
        <f t="shared" si="25"/>
        <v>241.22998093503463</v>
      </c>
      <c r="M444" s="17">
        <f t="shared" si="25"/>
        <v>242.26979820575767</v>
      </c>
      <c r="N444" s="17">
        <f t="shared" si="25"/>
        <v>243.00718539101987</v>
      </c>
    </row>
    <row r="445" spans="1:14" x14ac:dyDescent="0.2">
      <c r="A445" s="4" t="s">
        <v>587</v>
      </c>
      <c r="B445" s="27">
        <f t="shared" si="22"/>
        <v>0.15374304014478216</v>
      </c>
      <c r="C445" s="10">
        <v>3</v>
      </c>
      <c r="D445" s="15">
        <v>990</v>
      </c>
      <c r="E445" s="22">
        <v>0</v>
      </c>
      <c r="F445" s="11">
        <v>258.73685845634947</v>
      </c>
      <c r="G445" s="11">
        <v>0</v>
      </c>
      <c r="H445" s="11">
        <v>47.005806869103871</v>
      </c>
      <c r="I445" s="23">
        <f t="shared" si="23"/>
        <v>305.74266532545334</v>
      </c>
      <c r="J445" s="17">
        <f t="shared" si="25"/>
        <v>326.79281280391734</v>
      </c>
      <c r="K445" s="17">
        <f t="shared" si="25"/>
        <v>327.11038872192967</v>
      </c>
      <c r="L445" s="17">
        <f t="shared" si="25"/>
        <v>327.73814417330885</v>
      </c>
      <c r="M445" s="17">
        <f t="shared" si="25"/>
        <v>328.75768101796876</v>
      </c>
      <c r="N445" s="17">
        <f t="shared" si="25"/>
        <v>329.48068632411469</v>
      </c>
    </row>
    <row r="446" spans="1:14" x14ac:dyDescent="0.2">
      <c r="A446" s="4" t="s">
        <v>596</v>
      </c>
      <c r="B446" s="27">
        <f t="shared" si="22"/>
        <v>0.33361870728606652</v>
      </c>
      <c r="C446" s="10">
        <v>3</v>
      </c>
      <c r="D446" s="15">
        <v>20</v>
      </c>
      <c r="E446" s="22">
        <v>0</v>
      </c>
      <c r="F446" s="11">
        <v>100.14687976185154</v>
      </c>
      <c r="G446" s="11">
        <v>0</v>
      </c>
      <c r="H446" s="11">
        <v>50.137770868103871</v>
      </c>
      <c r="I446" s="23">
        <f t="shared" si="23"/>
        <v>150.28465062995542</v>
      </c>
      <c r="J446" s="17">
        <f t="shared" si="25"/>
        <v>172.73735469594442</v>
      </c>
      <c r="K446" s="17">
        <f t="shared" si="25"/>
        <v>173.07609047501245</v>
      </c>
      <c r="L446" s="17">
        <f t="shared" si="25"/>
        <v>173.74567283257312</v>
      </c>
      <c r="M446" s="17">
        <f t="shared" si="25"/>
        <v>174.83314070332989</v>
      </c>
      <c r="N446" s="17">
        <f t="shared" si="25"/>
        <v>175.60431934678792</v>
      </c>
    </row>
    <row r="447" spans="1:14" x14ac:dyDescent="0.2">
      <c r="A447" s="4" t="s">
        <v>599</v>
      </c>
      <c r="B447" s="27">
        <f t="shared" si="22"/>
        <v>0.22286449970466229</v>
      </c>
      <c r="C447" s="10">
        <v>3</v>
      </c>
      <c r="D447" s="15">
        <v>200</v>
      </c>
      <c r="E447" s="22">
        <v>0</v>
      </c>
      <c r="F447" s="11">
        <v>212.52648867174258</v>
      </c>
      <c r="G447" s="11">
        <v>0</v>
      </c>
      <c r="H447" s="11">
        <v>60.94768486810387</v>
      </c>
      <c r="I447" s="23">
        <f t="shared" si="23"/>
        <v>273.47417353984645</v>
      </c>
      <c r="J447" s="17">
        <f t="shared" si="25"/>
        <v>300.767774913761</v>
      </c>
      <c r="K447" s="17">
        <f t="shared" si="25"/>
        <v>301.17954354963638</v>
      </c>
      <c r="L447" s="17">
        <f t="shared" si="25"/>
        <v>301.99349067602947</v>
      </c>
      <c r="M447" s="17">
        <f t="shared" si="25"/>
        <v>303.31542118756795</v>
      </c>
      <c r="N447" s="17">
        <f t="shared" si="25"/>
        <v>304.25286918584726</v>
      </c>
    </row>
    <row r="448" spans="1:14" x14ac:dyDescent="0.2">
      <c r="A448" s="4" t="s">
        <v>602</v>
      </c>
      <c r="B448" s="27">
        <f t="shared" si="22"/>
        <v>0.17736122341659549</v>
      </c>
      <c r="C448" s="10">
        <v>3</v>
      </c>
      <c r="D448" s="15">
        <v>290</v>
      </c>
      <c r="E448" s="22">
        <v>0</v>
      </c>
      <c r="F448" s="11">
        <v>278.3513545043578</v>
      </c>
      <c r="G448" s="11">
        <v>0</v>
      </c>
      <c r="H448" s="11">
        <v>60.012654618103873</v>
      </c>
      <c r="I448" s="23">
        <f t="shared" si="23"/>
        <v>338.36400912246165</v>
      </c>
      <c r="J448" s="17">
        <f t="shared" si="25"/>
        <v>365.23888510965679</v>
      </c>
      <c r="K448" s="17">
        <f t="shared" si="25"/>
        <v>365.64433658793416</v>
      </c>
      <c r="L448" s="17">
        <f t="shared" si="25"/>
        <v>366.4457965265575</v>
      </c>
      <c r="M448" s="17">
        <f t="shared" si="25"/>
        <v>367.74744661203289</v>
      </c>
      <c r="N448" s="17">
        <f t="shared" si="25"/>
        <v>368.67051273119586</v>
      </c>
    </row>
    <row r="449" spans="1:14" x14ac:dyDescent="0.2">
      <c r="A449" s="3" t="s">
        <v>76</v>
      </c>
      <c r="B449" s="27">
        <f t="shared" si="22"/>
        <v>1</v>
      </c>
      <c r="C449" s="10">
        <v>4</v>
      </c>
      <c r="D449" s="15">
        <v>10</v>
      </c>
      <c r="E449" s="22">
        <v>0</v>
      </c>
      <c r="F449" s="11">
        <v>0</v>
      </c>
      <c r="G449" s="11">
        <v>0</v>
      </c>
      <c r="H449" s="11">
        <v>36.260687132967583</v>
      </c>
      <c r="I449" s="23">
        <f t="shared" si="23"/>
        <v>36.260687132967583</v>
      </c>
      <c r="J449" s="17">
        <f t="shared" ref="J449:N480" si="26">IF($C449=1,($H449*(1+J$6)*J$5)+$E449,$I449*(1+J$6)*J$5)</f>
        <v>52.49895348046239</v>
      </c>
      <c r="K449" s="17">
        <f t="shared" si="26"/>
        <v>52.743934298174459</v>
      </c>
      <c r="L449" s="17">
        <f t="shared" si="26"/>
        <v>53.228190298329189</v>
      </c>
      <c r="M449" s="17">
        <f t="shared" si="26"/>
        <v>54.014669863453825</v>
      </c>
      <c r="N449" s="17">
        <f t="shared" si="26"/>
        <v>54.572402427743938</v>
      </c>
    </row>
    <row r="450" spans="1:14" x14ac:dyDescent="0.2">
      <c r="A450" s="3" t="s">
        <v>615</v>
      </c>
      <c r="B450" s="27">
        <f t="shared" si="22"/>
        <v>1</v>
      </c>
      <c r="C450" s="10">
        <v>4</v>
      </c>
      <c r="D450" s="15">
        <v>10</v>
      </c>
      <c r="E450" s="22">
        <v>0</v>
      </c>
      <c r="F450" s="11">
        <v>0</v>
      </c>
      <c r="G450" s="11">
        <v>0</v>
      </c>
      <c r="H450" s="11">
        <v>36.260687132967583</v>
      </c>
      <c r="I450" s="23">
        <f t="shared" si="23"/>
        <v>36.260687132967583</v>
      </c>
      <c r="J450" s="17">
        <f t="shared" si="26"/>
        <v>52.49895348046239</v>
      </c>
      <c r="K450" s="17">
        <f t="shared" si="26"/>
        <v>52.743934298174459</v>
      </c>
      <c r="L450" s="17">
        <f t="shared" si="26"/>
        <v>53.228190298329189</v>
      </c>
      <c r="M450" s="17">
        <f t="shared" si="26"/>
        <v>54.014669863453825</v>
      </c>
      <c r="N450" s="17">
        <f t="shared" si="26"/>
        <v>54.572402427743938</v>
      </c>
    </row>
    <row r="451" spans="1:14" x14ac:dyDescent="0.2">
      <c r="A451" s="3" t="s">
        <v>66</v>
      </c>
      <c r="B451" s="27">
        <f t="shared" si="22"/>
        <v>1</v>
      </c>
      <c r="C451" s="10">
        <v>4</v>
      </c>
      <c r="D451" s="15">
        <v>1620</v>
      </c>
      <c r="E451" s="22">
        <v>0</v>
      </c>
      <c r="F451" s="11">
        <v>0</v>
      </c>
      <c r="G451" s="11">
        <v>0</v>
      </c>
      <c r="H451" s="11">
        <v>50.160501753817272</v>
      </c>
      <c r="I451" s="23">
        <f t="shared" si="23"/>
        <v>50.160501753817272</v>
      </c>
      <c r="J451" s="17">
        <f t="shared" si="26"/>
        <v>72.623385168453908</v>
      </c>
      <c r="K451" s="17">
        <f t="shared" si="26"/>
        <v>72.962274519652254</v>
      </c>
      <c r="L451" s="17">
        <f t="shared" si="26"/>
        <v>73.63216044475854</v>
      </c>
      <c r="M451" s="17">
        <f t="shared" si="26"/>
        <v>74.72012133918706</v>
      </c>
      <c r="N451" s="17">
        <f t="shared" si="26"/>
        <v>75.49164961074591</v>
      </c>
    </row>
    <row r="452" spans="1:14" x14ac:dyDescent="0.2">
      <c r="A452" s="3" t="s">
        <v>67</v>
      </c>
      <c r="B452" s="27">
        <f t="shared" si="22"/>
        <v>1</v>
      </c>
      <c r="C452" s="10">
        <v>4</v>
      </c>
      <c r="D452" s="15">
        <v>1630</v>
      </c>
      <c r="E452" s="22">
        <v>0</v>
      </c>
      <c r="F452" s="11">
        <v>0</v>
      </c>
      <c r="G452" s="11">
        <v>0</v>
      </c>
      <c r="H452" s="11">
        <v>50.160501753817272</v>
      </c>
      <c r="I452" s="23">
        <f t="shared" si="23"/>
        <v>50.160501753817272</v>
      </c>
      <c r="J452" s="17">
        <f t="shared" si="26"/>
        <v>72.623385168453908</v>
      </c>
      <c r="K452" s="17">
        <f t="shared" si="26"/>
        <v>72.962274519652254</v>
      </c>
      <c r="L452" s="17">
        <f t="shared" si="26"/>
        <v>73.63216044475854</v>
      </c>
      <c r="M452" s="17">
        <f t="shared" si="26"/>
        <v>74.72012133918706</v>
      </c>
      <c r="N452" s="17">
        <f t="shared" si="26"/>
        <v>75.49164961074591</v>
      </c>
    </row>
    <row r="453" spans="1:14" x14ac:dyDescent="0.2">
      <c r="A453" s="3" t="s">
        <v>68</v>
      </c>
      <c r="B453" s="27">
        <f t="shared" si="22"/>
        <v>1</v>
      </c>
      <c r="C453" s="10">
        <v>4</v>
      </c>
      <c r="D453" s="15">
        <v>1640</v>
      </c>
      <c r="E453" s="22">
        <v>0</v>
      </c>
      <c r="F453" s="11">
        <v>0</v>
      </c>
      <c r="G453" s="11">
        <v>0</v>
      </c>
      <c r="H453" s="11">
        <v>50.160501753817272</v>
      </c>
      <c r="I453" s="23">
        <f t="shared" si="23"/>
        <v>50.160501753817272</v>
      </c>
      <c r="J453" s="17">
        <f t="shared" si="26"/>
        <v>72.623385168453908</v>
      </c>
      <c r="K453" s="17">
        <f t="shared" si="26"/>
        <v>72.962274519652254</v>
      </c>
      <c r="L453" s="17">
        <f t="shared" si="26"/>
        <v>73.63216044475854</v>
      </c>
      <c r="M453" s="17">
        <f t="shared" si="26"/>
        <v>74.72012133918706</v>
      </c>
      <c r="N453" s="17">
        <f t="shared" si="26"/>
        <v>75.49164961074591</v>
      </c>
    </row>
    <row r="454" spans="1:14" x14ac:dyDescent="0.2">
      <c r="A454" s="3" t="s">
        <v>69</v>
      </c>
      <c r="B454" s="27">
        <f t="shared" si="22"/>
        <v>1</v>
      </c>
      <c r="C454" s="10">
        <v>4</v>
      </c>
      <c r="D454" s="15">
        <v>1650</v>
      </c>
      <c r="E454" s="22">
        <v>0</v>
      </c>
      <c r="F454" s="11">
        <v>0</v>
      </c>
      <c r="G454" s="11">
        <v>0</v>
      </c>
      <c r="H454" s="11">
        <v>50.160501753817272</v>
      </c>
      <c r="I454" s="23">
        <f t="shared" si="23"/>
        <v>50.160501753817272</v>
      </c>
      <c r="J454" s="17">
        <f t="shared" si="26"/>
        <v>72.623385168453908</v>
      </c>
      <c r="K454" s="17">
        <f t="shared" si="26"/>
        <v>72.962274519652254</v>
      </c>
      <c r="L454" s="17">
        <f t="shared" si="26"/>
        <v>73.63216044475854</v>
      </c>
      <c r="M454" s="17">
        <f t="shared" si="26"/>
        <v>74.72012133918706</v>
      </c>
      <c r="N454" s="17">
        <f t="shared" si="26"/>
        <v>75.49164961074591</v>
      </c>
    </row>
    <row r="455" spans="1:14" x14ac:dyDescent="0.2">
      <c r="A455" s="4" t="s">
        <v>70</v>
      </c>
      <c r="B455" s="27">
        <f t="shared" si="22"/>
        <v>1</v>
      </c>
      <c r="C455" s="10">
        <v>4</v>
      </c>
      <c r="D455" s="15">
        <v>1660</v>
      </c>
      <c r="E455" s="22">
        <v>0</v>
      </c>
      <c r="F455" s="11">
        <v>0</v>
      </c>
      <c r="G455" s="11">
        <v>0</v>
      </c>
      <c r="H455" s="11">
        <v>60.970415753817271</v>
      </c>
      <c r="I455" s="23">
        <f t="shared" si="23"/>
        <v>60.970415753817271</v>
      </c>
      <c r="J455" s="17">
        <f t="shared" si="26"/>
        <v>88.274196476379444</v>
      </c>
      <c r="K455" s="17">
        <f t="shared" si="26"/>
        <v>88.686118684385107</v>
      </c>
      <c r="L455" s="17">
        <f t="shared" si="26"/>
        <v>89.500369378323839</v>
      </c>
      <c r="M455" s="17">
        <f t="shared" si="26"/>
        <v>90.822792913534073</v>
      </c>
      <c r="N455" s="17">
        <f t="shared" si="26"/>
        <v>91.760590539914233</v>
      </c>
    </row>
    <row r="456" spans="1:14" x14ac:dyDescent="0.2">
      <c r="A456" s="4" t="s">
        <v>71</v>
      </c>
      <c r="B456" s="27">
        <f t="shared" si="22"/>
        <v>1</v>
      </c>
      <c r="C456" s="10">
        <v>4</v>
      </c>
      <c r="D456" s="15">
        <v>1670</v>
      </c>
      <c r="E456" s="22">
        <v>0</v>
      </c>
      <c r="F456" s="11">
        <v>0</v>
      </c>
      <c r="G456" s="11">
        <v>0</v>
      </c>
      <c r="H456" s="11">
        <v>55.565458753817275</v>
      </c>
      <c r="I456" s="23">
        <f t="shared" si="23"/>
        <v>55.565458753817275</v>
      </c>
      <c r="J456" s="17">
        <f t="shared" si="26"/>
        <v>80.448790822416683</v>
      </c>
      <c r="K456" s="17">
        <f t="shared" si="26"/>
        <v>80.824196602018688</v>
      </c>
      <c r="L456" s="17">
        <f t="shared" si="26"/>
        <v>81.566264911541197</v>
      </c>
      <c r="M456" s="17">
        <f t="shared" si="26"/>
        <v>82.771457126360573</v>
      </c>
      <c r="N456" s="17">
        <f t="shared" si="26"/>
        <v>83.626120075330078</v>
      </c>
    </row>
    <row r="457" spans="1:14" x14ac:dyDescent="0.2">
      <c r="A457" s="4" t="s">
        <v>72</v>
      </c>
      <c r="B457" s="27">
        <f t="shared" si="22"/>
        <v>1</v>
      </c>
      <c r="C457" s="10">
        <v>4</v>
      </c>
      <c r="D457" s="15">
        <v>1700</v>
      </c>
      <c r="E457" s="22">
        <v>0</v>
      </c>
      <c r="F457" s="11">
        <v>0</v>
      </c>
      <c r="G457" s="11">
        <v>0</v>
      </c>
      <c r="H457" s="11">
        <v>60.035385503817274</v>
      </c>
      <c r="I457" s="23">
        <f t="shared" si="23"/>
        <v>60.035385503817274</v>
      </c>
      <c r="J457" s="17">
        <f t="shared" si="26"/>
        <v>86.920440839660017</v>
      </c>
      <c r="K457" s="17">
        <f t="shared" si="26"/>
        <v>87.326045890067675</v>
      </c>
      <c r="L457" s="17">
        <f t="shared" si="26"/>
        <v>88.127809396236685</v>
      </c>
      <c r="M457" s="17">
        <f t="shared" si="26"/>
        <v>89.429952505383781</v>
      </c>
      <c r="N457" s="17">
        <f t="shared" si="26"/>
        <v>90.353368252647613</v>
      </c>
    </row>
    <row r="458" spans="1:14" x14ac:dyDescent="0.2">
      <c r="A458" s="4" t="s">
        <v>73</v>
      </c>
      <c r="B458" s="27">
        <f t="shared" ref="B458:B521" si="27">H458/I458</f>
        <v>1</v>
      </c>
      <c r="C458" s="10">
        <v>4</v>
      </c>
      <c r="D458" s="15">
        <v>1710</v>
      </c>
      <c r="E458" s="22">
        <v>0</v>
      </c>
      <c r="F458" s="11">
        <v>0</v>
      </c>
      <c r="G458" s="11">
        <v>0</v>
      </c>
      <c r="H458" s="11">
        <v>55.097943628817269</v>
      </c>
      <c r="I458" s="23">
        <f t="shared" ref="I458:I521" si="28">SUM(E458:H458)</f>
        <v>55.097943628817269</v>
      </c>
      <c r="J458" s="17">
        <f t="shared" si="26"/>
        <v>79.771913004056955</v>
      </c>
      <c r="K458" s="17">
        <f t="shared" si="26"/>
        <v>80.144160204859958</v>
      </c>
      <c r="L458" s="17">
        <f t="shared" si="26"/>
        <v>80.879984920497606</v>
      </c>
      <c r="M458" s="17">
        <f t="shared" si="26"/>
        <v>82.07503692228542</v>
      </c>
      <c r="N458" s="17">
        <f t="shared" si="26"/>
        <v>82.922508931696754</v>
      </c>
    </row>
    <row r="459" spans="1:14" x14ac:dyDescent="0.2">
      <c r="A459" s="4" t="s">
        <v>74</v>
      </c>
      <c r="B459" s="27">
        <f t="shared" si="27"/>
        <v>1</v>
      </c>
      <c r="C459" s="10">
        <v>4</v>
      </c>
      <c r="D459" s="15">
        <v>1720</v>
      </c>
      <c r="E459" s="22">
        <v>0</v>
      </c>
      <c r="F459" s="11">
        <v>0</v>
      </c>
      <c r="G459" s="11">
        <v>0</v>
      </c>
      <c r="H459" s="11">
        <v>53.452129670483941</v>
      </c>
      <c r="I459" s="23">
        <f t="shared" si="28"/>
        <v>53.452129670483941</v>
      </c>
      <c r="J459" s="17">
        <f t="shared" si="26"/>
        <v>77.389070392189282</v>
      </c>
      <c r="K459" s="17">
        <f t="shared" si="26"/>
        <v>77.750198309790733</v>
      </c>
      <c r="L459" s="17">
        <f t="shared" si="26"/>
        <v>78.464043428584588</v>
      </c>
      <c r="M459" s="17">
        <f t="shared" si="26"/>
        <v>79.623398394585962</v>
      </c>
      <c r="N459" s="17">
        <f t="shared" si="26"/>
        <v>80.445555824713153</v>
      </c>
    </row>
    <row r="460" spans="1:14" x14ac:dyDescent="0.2">
      <c r="A460" s="4" t="s">
        <v>75</v>
      </c>
      <c r="B460" s="27">
        <f t="shared" si="27"/>
        <v>1</v>
      </c>
      <c r="C460" s="10">
        <v>4</v>
      </c>
      <c r="D460" s="15">
        <v>1730</v>
      </c>
      <c r="E460" s="22">
        <v>0</v>
      </c>
      <c r="F460" s="11">
        <v>0</v>
      </c>
      <c r="G460" s="11">
        <v>0</v>
      </c>
      <c r="H460" s="11">
        <v>52.629222691317274</v>
      </c>
      <c r="I460" s="23">
        <f t="shared" si="28"/>
        <v>52.629222691317274</v>
      </c>
      <c r="J460" s="17">
        <f t="shared" si="26"/>
        <v>76.197649086255439</v>
      </c>
      <c r="K460" s="17">
        <f t="shared" si="26"/>
        <v>76.553217362256106</v>
      </c>
      <c r="L460" s="17">
        <f t="shared" si="26"/>
        <v>77.256072682628087</v>
      </c>
      <c r="M460" s="17">
        <f t="shared" si="26"/>
        <v>78.397579130736247</v>
      </c>
      <c r="N460" s="17">
        <f t="shared" si="26"/>
        <v>79.207079271221332</v>
      </c>
    </row>
    <row r="461" spans="1:14" x14ac:dyDescent="0.2">
      <c r="A461" s="4" t="s">
        <v>80</v>
      </c>
      <c r="B461" s="27">
        <f t="shared" si="27"/>
        <v>1</v>
      </c>
      <c r="C461" s="10">
        <v>4</v>
      </c>
      <c r="D461" s="15">
        <v>1980</v>
      </c>
      <c r="E461" s="22">
        <v>0</v>
      </c>
      <c r="F461" s="11">
        <v>0</v>
      </c>
      <c r="G461" s="11">
        <v>0</v>
      </c>
      <c r="H461" s="11">
        <v>48.982464739624405</v>
      </c>
      <c r="I461" s="23">
        <f t="shared" si="28"/>
        <v>48.982464739624405</v>
      </c>
      <c r="J461" s="17">
        <f t="shared" si="26"/>
        <v>70.917799441973145</v>
      </c>
      <c r="K461" s="17">
        <f t="shared" si="26"/>
        <v>71.248729857645145</v>
      </c>
      <c r="L461" s="17">
        <f t="shared" si="26"/>
        <v>71.90288327634758</v>
      </c>
      <c r="M461" s="17">
        <f t="shared" si="26"/>
        <v>72.965293026771988</v>
      </c>
      <c r="N461" s="17">
        <f t="shared" si="26"/>
        <v>73.718701685695109</v>
      </c>
    </row>
    <row r="462" spans="1:14" x14ac:dyDescent="0.2">
      <c r="A462" s="4" t="s">
        <v>81</v>
      </c>
      <c r="B462" s="27">
        <f t="shared" si="27"/>
        <v>1</v>
      </c>
      <c r="C462" s="10">
        <v>4</v>
      </c>
      <c r="D462" s="15">
        <v>2060</v>
      </c>
      <c r="E462" s="22">
        <v>0</v>
      </c>
      <c r="F462" s="11">
        <v>0</v>
      </c>
      <c r="G462" s="11">
        <v>0</v>
      </c>
      <c r="H462" s="11">
        <v>58.857348489624407</v>
      </c>
      <c r="I462" s="23">
        <f t="shared" si="28"/>
        <v>58.857348489624407</v>
      </c>
      <c r="J462" s="17">
        <f t="shared" si="26"/>
        <v>85.21485511317924</v>
      </c>
      <c r="K462" s="17">
        <f t="shared" si="26"/>
        <v>85.612501228060566</v>
      </c>
      <c r="L462" s="17">
        <f t="shared" si="26"/>
        <v>86.39853222782574</v>
      </c>
      <c r="M462" s="17">
        <f t="shared" si="26"/>
        <v>87.675124192968696</v>
      </c>
      <c r="N462" s="17">
        <f t="shared" si="26"/>
        <v>88.580420327596812</v>
      </c>
    </row>
    <row r="463" spans="1:14" x14ac:dyDescent="0.2">
      <c r="A463" s="4" t="s">
        <v>96</v>
      </c>
      <c r="B463" s="27">
        <f t="shared" si="27"/>
        <v>1</v>
      </c>
      <c r="C463" s="10">
        <v>4</v>
      </c>
      <c r="D463" s="15">
        <v>90</v>
      </c>
      <c r="E463" s="22">
        <v>0</v>
      </c>
      <c r="F463" s="11">
        <v>0</v>
      </c>
      <c r="G463" s="11">
        <v>0</v>
      </c>
      <c r="H463" s="11">
        <v>55.296952909053708</v>
      </c>
      <c r="I463" s="23">
        <f t="shared" si="28"/>
        <v>55.296952909053708</v>
      </c>
      <c r="J463" s="17">
        <f t="shared" si="26"/>
        <v>80.06004265000108</v>
      </c>
      <c r="K463" s="17">
        <f t="shared" si="26"/>
        <v>80.433634377343978</v>
      </c>
      <c r="L463" s="17">
        <f t="shared" si="26"/>
        <v>81.17211683186251</v>
      </c>
      <c r="M463" s="17">
        <f t="shared" si="26"/>
        <v>82.371485264047848</v>
      </c>
      <c r="N463" s="17">
        <f t="shared" si="26"/>
        <v>83.222018273262563</v>
      </c>
    </row>
    <row r="464" spans="1:14" x14ac:dyDescent="0.2">
      <c r="A464" s="4" t="s">
        <v>97</v>
      </c>
      <c r="B464" s="27">
        <f t="shared" si="27"/>
        <v>1</v>
      </c>
      <c r="C464" s="10">
        <v>4</v>
      </c>
      <c r="D464" s="15">
        <v>140</v>
      </c>
      <c r="E464" s="22">
        <v>0</v>
      </c>
      <c r="F464" s="11">
        <v>0</v>
      </c>
      <c r="G464" s="11">
        <v>0</v>
      </c>
      <c r="H464" s="11">
        <v>66.106866909053707</v>
      </c>
      <c r="I464" s="23">
        <f t="shared" si="28"/>
        <v>66.106866909053707</v>
      </c>
      <c r="J464" s="17">
        <f t="shared" si="26"/>
        <v>95.710853957926631</v>
      </c>
      <c r="K464" s="17">
        <f t="shared" si="26"/>
        <v>96.157478542076845</v>
      </c>
      <c r="L464" s="17">
        <f t="shared" si="26"/>
        <v>97.040325765427809</v>
      </c>
      <c r="M464" s="17">
        <f t="shared" si="26"/>
        <v>98.474156838394862</v>
      </c>
      <c r="N464" s="17">
        <f t="shared" si="26"/>
        <v>99.490959202430872</v>
      </c>
    </row>
    <row r="465" spans="1:14" x14ac:dyDescent="0.2">
      <c r="A465" s="4" t="s">
        <v>84</v>
      </c>
      <c r="B465" s="27">
        <f t="shared" si="27"/>
        <v>1</v>
      </c>
      <c r="C465" s="10">
        <v>4</v>
      </c>
      <c r="D465" s="15">
        <v>170</v>
      </c>
      <c r="E465" s="22">
        <v>0</v>
      </c>
      <c r="F465" s="11">
        <v>0</v>
      </c>
      <c r="G465" s="11">
        <v>0</v>
      </c>
      <c r="H465" s="11">
        <v>65.17183665905371</v>
      </c>
      <c r="I465" s="23">
        <f t="shared" si="28"/>
        <v>65.17183665905371</v>
      </c>
      <c r="J465" s="17">
        <f t="shared" si="26"/>
        <v>94.357098321207189</v>
      </c>
      <c r="K465" s="17">
        <f t="shared" si="26"/>
        <v>94.797405747759399</v>
      </c>
      <c r="L465" s="17">
        <f t="shared" si="26"/>
        <v>95.667765783340656</v>
      </c>
      <c r="M465" s="17">
        <f t="shared" si="26"/>
        <v>97.08131643024457</v>
      </c>
      <c r="N465" s="17">
        <f t="shared" si="26"/>
        <v>98.083736915164252</v>
      </c>
    </row>
    <row r="466" spans="1:14" x14ac:dyDescent="0.2">
      <c r="A466" s="4" t="s">
        <v>0</v>
      </c>
      <c r="B466" s="27">
        <f t="shared" si="27"/>
        <v>1</v>
      </c>
      <c r="C466" s="10">
        <v>4</v>
      </c>
      <c r="D466" s="15">
        <v>40</v>
      </c>
      <c r="E466" s="22">
        <v>0</v>
      </c>
      <c r="F466" s="11">
        <v>0</v>
      </c>
      <c r="G466" s="11">
        <v>0</v>
      </c>
      <c r="H466" s="11">
        <v>55.140697724328746</v>
      </c>
      <c r="I466" s="23">
        <f t="shared" si="28"/>
        <v>55.140697724328746</v>
      </c>
      <c r="J466" s="17">
        <f t="shared" si="26"/>
        <v>79.833813245029361</v>
      </c>
      <c r="K466" s="17">
        <f t="shared" si="26"/>
        <v>80.206349296764543</v>
      </c>
      <c r="L466" s="17">
        <f t="shared" si="26"/>
        <v>80.942744986890517</v>
      </c>
      <c r="M466" s="17">
        <f t="shared" si="26"/>
        <v>82.138724307631819</v>
      </c>
      <c r="N466" s="17">
        <f t="shared" si="26"/>
        <v>82.9868539259637</v>
      </c>
    </row>
    <row r="467" spans="1:14" x14ac:dyDescent="0.2">
      <c r="A467" s="4" t="s">
        <v>1</v>
      </c>
      <c r="B467" s="27">
        <f t="shared" si="27"/>
        <v>1</v>
      </c>
      <c r="C467" s="10">
        <v>4</v>
      </c>
      <c r="D467" s="15">
        <v>350</v>
      </c>
      <c r="E467" s="22">
        <v>0</v>
      </c>
      <c r="F467" s="11">
        <v>0</v>
      </c>
      <c r="G467" s="11">
        <v>0</v>
      </c>
      <c r="H467" s="11">
        <v>65.950611724328752</v>
      </c>
      <c r="I467" s="23">
        <f t="shared" si="28"/>
        <v>65.950611724328752</v>
      </c>
      <c r="J467" s="17">
        <f t="shared" si="26"/>
        <v>95.484624552954926</v>
      </c>
      <c r="K467" s="17">
        <f t="shared" si="26"/>
        <v>95.930193461497396</v>
      </c>
      <c r="L467" s="17">
        <f t="shared" si="26"/>
        <v>96.810953920455844</v>
      </c>
      <c r="M467" s="17">
        <f t="shared" si="26"/>
        <v>98.241395881978846</v>
      </c>
      <c r="N467" s="17">
        <f t="shared" si="26"/>
        <v>99.255794855132038</v>
      </c>
    </row>
    <row r="468" spans="1:14" x14ac:dyDescent="0.2">
      <c r="A468" s="4" t="s">
        <v>2</v>
      </c>
      <c r="B468" s="27">
        <f t="shared" si="27"/>
        <v>1</v>
      </c>
      <c r="C468" s="10">
        <v>4</v>
      </c>
      <c r="D468" s="15">
        <v>360</v>
      </c>
      <c r="E468" s="22">
        <v>0</v>
      </c>
      <c r="F468" s="11">
        <v>0</v>
      </c>
      <c r="G468" s="11">
        <v>0</v>
      </c>
      <c r="H468" s="11">
        <v>65.015581474328741</v>
      </c>
      <c r="I468" s="23">
        <f t="shared" si="28"/>
        <v>65.015581474328741</v>
      </c>
      <c r="J468" s="17">
        <f t="shared" si="26"/>
        <v>94.130868916235457</v>
      </c>
      <c r="K468" s="17">
        <f t="shared" si="26"/>
        <v>94.57012066717995</v>
      </c>
      <c r="L468" s="17">
        <f t="shared" si="26"/>
        <v>95.438393938368662</v>
      </c>
      <c r="M468" s="17">
        <f t="shared" si="26"/>
        <v>96.84855547382854</v>
      </c>
      <c r="N468" s="17">
        <f t="shared" si="26"/>
        <v>97.848572567865389</v>
      </c>
    </row>
    <row r="469" spans="1:14" x14ac:dyDescent="0.2">
      <c r="A469" s="4" t="s">
        <v>3</v>
      </c>
      <c r="B469" s="27">
        <f t="shared" si="27"/>
        <v>1</v>
      </c>
      <c r="C469" s="10">
        <v>4</v>
      </c>
      <c r="D469" s="15">
        <v>730</v>
      </c>
      <c r="E469" s="22">
        <v>0</v>
      </c>
      <c r="F469" s="11">
        <v>0</v>
      </c>
      <c r="G469" s="11">
        <v>0</v>
      </c>
      <c r="H469" s="11">
        <v>60.078139599328743</v>
      </c>
      <c r="I469" s="23">
        <f t="shared" si="28"/>
        <v>60.078139599328743</v>
      </c>
      <c r="J469" s="17">
        <f t="shared" si="26"/>
        <v>86.982341080632409</v>
      </c>
      <c r="K469" s="17">
        <f t="shared" si="26"/>
        <v>87.388234981972232</v>
      </c>
      <c r="L469" s="17">
        <f t="shared" si="26"/>
        <v>88.190569462629597</v>
      </c>
      <c r="M469" s="17">
        <f t="shared" si="26"/>
        <v>89.493639890730179</v>
      </c>
      <c r="N469" s="17">
        <f t="shared" si="26"/>
        <v>90.417713246914559</v>
      </c>
    </row>
    <row r="470" spans="1:14" x14ac:dyDescent="0.2">
      <c r="A470" s="4" t="s">
        <v>4</v>
      </c>
      <c r="B470" s="27">
        <f t="shared" si="27"/>
        <v>1</v>
      </c>
      <c r="C470" s="10">
        <v>4</v>
      </c>
      <c r="D470" s="15">
        <v>880</v>
      </c>
      <c r="E470" s="22">
        <v>0</v>
      </c>
      <c r="F470" s="11">
        <v>0</v>
      </c>
      <c r="G470" s="11">
        <v>0</v>
      </c>
      <c r="H470" s="11">
        <v>57.609418661828748</v>
      </c>
      <c r="I470" s="23">
        <f t="shared" si="28"/>
        <v>57.609418661828748</v>
      </c>
      <c r="J470" s="17">
        <f t="shared" si="26"/>
        <v>83.408077162830892</v>
      </c>
      <c r="K470" s="17">
        <f t="shared" si="26"/>
        <v>83.797292139368395</v>
      </c>
      <c r="L470" s="17">
        <f t="shared" si="26"/>
        <v>84.566657224760064</v>
      </c>
      <c r="M470" s="17">
        <f t="shared" si="26"/>
        <v>85.816182099181006</v>
      </c>
      <c r="N470" s="17">
        <f t="shared" si="26"/>
        <v>86.702283586439137</v>
      </c>
    </row>
    <row r="471" spans="1:14" x14ac:dyDescent="0.2">
      <c r="A471" s="4" t="s">
        <v>5</v>
      </c>
      <c r="B471" s="27">
        <f t="shared" si="27"/>
        <v>1</v>
      </c>
      <c r="C471" s="10">
        <v>4</v>
      </c>
      <c r="D471" s="15">
        <v>890</v>
      </c>
      <c r="E471" s="22">
        <v>0</v>
      </c>
      <c r="F471" s="11">
        <v>0</v>
      </c>
      <c r="G471" s="11">
        <v>0</v>
      </c>
      <c r="H471" s="11">
        <v>55.140697724328746</v>
      </c>
      <c r="I471" s="23">
        <f t="shared" si="28"/>
        <v>55.140697724328746</v>
      </c>
      <c r="J471" s="17">
        <f t="shared" si="26"/>
        <v>79.833813245029361</v>
      </c>
      <c r="K471" s="17">
        <f t="shared" si="26"/>
        <v>80.206349296764543</v>
      </c>
      <c r="L471" s="17">
        <f t="shared" si="26"/>
        <v>80.942744986890517</v>
      </c>
      <c r="M471" s="17">
        <f t="shared" si="26"/>
        <v>82.138724307631819</v>
      </c>
      <c r="N471" s="17">
        <f t="shared" si="26"/>
        <v>82.9868539259637</v>
      </c>
    </row>
    <row r="472" spans="1:14" x14ac:dyDescent="0.2">
      <c r="A472" s="4" t="s">
        <v>6</v>
      </c>
      <c r="B472" s="27">
        <f t="shared" si="27"/>
        <v>1</v>
      </c>
      <c r="C472" s="10">
        <v>4</v>
      </c>
      <c r="D472" s="15">
        <v>910</v>
      </c>
      <c r="E472" s="22">
        <v>0</v>
      </c>
      <c r="F472" s="11">
        <v>0</v>
      </c>
      <c r="G472" s="11">
        <v>0</v>
      </c>
      <c r="H472" s="11">
        <v>60.545654724328749</v>
      </c>
      <c r="I472" s="23">
        <f t="shared" si="28"/>
        <v>60.545654724328749</v>
      </c>
      <c r="J472" s="17">
        <f t="shared" si="26"/>
        <v>87.659218898992137</v>
      </c>
      <c r="K472" s="17">
        <f t="shared" si="26"/>
        <v>88.068271379130962</v>
      </c>
      <c r="L472" s="17">
        <f t="shared" si="26"/>
        <v>88.876849453673188</v>
      </c>
      <c r="M472" s="17">
        <f t="shared" si="26"/>
        <v>90.190060094805332</v>
      </c>
      <c r="N472" s="17">
        <f t="shared" si="26"/>
        <v>91.121324390547883</v>
      </c>
    </row>
    <row r="473" spans="1:14" x14ac:dyDescent="0.2">
      <c r="A473" s="4" t="s">
        <v>7</v>
      </c>
      <c r="B473" s="27">
        <f t="shared" si="27"/>
        <v>1</v>
      </c>
      <c r="C473" s="10">
        <v>4</v>
      </c>
      <c r="D473" s="15">
        <v>90</v>
      </c>
      <c r="E473" s="22">
        <v>0</v>
      </c>
      <c r="F473" s="11">
        <v>0</v>
      </c>
      <c r="G473" s="11">
        <v>0</v>
      </c>
      <c r="H473" s="11">
        <v>57.121962851053702</v>
      </c>
      <c r="I473" s="23">
        <f t="shared" si="28"/>
        <v>57.121962851053702</v>
      </c>
      <c r="J473" s="17">
        <f t="shared" si="26"/>
        <v>82.702328817803178</v>
      </c>
      <c r="K473" s="17">
        <f t="shared" si="26"/>
        <v>83.088250494280345</v>
      </c>
      <c r="L473" s="17">
        <f t="shared" si="26"/>
        <v>83.851105680940307</v>
      </c>
      <c r="M473" s="17">
        <f t="shared" si="26"/>
        <v>85.090057836960455</v>
      </c>
      <c r="N473" s="17">
        <f t="shared" si="26"/>
        <v>85.968661673158493</v>
      </c>
    </row>
    <row r="474" spans="1:14" x14ac:dyDescent="0.2">
      <c r="A474" s="4" t="s">
        <v>8</v>
      </c>
      <c r="B474" s="27">
        <f t="shared" si="27"/>
        <v>1</v>
      </c>
      <c r="C474" s="10">
        <v>4</v>
      </c>
      <c r="D474" s="15">
        <v>140</v>
      </c>
      <c r="E474" s="22">
        <v>0</v>
      </c>
      <c r="F474" s="11">
        <v>0</v>
      </c>
      <c r="G474" s="11">
        <v>0</v>
      </c>
      <c r="H474" s="11">
        <v>67.931876851053701</v>
      </c>
      <c r="I474" s="23">
        <f t="shared" si="28"/>
        <v>67.931876851053701</v>
      </c>
      <c r="J474" s="17">
        <f t="shared" si="26"/>
        <v>98.3531401257287</v>
      </c>
      <c r="K474" s="17">
        <f t="shared" si="26"/>
        <v>98.812094659013198</v>
      </c>
      <c r="L474" s="17">
        <f t="shared" si="26"/>
        <v>99.719314614505592</v>
      </c>
      <c r="M474" s="17">
        <f t="shared" si="26"/>
        <v>101.19272941130747</v>
      </c>
      <c r="N474" s="17">
        <f t="shared" si="26"/>
        <v>102.23760260232682</v>
      </c>
    </row>
    <row r="475" spans="1:14" x14ac:dyDescent="0.2">
      <c r="A475" s="4" t="s">
        <v>9</v>
      </c>
      <c r="B475" s="27">
        <f t="shared" si="27"/>
        <v>1</v>
      </c>
      <c r="C475" s="10">
        <v>4</v>
      </c>
      <c r="D475" s="15">
        <v>170</v>
      </c>
      <c r="E475" s="22">
        <v>0</v>
      </c>
      <c r="F475" s="11">
        <v>0</v>
      </c>
      <c r="G475" s="11">
        <v>0</v>
      </c>
      <c r="H475" s="11">
        <v>66.996846601053704</v>
      </c>
      <c r="I475" s="23">
        <f t="shared" si="28"/>
        <v>66.996846601053704</v>
      </c>
      <c r="J475" s="17">
        <f t="shared" si="26"/>
        <v>96.999384489009259</v>
      </c>
      <c r="K475" s="17">
        <f t="shared" si="26"/>
        <v>97.452021864695766</v>
      </c>
      <c r="L475" s="17">
        <f t="shared" si="26"/>
        <v>98.346754632418438</v>
      </c>
      <c r="M475" s="17">
        <f t="shared" si="26"/>
        <v>99.799889003157176</v>
      </c>
      <c r="N475" s="17">
        <f t="shared" si="26"/>
        <v>100.8303803150602</v>
      </c>
    </row>
    <row r="476" spans="1:14" x14ac:dyDescent="0.2">
      <c r="A476" s="4" t="s">
        <v>10</v>
      </c>
      <c r="B476" s="27">
        <f t="shared" si="27"/>
        <v>1</v>
      </c>
      <c r="C476" s="10">
        <v>4</v>
      </c>
      <c r="D476" s="15">
        <v>50</v>
      </c>
      <c r="E476" s="22">
        <v>0</v>
      </c>
      <c r="F476" s="11">
        <v>0</v>
      </c>
      <c r="G476" s="11">
        <v>0</v>
      </c>
      <c r="H476" s="11">
        <v>76.302098121995414</v>
      </c>
      <c r="I476" s="23">
        <f t="shared" si="28"/>
        <v>76.302098121995414</v>
      </c>
      <c r="J476" s="17">
        <f t="shared" si="26"/>
        <v>110.47171514095024</v>
      </c>
      <c r="K476" s="17">
        <f t="shared" si="26"/>
        <v>110.98721972371027</v>
      </c>
      <c r="L476" s="17">
        <f t="shared" si="26"/>
        <v>112.00622272010901</v>
      </c>
      <c r="M476" s="17">
        <f t="shared" si="26"/>
        <v>113.66118421405501</v>
      </c>
      <c r="N476" s="17">
        <f t="shared" si="26"/>
        <v>114.83480137939561</v>
      </c>
    </row>
    <row r="477" spans="1:14" x14ac:dyDescent="0.2">
      <c r="A477" s="4" t="s">
        <v>11</v>
      </c>
      <c r="B477" s="27">
        <f t="shared" si="27"/>
        <v>1</v>
      </c>
      <c r="C477" s="10">
        <v>4</v>
      </c>
      <c r="D477" s="15">
        <v>220</v>
      </c>
      <c r="E477" s="22">
        <v>0</v>
      </c>
      <c r="F477" s="11">
        <v>0</v>
      </c>
      <c r="G477" s="11">
        <v>0</v>
      </c>
      <c r="H477" s="11">
        <v>87.11201212199542</v>
      </c>
      <c r="I477" s="23">
        <f t="shared" si="28"/>
        <v>87.11201212199542</v>
      </c>
      <c r="J477" s="17">
        <f t="shared" si="26"/>
        <v>126.12252644887579</v>
      </c>
      <c r="K477" s="17">
        <f t="shared" si="26"/>
        <v>126.71106388844315</v>
      </c>
      <c r="L477" s="17">
        <f t="shared" si="26"/>
        <v>127.87443165367432</v>
      </c>
      <c r="M477" s="17">
        <f t="shared" si="26"/>
        <v>129.76385578840203</v>
      </c>
      <c r="N477" s="17">
        <f t="shared" si="26"/>
        <v>131.10374230856394</v>
      </c>
    </row>
    <row r="478" spans="1:14" x14ac:dyDescent="0.2">
      <c r="A478" s="4" t="s">
        <v>12</v>
      </c>
      <c r="B478" s="27">
        <f t="shared" si="27"/>
        <v>1</v>
      </c>
      <c r="C478" s="10">
        <v>4</v>
      </c>
      <c r="D478" s="15">
        <v>310</v>
      </c>
      <c r="E478" s="22">
        <v>0</v>
      </c>
      <c r="F478" s="11">
        <v>0</v>
      </c>
      <c r="G478" s="11">
        <v>0</v>
      </c>
      <c r="H478" s="11">
        <v>86.176981871995409</v>
      </c>
      <c r="I478" s="23">
        <f t="shared" si="28"/>
        <v>86.176981871995409</v>
      </c>
      <c r="J478" s="17">
        <f t="shared" si="26"/>
        <v>124.76877081215632</v>
      </c>
      <c r="K478" s="17">
        <f t="shared" si="26"/>
        <v>125.35099109412567</v>
      </c>
      <c r="L478" s="17">
        <f t="shared" si="26"/>
        <v>126.50187167158714</v>
      </c>
      <c r="M478" s="17">
        <f t="shared" si="26"/>
        <v>128.37101538025172</v>
      </c>
      <c r="N478" s="17">
        <f t="shared" si="26"/>
        <v>129.69652002129732</v>
      </c>
    </row>
    <row r="479" spans="1:14" x14ac:dyDescent="0.2">
      <c r="A479" s="4" t="s">
        <v>13</v>
      </c>
      <c r="B479" s="27">
        <f t="shared" si="27"/>
        <v>1</v>
      </c>
      <c r="C479" s="10">
        <v>4</v>
      </c>
      <c r="D479" s="15">
        <v>690</v>
      </c>
      <c r="E479" s="22">
        <v>0</v>
      </c>
      <c r="F479" s="11">
        <v>0</v>
      </c>
      <c r="G479" s="11">
        <v>0</v>
      </c>
      <c r="H479" s="11">
        <v>81.239539996995418</v>
      </c>
      <c r="I479" s="23">
        <f t="shared" si="28"/>
        <v>81.239539996995418</v>
      </c>
      <c r="J479" s="17">
        <f t="shared" si="26"/>
        <v>117.6202429765533</v>
      </c>
      <c r="K479" s="17">
        <f t="shared" si="26"/>
        <v>118.16910540891799</v>
      </c>
      <c r="L479" s="17">
        <f t="shared" si="26"/>
        <v>119.25404719584807</v>
      </c>
      <c r="M479" s="17">
        <f t="shared" si="26"/>
        <v>121.01609979715337</v>
      </c>
      <c r="N479" s="17">
        <f t="shared" si="26"/>
        <v>122.26566070034647</v>
      </c>
    </row>
    <row r="480" spans="1:14" x14ac:dyDescent="0.2">
      <c r="A480" s="4" t="s">
        <v>14</v>
      </c>
      <c r="B480" s="27">
        <f t="shared" si="27"/>
        <v>1</v>
      </c>
      <c r="C480" s="10">
        <v>4</v>
      </c>
      <c r="D480" s="15">
        <v>710</v>
      </c>
      <c r="E480" s="22">
        <v>0</v>
      </c>
      <c r="F480" s="11">
        <v>0</v>
      </c>
      <c r="G480" s="11">
        <v>0</v>
      </c>
      <c r="H480" s="11">
        <v>79.593726038662084</v>
      </c>
      <c r="I480" s="23">
        <f t="shared" si="28"/>
        <v>79.593726038662084</v>
      </c>
      <c r="J480" s="17">
        <f t="shared" si="26"/>
        <v>115.23740036468561</v>
      </c>
      <c r="K480" s="17">
        <f t="shared" si="26"/>
        <v>115.77514351384876</v>
      </c>
      <c r="L480" s="17">
        <f t="shared" si="26"/>
        <v>116.83810570393504</v>
      </c>
      <c r="M480" s="17">
        <f t="shared" si="26"/>
        <v>118.56446126945393</v>
      </c>
      <c r="N480" s="17">
        <f t="shared" si="26"/>
        <v>119.78870759336284</v>
      </c>
    </row>
    <row r="481" spans="1:14" x14ac:dyDescent="0.2">
      <c r="A481" s="4" t="s">
        <v>15</v>
      </c>
      <c r="B481" s="27">
        <f t="shared" si="27"/>
        <v>1</v>
      </c>
      <c r="C481" s="10">
        <v>4</v>
      </c>
      <c r="D481" s="15">
        <v>720</v>
      </c>
      <c r="E481" s="22">
        <v>0</v>
      </c>
      <c r="F481" s="11">
        <v>0</v>
      </c>
      <c r="G481" s="11">
        <v>0</v>
      </c>
      <c r="H481" s="11">
        <v>78.770819059495409</v>
      </c>
      <c r="I481" s="23">
        <f t="shared" si="28"/>
        <v>78.770819059495409</v>
      </c>
      <c r="J481" s="17">
        <f t="shared" ref="J481:N531" si="29">IF($C481=1,($H481*(1+J$6)*J$5)+$E481,$I481*(1+J$6)*J$5)</f>
        <v>114.04597905875175</v>
      </c>
      <c r="K481" s="17">
        <f t="shared" si="29"/>
        <v>114.57816256631412</v>
      </c>
      <c r="L481" s="17">
        <f t="shared" si="29"/>
        <v>115.63013495797853</v>
      </c>
      <c r="M481" s="17">
        <f t="shared" si="29"/>
        <v>117.33864200560419</v>
      </c>
      <c r="N481" s="17">
        <f t="shared" si="29"/>
        <v>118.55023103987104</v>
      </c>
    </row>
    <row r="482" spans="1:14" x14ac:dyDescent="0.2">
      <c r="A482" s="4" t="s">
        <v>16</v>
      </c>
      <c r="B482" s="27">
        <f t="shared" si="27"/>
        <v>1</v>
      </c>
      <c r="C482" s="10">
        <v>4</v>
      </c>
      <c r="D482" s="15">
        <v>980</v>
      </c>
      <c r="E482" s="22">
        <v>0</v>
      </c>
      <c r="F482" s="11">
        <v>0</v>
      </c>
      <c r="G482" s="11">
        <v>0</v>
      </c>
      <c r="H482" s="11">
        <v>81.70705512199541</v>
      </c>
      <c r="I482" s="23">
        <f t="shared" si="28"/>
        <v>81.70705512199541</v>
      </c>
      <c r="J482" s="17">
        <f t="shared" si="29"/>
        <v>118.297120794913</v>
      </c>
      <c r="K482" s="17">
        <f t="shared" si="29"/>
        <v>118.8491418060767</v>
      </c>
      <c r="L482" s="17">
        <f t="shared" si="29"/>
        <v>119.94032718689165</v>
      </c>
      <c r="M482" s="17">
        <f t="shared" si="29"/>
        <v>121.71252000122851</v>
      </c>
      <c r="N482" s="17">
        <f t="shared" si="29"/>
        <v>122.96927184397975</v>
      </c>
    </row>
    <row r="483" spans="1:14" x14ac:dyDescent="0.2">
      <c r="A483" s="4" t="s">
        <v>17</v>
      </c>
      <c r="B483" s="27">
        <f t="shared" si="27"/>
        <v>1</v>
      </c>
      <c r="C483" s="10">
        <v>4</v>
      </c>
      <c r="D483" s="15">
        <v>1010</v>
      </c>
      <c r="E483" s="22">
        <v>0</v>
      </c>
      <c r="F483" s="11">
        <v>0</v>
      </c>
      <c r="G483" s="11">
        <v>0</v>
      </c>
      <c r="H483" s="11">
        <v>76.302098121995414</v>
      </c>
      <c r="I483" s="23">
        <f t="shared" si="28"/>
        <v>76.302098121995414</v>
      </c>
      <c r="J483" s="17">
        <f t="shared" si="29"/>
        <v>110.47171514095024</v>
      </c>
      <c r="K483" s="17">
        <f t="shared" si="29"/>
        <v>110.98721972371027</v>
      </c>
      <c r="L483" s="17">
        <f t="shared" si="29"/>
        <v>112.00622272010901</v>
      </c>
      <c r="M483" s="17">
        <f t="shared" si="29"/>
        <v>113.66118421405501</v>
      </c>
      <c r="N483" s="17">
        <f t="shared" si="29"/>
        <v>114.83480137939561</v>
      </c>
    </row>
    <row r="484" spans="1:14" x14ac:dyDescent="0.2">
      <c r="A484" s="4" t="s">
        <v>18</v>
      </c>
      <c r="B484" s="27">
        <f t="shared" si="27"/>
        <v>1</v>
      </c>
      <c r="C484" s="10">
        <v>4</v>
      </c>
      <c r="D484" s="15">
        <v>1360</v>
      </c>
      <c r="E484" s="22">
        <v>0</v>
      </c>
      <c r="F484" s="11">
        <v>0</v>
      </c>
      <c r="G484" s="11">
        <v>0</v>
      </c>
      <c r="H484" s="11">
        <v>79.593726038662084</v>
      </c>
      <c r="I484" s="23">
        <f t="shared" si="28"/>
        <v>79.593726038662084</v>
      </c>
      <c r="J484" s="17">
        <f t="shared" si="29"/>
        <v>115.23740036468561</v>
      </c>
      <c r="K484" s="17">
        <f t="shared" si="29"/>
        <v>115.77514351384876</v>
      </c>
      <c r="L484" s="17">
        <f t="shared" si="29"/>
        <v>116.83810570393504</v>
      </c>
      <c r="M484" s="17">
        <f t="shared" si="29"/>
        <v>118.56446126945393</v>
      </c>
      <c r="N484" s="17">
        <f t="shared" si="29"/>
        <v>119.78870759336284</v>
      </c>
    </row>
    <row r="485" spans="1:14" x14ac:dyDescent="0.2">
      <c r="A485" s="4" t="s">
        <v>19</v>
      </c>
      <c r="B485" s="27">
        <f t="shared" si="27"/>
        <v>1</v>
      </c>
      <c r="C485" s="10">
        <v>4</v>
      </c>
      <c r="D485" s="15">
        <v>50</v>
      </c>
      <c r="E485" s="22">
        <v>0</v>
      </c>
      <c r="F485" s="11">
        <v>0</v>
      </c>
      <c r="G485" s="11">
        <v>0</v>
      </c>
      <c r="H485" s="11">
        <v>76.427661734387044</v>
      </c>
      <c r="I485" s="23">
        <f t="shared" si="28"/>
        <v>76.427661734387044</v>
      </c>
      <c r="J485" s="17">
        <f t="shared" si="29"/>
        <v>110.65350866906553</v>
      </c>
      <c r="K485" s="17">
        <f t="shared" si="29"/>
        <v>111.16986157211045</v>
      </c>
      <c r="L485" s="17">
        <f t="shared" si="29"/>
        <v>112.1905414515886</v>
      </c>
      <c r="M485" s="17">
        <f t="shared" si="29"/>
        <v>113.84822636924986</v>
      </c>
      <c r="N485" s="17">
        <f t="shared" si="29"/>
        <v>115.02377485252892</v>
      </c>
    </row>
    <row r="486" spans="1:14" x14ac:dyDescent="0.2">
      <c r="A486" s="4" t="s">
        <v>92</v>
      </c>
      <c r="B486" s="27">
        <f t="shared" si="27"/>
        <v>1</v>
      </c>
      <c r="C486" s="10">
        <v>4</v>
      </c>
      <c r="D486" s="15">
        <v>310</v>
      </c>
      <c r="E486" s="22">
        <v>0</v>
      </c>
      <c r="F486" s="11">
        <v>0</v>
      </c>
      <c r="G486" s="11">
        <v>0</v>
      </c>
      <c r="H486" s="11">
        <v>86.302545484387039</v>
      </c>
      <c r="I486" s="23">
        <f t="shared" si="28"/>
        <v>86.302545484387039</v>
      </c>
      <c r="J486" s="17">
        <f t="shared" si="29"/>
        <v>124.95056434027161</v>
      </c>
      <c r="K486" s="17">
        <f t="shared" si="29"/>
        <v>125.53363294252587</v>
      </c>
      <c r="L486" s="17">
        <f t="shared" si="29"/>
        <v>126.68619040306675</v>
      </c>
      <c r="M486" s="17">
        <f t="shared" si="29"/>
        <v>128.55805753544658</v>
      </c>
      <c r="N486" s="17">
        <f t="shared" si="29"/>
        <v>129.88549349443062</v>
      </c>
    </row>
    <row r="487" spans="1:14" x14ac:dyDescent="0.2">
      <c r="A487" s="4" t="s">
        <v>20</v>
      </c>
      <c r="B487" s="27">
        <f t="shared" si="27"/>
        <v>1</v>
      </c>
      <c r="C487" s="10">
        <v>4</v>
      </c>
      <c r="D487" s="15">
        <v>60</v>
      </c>
      <c r="E487" s="22">
        <v>0</v>
      </c>
      <c r="F487" s="11">
        <v>0</v>
      </c>
      <c r="G487" s="11">
        <v>0</v>
      </c>
      <c r="H487" s="11">
        <v>77.656579613995405</v>
      </c>
      <c r="I487" s="23">
        <f t="shared" si="28"/>
        <v>77.656579613995405</v>
      </c>
      <c r="J487" s="17">
        <f t="shared" si="29"/>
        <v>112.43276073773939</v>
      </c>
      <c r="K487" s="17">
        <f t="shared" si="29"/>
        <v>112.95741633251056</v>
      </c>
      <c r="L487" s="17">
        <f t="shared" si="29"/>
        <v>113.99450822466557</v>
      </c>
      <c r="M487" s="17">
        <f t="shared" si="29"/>
        <v>115.67884787162041</v>
      </c>
      <c r="N487" s="17">
        <f t="shared" si="29"/>
        <v>116.87329857585802</v>
      </c>
    </row>
    <row r="488" spans="1:14" x14ac:dyDescent="0.2">
      <c r="A488" s="4" t="s">
        <v>21</v>
      </c>
      <c r="B488" s="27">
        <f t="shared" si="27"/>
        <v>1</v>
      </c>
      <c r="C488" s="10">
        <v>4</v>
      </c>
      <c r="D488" s="15">
        <v>230</v>
      </c>
      <c r="E488" s="22">
        <v>0</v>
      </c>
      <c r="F488" s="11">
        <v>0</v>
      </c>
      <c r="G488" s="11">
        <v>0</v>
      </c>
      <c r="H488" s="11">
        <v>88.466493613995411</v>
      </c>
      <c r="I488" s="23">
        <f t="shared" si="28"/>
        <v>88.466493613995411</v>
      </c>
      <c r="J488" s="17">
        <f t="shared" si="29"/>
        <v>128.08357204566491</v>
      </c>
      <c r="K488" s="17">
        <f t="shared" si="29"/>
        <v>128.68126049724344</v>
      </c>
      <c r="L488" s="17">
        <f t="shared" si="29"/>
        <v>129.86271715823088</v>
      </c>
      <c r="M488" s="17">
        <f t="shared" si="29"/>
        <v>131.78151944596743</v>
      </c>
      <c r="N488" s="17">
        <f t="shared" si="29"/>
        <v>133.14223950502634</v>
      </c>
    </row>
    <row r="489" spans="1:14" x14ac:dyDescent="0.2">
      <c r="A489" s="4" t="s">
        <v>22</v>
      </c>
      <c r="B489" s="27">
        <f t="shared" si="27"/>
        <v>1</v>
      </c>
      <c r="C489" s="10">
        <v>4</v>
      </c>
      <c r="D489" s="15">
        <v>320</v>
      </c>
      <c r="E489" s="22">
        <v>0</v>
      </c>
      <c r="F489" s="11">
        <v>0</v>
      </c>
      <c r="G489" s="11">
        <v>0</v>
      </c>
      <c r="H489" s="11">
        <v>87.5314633639954</v>
      </c>
      <c r="I489" s="23">
        <f t="shared" si="28"/>
        <v>87.5314633639954</v>
      </c>
      <c r="J489" s="17">
        <f t="shared" si="29"/>
        <v>126.72981640894547</v>
      </c>
      <c r="K489" s="17">
        <f t="shared" si="29"/>
        <v>127.32118770292597</v>
      </c>
      <c r="L489" s="17">
        <f t="shared" si="29"/>
        <v>128.4901571761437</v>
      </c>
      <c r="M489" s="17">
        <f t="shared" si="29"/>
        <v>130.3886790378171</v>
      </c>
      <c r="N489" s="17">
        <f t="shared" si="29"/>
        <v>131.73501721775969</v>
      </c>
    </row>
    <row r="490" spans="1:14" x14ac:dyDescent="0.2">
      <c r="A490" s="4" t="s">
        <v>23</v>
      </c>
      <c r="B490" s="27">
        <f t="shared" si="27"/>
        <v>1</v>
      </c>
      <c r="C490" s="10">
        <v>4</v>
      </c>
      <c r="D490" s="15">
        <v>390</v>
      </c>
      <c r="E490" s="22">
        <v>0</v>
      </c>
      <c r="F490" s="11">
        <v>0</v>
      </c>
      <c r="G490" s="11">
        <v>0</v>
      </c>
      <c r="H490" s="11">
        <v>82.594021488995409</v>
      </c>
      <c r="I490" s="23">
        <f t="shared" si="28"/>
        <v>82.594021488995409</v>
      </c>
      <c r="J490" s="17">
        <f t="shared" si="29"/>
        <v>119.58128857334243</v>
      </c>
      <c r="K490" s="17">
        <f t="shared" si="29"/>
        <v>120.13930201771826</v>
      </c>
      <c r="L490" s="17">
        <f t="shared" si="29"/>
        <v>121.24233270040465</v>
      </c>
      <c r="M490" s="17">
        <f t="shared" si="29"/>
        <v>123.03376345471878</v>
      </c>
      <c r="N490" s="17">
        <f t="shared" si="29"/>
        <v>124.30415789680886</v>
      </c>
    </row>
    <row r="491" spans="1:14" x14ac:dyDescent="0.2">
      <c r="A491" s="4" t="s">
        <v>24</v>
      </c>
      <c r="B491" s="27">
        <f t="shared" si="27"/>
        <v>1</v>
      </c>
      <c r="C491" s="10">
        <v>4</v>
      </c>
      <c r="D491" s="15">
        <v>430</v>
      </c>
      <c r="E491" s="22">
        <v>0</v>
      </c>
      <c r="F491" s="11">
        <v>0</v>
      </c>
      <c r="G491" s="11">
        <v>0</v>
      </c>
      <c r="H491" s="11">
        <v>80.948207530662074</v>
      </c>
      <c r="I491" s="23">
        <f t="shared" si="28"/>
        <v>80.948207530662074</v>
      </c>
      <c r="J491" s="17">
        <f t="shared" si="29"/>
        <v>117.19844596147476</v>
      </c>
      <c r="K491" s="17">
        <f t="shared" si="29"/>
        <v>117.74534012264903</v>
      </c>
      <c r="L491" s="17">
        <f t="shared" si="29"/>
        <v>118.82639120849163</v>
      </c>
      <c r="M491" s="17">
        <f t="shared" si="29"/>
        <v>120.58212492701931</v>
      </c>
      <c r="N491" s="17">
        <f t="shared" si="29"/>
        <v>121.82720478982525</v>
      </c>
    </row>
    <row r="492" spans="1:14" x14ac:dyDescent="0.2">
      <c r="A492" s="4" t="s">
        <v>25</v>
      </c>
      <c r="B492" s="27">
        <f t="shared" si="27"/>
        <v>1</v>
      </c>
      <c r="C492" s="10">
        <v>4</v>
      </c>
      <c r="D492" s="15">
        <v>470</v>
      </c>
      <c r="E492" s="22">
        <v>0</v>
      </c>
      <c r="F492" s="11">
        <v>0</v>
      </c>
      <c r="G492" s="11">
        <v>0</v>
      </c>
      <c r="H492" s="11">
        <v>80.1253005514954</v>
      </c>
      <c r="I492" s="23">
        <f t="shared" si="28"/>
        <v>80.1253005514954</v>
      </c>
      <c r="J492" s="17">
        <f t="shared" si="29"/>
        <v>116.0070246555409</v>
      </c>
      <c r="K492" s="17">
        <f t="shared" si="29"/>
        <v>116.5483591751144</v>
      </c>
      <c r="L492" s="17">
        <f t="shared" si="29"/>
        <v>117.6184204625351</v>
      </c>
      <c r="M492" s="17">
        <f t="shared" si="29"/>
        <v>119.35630566316958</v>
      </c>
      <c r="N492" s="17">
        <f t="shared" si="29"/>
        <v>120.58872823633342</v>
      </c>
    </row>
    <row r="493" spans="1:14" x14ac:dyDescent="0.2">
      <c r="A493" s="4" t="s">
        <v>26</v>
      </c>
      <c r="B493" s="27">
        <f t="shared" si="27"/>
        <v>1</v>
      </c>
      <c r="C493" s="10">
        <v>4</v>
      </c>
      <c r="D493" s="15">
        <v>550</v>
      </c>
      <c r="E493" s="22">
        <v>0</v>
      </c>
      <c r="F493" s="11">
        <v>0</v>
      </c>
      <c r="G493" s="11">
        <v>0</v>
      </c>
      <c r="H493" s="11">
        <v>80.948207530662074</v>
      </c>
      <c r="I493" s="23">
        <f t="shared" si="28"/>
        <v>80.948207530662074</v>
      </c>
      <c r="J493" s="17">
        <f t="shared" si="29"/>
        <v>117.19844596147476</v>
      </c>
      <c r="K493" s="17">
        <f t="shared" si="29"/>
        <v>117.74534012264903</v>
      </c>
      <c r="L493" s="17">
        <f t="shared" si="29"/>
        <v>118.82639120849163</v>
      </c>
      <c r="M493" s="17">
        <f t="shared" si="29"/>
        <v>120.58212492701931</v>
      </c>
      <c r="N493" s="17">
        <f t="shared" si="29"/>
        <v>121.82720478982525</v>
      </c>
    </row>
    <row r="494" spans="1:14" x14ac:dyDescent="0.2">
      <c r="A494" s="4" t="s">
        <v>27</v>
      </c>
      <c r="B494" s="27">
        <f t="shared" si="27"/>
        <v>1</v>
      </c>
      <c r="C494" s="10">
        <v>4</v>
      </c>
      <c r="D494" s="15">
        <v>590</v>
      </c>
      <c r="E494" s="22">
        <v>0</v>
      </c>
      <c r="F494" s="11">
        <v>0</v>
      </c>
      <c r="G494" s="11">
        <v>0</v>
      </c>
      <c r="H494" s="11">
        <v>80.1253005514954</v>
      </c>
      <c r="I494" s="23">
        <f t="shared" si="28"/>
        <v>80.1253005514954</v>
      </c>
      <c r="J494" s="17">
        <f t="shared" si="29"/>
        <v>116.0070246555409</v>
      </c>
      <c r="K494" s="17">
        <f t="shared" si="29"/>
        <v>116.5483591751144</v>
      </c>
      <c r="L494" s="17">
        <f t="shared" si="29"/>
        <v>117.6184204625351</v>
      </c>
      <c r="M494" s="17">
        <f t="shared" si="29"/>
        <v>119.35630566316958</v>
      </c>
      <c r="N494" s="17">
        <f t="shared" si="29"/>
        <v>120.58872823633342</v>
      </c>
    </row>
    <row r="495" spans="1:14" x14ac:dyDescent="0.2">
      <c r="A495" s="4" t="s">
        <v>28</v>
      </c>
      <c r="B495" s="27">
        <f t="shared" si="27"/>
        <v>1</v>
      </c>
      <c r="C495" s="10">
        <v>4</v>
      </c>
      <c r="D495" s="15">
        <v>610</v>
      </c>
      <c r="E495" s="22">
        <v>0</v>
      </c>
      <c r="F495" s="11">
        <v>0</v>
      </c>
      <c r="G495" s="11">
        <v>0</v>
      </c>
      <c r="H495" s="11">
        <v>77.656579613995405</v>
      </c>
      <c r="I495" s="23">
        <f t="shared" si="28"/>
        <v>77.656579613995405</v>
      </c>
      <c r="J495" s="17">
        <f t="shared" si="29"/>
        <v>112.43276073773939</v>
      </c>
      <c r="K495" s="17">
        <f t="shared" si="29"/>
        <v>112.95741633251056</v>
      </c>
      <c r="L495" s="17">
        <f t="shared" si="29"/>
        <v>113.99450822466557</v>
      </c>
      <c r="M495" s="17">
        <f t="shared" si="29"/>
        <v>115.67884787162041</v>
      </c>
      <c r="N495" s="17">
        <f t="shared" si="29"/>
        <v>116.87329857585802</v>
      </c>
    </row>
    <row r="496" spans="1:14" x14ac:dyDescent="0.2">
      <c r="A496" s="4" t="s">
        <v>29</v>
      </c>
      <c r="B496" s="27">
        <f t="shared" si="27"/>
        <v>1</v>
      </c>
      <c r="C496" s="10">
        <v>4</v>
      </c>
      <c r="D496" s="15">
        <v>650</v>
      </c>
      <c r="E496" s="22">
        <v>0</v>
      </c>
      <c r="F496" s="11">
        <v>0</v>
      </c>
      <c r="G496" s="11">
        <v>0</v>
      </c>
      <c r="H496" s="11">
        <v>77.656579613995405</v>
      </c>
      <c r="I496" s="23">
        <f t="shared" si="28"/>
        <v>77.656579613995405</v>
      </c>
      <c r="J496" s="17">
        <f t="shared" si="29"/>
        <v>112.43276073773939</v>
      </c>
      <c r="K496" s="17">
        <f t="shared" si="29"/>
        <v>112.95741633251056</v>
      </c>
      <c r="L496" s="17">
        <f t="shared" si="29"/>
        <v>113.99450822466557</v>
      </c>
      <c r="M496" s="17">
        <f t="shared" si="29"/>
        <v>115.67884787162041</v>
      </c>
      <c r="N496" s="17">
        <f t="shared" si="29"/>
        <v>116.87329857585802</v>
      </c>
    </row>
    <row r="497" spans="1:14" x14ac:dyDescent="0.2">
      <c r="A497" s="4" t="s">
        <v>30</v>
      </c>
      <c r="B497" s="27">
        <f t="shared" si="27"/>
        <v>1</v>
      </c>
      <c r="C497" s="10">
        <v>4</v>
      </c>
      <c r="D497" s="15">
        <v>760</v>
      </c>
      <c r="E497" s="22">
        <v>0</v>
      </c>
      <c r="F497" s="11">
        <v>0</v>
      </c>
      <c r="G497" s="11">
        <v>0</v>
      </c>
      <c r="H497" s="11">
        <v>83.061536613995401</v>
      </c>
      <c r="I497" s="23">
        <f t="shared" si="28"/>
        <v>83.061536613995401</v>
      </c>
      <c r="J497" s="17">
        <f t="shared" si="29"/>
        <v>120.25816639170215</v>
      </c>
      <c r="K497" s="17">
        <f t="shared" si="29"/>
        <v>120.81933841487698</v>
      </c>
      <c r="L497" s="17">
        <f t="shared" si="29"/>
        <v>121.92861269144822</v>
      </c>
      <c r="M497" s="17">
        <f t="shared" si="29"/>
        <v>123.73018365879391</v>
      </c>
      <c r="N497" s="17">
        <f t="shared" si="29"/>
        <v>125.00776904044217</v>
      </c>
    </row>
    <row r="498" spans="1:14" x14ac:dyDescent="0.2">
      <c r="A498" s="4" t="s">
        <v>31</v>
      </c>
      <c r="B498" s="27">
        <f t="shared" si="27"/>
        <v>1</v>
      </c>
      <c r="C498" s="10">
        <v>4</v>
      </c>
      <c r="D498" s="15">
        <v>960</v>
      </c>
      <c r="E498" s="22">
        <v>0</v>
      </c>
      <c r="F498" s="11">
        <v>0</v>
      </c>
      <c r="G498" s="11">
        <v>0</v>
      </c>
      <c r="H498" s="11">
        <v>77.656579613995405</v>
      </c>
      <c r="I498" s="23">
        <f t="shared" si="28"/>
        <v>77.656579613995405</v>
      </c>
      <c r="J498" s="17">
        <f t="shared" si="29"/>
        <v>112.43276073773939</v>
      </c>
      <c r="K498" s="17">
        <f t="shared" si="29"/>
        <v>112.95741633251056</v>
      </c>
      <c r="L498" s="17">
        <f t="shared" si="29"/>
        <v>113.99450822466557</v>
      </c>
      <c r="M498" s="17">
        <f t="shared" si="29"/>
        <v>115.67884787162041</v>
      </c>
      <c r="N498" s="17">
        <f t="shared" si="29"/>
        <v>116.87329857585802</v>
      </c>
    </row>
    <row r="499" spans="1:14" x14ac:dyDescent="0.2">
      <c r="A499" s="4" t="s">
        <v>32</v>
      </c>
      <c r="B499" s="27">
        <f t="shared" si="27"/>
        <v>1</v>
      </c>
      <c r="C499" s="10">
        <v>4</v>
      </c>
      <c r="D499" s="15">
        <v>970</v>
      </c>
      <c r="E499" s="22">
        <v>0</v>
      </c>
      <c r="F499" s="11">
        <v>0</v>
      </c>
      <c r="G499" s="11">
        <v>0</v>
      </c>
      <c r="H499" s="11">
        <v>77.656579613995405</v>
      </c>
      <c r="I499" s="23">
        <f t="shared" si="28"/>
        <v>77.656579613995405</v>
      </c>
      <c r="J499" s="17">
        <f t="shared" si="29"/>
        <v>112.43276073773939</v>
      </c>
      <c r="K499" s="17">
        <f t="shared" si="29"/>
        <v>112.95741633251056</v>
      </c>
      <c r="L499" s="17">
        <f t="shared" si="29"/>
        <v>113.99450822466557</v>
      </c>
      <c r="M499" s="17">
        <f t="shared" si="29"/>
        <v>115.67884787162041</v>
      </c>
      <c r="N499" s="17">
        <f t="shared" si="29"/>
        <v>116.87329857585802</v>
      </c>
    </row>
    <row r="500" spans="1:14" x14ac:dyDescent="0.2">
      <c r="A500" s="4" t="s">
        <v>33</v>
      </c>
      <c r="B500" s="27">
        <f t="shared" si="27"/>
        <v>1</v>
      </c>
      <c r="C500" s="10">
        <v>4</v>
      </c>
      <c r="D500" s="15">
        <v>1070</v>
      </c>
      <c r="E500" s="22">
        <v>0</v>
      </c>
      <c r="F500" s="11">
        <v>0</v>
      </c>
      <c r="G500" s="11">
        <v>0</v>
      </c>
      <c r="H500" s="11">
        <v>88.466493613995411</v>
      </c>
      <c r="I500" s="23">
        <f t="shared" si="28"/>
        <v>88.466493613995411</v>
      </c>
      <c r="J500" s="17">
        <f t="shared" si="29"/>
        <v>128.08357204566491</v>
      </c>
      <c r="K500" s="17">
        <f t="shared" si="29"/>
        <v>128.68126049724344</v>
      </c>
      <c r="L500" s="17">
        <f t="shared" si="29"/>
        <v>129.86271715823088</v>
      </c>
      <c r="M500" s="17">
        <f t="shared" si="29"/>
        <v>131.78151944596743</v>
      </c>
      <c r="N500" s="17">
        <f t="shared" si="29"/>
        <v>133.14223950502634</v>
      </c>
    </row>
    <row r="501" spans="1:14" x14ac:dyDescent="0.2">
      <c r="A501" s="4" t="s">
        <v>34</v>
      </c>
      <c r="B501" s="27">
        <f t="shared" si="27"/>
        <v>1</v>
      </c>
      <c r="C501" s="10">
        <v>4</v>
      </c>
      <c r="D501" s="15">
        <v>1120</v>
      </c>
      <c r="E501" s="22">
        <v>0</v>
      </c>
      <c r="F501" s="11">
        <v>0</v>
      </c>
      <c r="G501" s="11">
        <v>0</v>
      </c>
      <c r="H501" s="11">
        <v>87.5314633639954</v>
      </c>
      <c r="I501" s="23">
        <f t="shared" si="28"/>
        <v>87.5314633639954</v>
      </c>
      <c r="J501" s="17">
        <f t="shared" si="29"/>
        <v>126.72981640894547</v>
      </c>
      <c r="K501" s="17">
        <f t="shared" si="29"/>
        <v>127.32118770292597</v>
      </c>
      <c r="L501" s="17">
        <f t="shared" si="29"/>
        <v>128.4901571761437</v>
      </c>
      <c r="M501" s="17">
        <f t="shared" si="29"/>
        <v>130.3886790378171</v>
      </c>
      <c r="N501" s="17">
        <f t="shared" si="29"/>
        <v>131.73501721775969</v>
      </c>
    </row>
    <row r="502" spans="1:14" x14ac:dyDescent="0.2">
      <c r="A502" s="4" t="s">
        <v>93</v>
      </c>
      <c r="B502" s="27">
        <f t="shared" si="27"/>
        <v>1</v>
      </c>
      <c r="C502" s="10">
        <v>4</v>
      </c>
      <c r="D502" s="15">
        <v>1160</v>
      </c>
      <c r="E502" s="22">
        <v>0</v>
      </c>
      <c r="F502" s="11">
        <v>0</v>
      </c>
      <c r="G502" s="11">
        <v>0</v>
      </c>
      <c r="H502" s="11">
        <v>83.061536613995401</v>
      </c>
      <c r="I502" s="23">
        <f t="shared" si="28"/>
        <v>83.061536613995401</v>
      </c>
      <c r="J502" s="17">
        <f t="shared" si="29"/>
        <v>120.25816639170215</v>
      </c>
      <c r="K502" s="17">
        <f t="shared" si="29"/>
        <v>120.81933841487698</v>
      </c>
      <c r="L502" s="17">
        <f t="shared" si="29"/>
        <v>121.92861269144822</v>
      </c>
      <c r="M502" s="17">
        <f t="shared" si="29"/>
        <v>123.73018365879391</v>
      </c>
      <c r="N502" s="17">
        <f t="shared" si="29"/>
        <v>125.00776904044217</v>
      </c>
    </row>
    <row r="503" spans="1:14" x14ac:dyDescent="0.2">
      <c r="A503" s="4" t="s">
        <v>35</v>
      </c>
      <c r="B503" s="27">
        <f t="shared" si="27"/>
        <v>1</v>
      </c>
      <c r="C503" s="10">
        <v>4</v>
      </c>
      <c r="D503" s="15">
        <v>1380</v>
      </c>
      <c r="E503" s="22">
        <v>0</v>
      </c>
      <c r="F503" s="11">
        <v>0</v>
      </c>
      <c r="G503" s="11">
        <v>0</v>
      </c>
      <c r="H503" s="11">
        <v>80.948207530662074</v>
      </c>
      <c r="I503" s="23">
        <f t="shared" si="28"/>
        <v>80.948207530662074</v>
      </c>
      <c r="J503" s="17">
        <f t="shared" si="29"/>
        <v>117.19844596147476</v>
      </c>
      <c r="K503" s="17">
        <f t="shared" si="29"/>
        <v>117.74534012264903</v>
      </c>
      <c r="L503" s="17">
        <f t="shared" si="29"/>
        <v>118.82639120849163</v>
      </c>
      <c r="M503" s="17">
        <f t="shared" si="29"/>
        <v>120.58212492701931</v>
      </c>
      <c r="N503" s="17">
        <f t="shared" si="29"/>
        <v>121.82720478982525</v>
      </c>
    </row>
    <row r="504" spans="1:14" x14ac:dyDescent="0.2">
      <c r="A504" s="4" t="s">
        <v>36</v>
      </c>
      <c r="B504" s="27">
        <f t="shared" si="27"/>
        <v>1</v>
      </c>
      <c r="C504" s="10">
        <v>4</v>
      </c>
      <c r="D504" s="15">
        <v>1450</v>
      </c>
      <c r="E504" s="22">
        <v>0</v>
      </c>
      <c r="F504" s="11">
        <v>0</v>
      </c>
      <c r="G504" s="11">
        <v>0</v>
      </c>
      <c r="H504" s="11">
        <v>80.1253005514954</v>
      </c>
      <c r="I504" s="23">
        <f t="shared" si="28"/>
        <v>80.1253005514954</v>
      </c>
      <c r="J504" s="17">
        <f t="shared" si="29"/>
        <v>116.0070246555409</v>
      </c>
      <c r="K504" s="17">
        <f t="shared" si="29"/>
        <v>116.5483591751144</v>
      </c>
      <c r="L504" s="17">
        <f t="shared" si="29"/>
        <v>117.6184204625351</v>
      </c>
      <c r="M504" s="17">
        <f t="shared" si="29"/>
        <v>119.35630566316958</v>
      </c>
      <c r="N504" s="17">
        <f t="shared" si="29"/>
        <v>120.58872823633342</v>
      </c>
    </row>
    <row r="505" spans="1:14" x14ac:dyDescent="0.2">
      <c r="A505" s="4" t="s">
        <v>37</v>
      </c>
      <c r="B505" s="27">
        <f t="shared" si="27"/>
        <v>1</v>
      </c>
      <c r="C505" s="10">
        <v>4</v>
      </c>
      <c r="D505" s="15">
        <v>60</v>
      </c>
      <c r="E505" s="22">
        <v>0</v>
      </c>
      <c r="F505" s="11">
        <v>0</v>
      </c>
      <c r="G505" s="11">
        <v>0</v>
      </c>
      <c r="H505" s="11">
        <v>76.873705794387035</v>
      </c>
      <c r="I505" s="23">
        <f t="shared" si="28"/>
        <v>76.873705794387035</v>
      </c>
      <c r="J505" s="17">
        <f t="shared" si="29"/>
        <v>111.29930024687836</v>
      </c>
      <c r="K505" s="17">
        <f t="shared" si="29"/>
        <v>111.8186666680663</v>
      </c>
      <c r="L505" s="17">
        <f t="shared" si="29"/>
        <v>112.84530339859906</v>
      </c>
      <c r="M505" s="17">
        <f t="shared" si="29"/>
        <v>114.51266283061932</v>
      </c>
      <c r="N505" s="17">
        <f t="shared" si="29"/>
        <v>115.69507200289907</v>
      </c>
    </row>
    <row r="506" spans="1:14" x14ac:dyDescent="0.2">
      <c r="A506" s="4" t="s">
        <v>85</v>
      </c>
      <c r="B506" s="27">
        <f t="shared" si="27"/>
        <v>1</v>
      </c>
      <c r="C506" s="10">
        <v>4</v>
      </c>
      <c r="D506" s="15">
        <v>230</v>
      </c>
      <c r="E506" s="22">
        <v>0</v>
      </c>
      <c r="F506" s="11">
        <v>0</v>
      </c>
      <c r="G506" s="11">
        <v>0</v>
      </c>
      <c r="H506" s="11">
        <v>87.683619794387042</v>
      </c>
      <c r="I506" s="23">
        <f t="shared" si="28"/>
        <v>87.683619794387042</v>
      </c>
      <c r="J506" s="17">
        <f t="shared" si="29"/>
        <v>126.9501115548039</v>
      </c>
      <c r="K506" s="17">
        <f t="shared" si="29"/>
        <v>127.54251083279918</v>
      </c>
      <c r="L506" s="17">
        <f t="shared" si="29"/>
        <v>128.71351233216438</v>
      </c>
      <c r="M506" s="17">
        <f t="shared" si="29"/>
        <v>130.61533440496635</v>
      </c>
      <c r="N506" s="17">
        <f t="shared" si="29"/>
        <v>131.96401293206739</v>
      </c>
    </row>
    <row r="507" spans="1:14" x14ac:dyDescent="0.2">
      <c r="A507" s="4" t="s">
        <v>38</v>
      </c>
      <c r="B507" s="27">
        <f t="shared" si="27"/>
        <v>1</v>
      </c>
      <c r="C507" s="10">
        <v>4</v>
      </c>
      <c r="D507" s="15">
        <v>320</v>
      </c>
      <c r="E507" s="22">
        <v>0</v>
      </c>
      <c r="F507" s="11">
        <v>0</v>
      </c>
      <c r="G507" s="11">
        <v>0</v>
      </c>
      <c r="H507" s="11">
        <v>86.748589544387031</v>
      </c>
      <c r="I507" s="23">
        <f t="shared" si="28"/>
        <v>86.748589544387031</v>
      </c>
      <c r="J507" s="17">
        <f t="shared" si="29"/>
        <v>125.59635591808444</v>
      </c>
      <c r="K507" s="17">
        <f t="shared" si="29"/>
        <v>126.18243803848172</v>
      </c>
      <c r="L507" s="17">
        <f t="shared" si="29"/>
        <v>127.34095235007719</v>
      </c>
      <c r="M507" s="17">
        <f t="shared" si="29"/>
        <v>129.22249399681601</v>
      </c>
      <c r="N507" s="17">
        <f t="shared" si="29"/>
        <v>130.55679064480074</v>
      </c>
    </row>
    <row r="508" spans="1:14" x14ac:dyDescent="0.2">
      <c r="A508" s="4" t="s">
        <v>39</v>
      </c>
      <c r="B508" s="27">
        <f t="shared" si="27"/>
        <v>1</v>
      </c>
      <c r="C508" s="10">
        <v>4</v>
      </c>
      <c r="D508" s="15">
        <v>590</v>
      </c>
      <c r="E508" s="22">
        <v>0</v>
      </c>
      <c r="F508" s="11">
        <v>0</v>
      </c>
      <c r="G508" s="11">
        <v>0</v>
      </c>
      <c r="H508" s="11">
        <v>79.342426731887031</v>
      </c>
      <c r="I508" s="23">
        <f t="shared" si="28"/>
        <v>79.342426731887031</v>
      </c>
      <c r="J508" s="17">
        <f t="shared" si="29"/>
        <v>114.87356416467986</v>
      </c>
      <c r="K508" s="17">
        <f t="shared" si="29"/>
        <v>115.40960951067017</v>
      </c>
      <c r="L508" s="17">
        <f t="shared" si="29"/>
        <v>116.46921563646859</v>
      </c>
      <c r="M508" s="17">
        <f t="shared" si="29"/>
        <v>118.19012062216849</v>
      </c>
      <c r="N508" s="17">
        <f t="shared" si="29"/>
        <v>119.41050166337448</v>
      </c>
    </row>
    <row r="509" spans="1:14" x14ac:dyDescent="0.2">
      <c r="A509" s="4" t="s">
        <v>90</v>
      </c>
      <c r="B509" s="27">
        <f t="shared" si="27"/>
        <v>1</v>
      </c>
      <c r="C509" s="10">
        <v>4</v>
      </c>
      <c r="D509" s="15">
        <v>860</v>
      </c>
      <c r="E509" s="22">
        <v>0</v>
      </c>
      <c r="F509" s="11">
        <v>0</v>
      </c>
      <c r="G509" s="11">
        <v>0</v>
      </c>
      <c r="H509" s="11">
        <v>95.519889851662072</v>
      </c>
      <c r="I509" s="23">
        <f t="shared" si="28"/>
        <v>95.519889851662072</v>
      </c>
      <c r="J509" s="17">
        <f t="shared" si="29"/>
        <v>138.29562124381329</v>
      </c>
      <c r="K509" s="17">
        <f t="shared" si="29"/>
        <v>138.94096314364594</v>
      </c>
      <c r="L509" s="17">
        <f t="shared" si="29"/>
        <v>140.21661684610243</v>
      </c>
      <c r="M509" s="17">
        <f t="shared" si="29"/>
        <v>142.28840443125787</v>
      </c>
      <c r="N509" s="17">
        <f t="shared" si="29"/>
        <v>143.75761412693515</v>
      </c>
    </row>
    <row r="510" spans="1:14" x14ac:dyDescent="0.2">
      <c r="A510" s="4" t="s">
        <v>40</v>
      </c>
      <c r="B510" s="27">
        <f t="shared" si="27"/>
        <v>1</v>
      </c>
      <c r="C510" s="10">
        <v>4</v>
      </c>
      <c r="D510" s="15">
        <v>70</v>
      </c>
      <c r="E510" s="22">
        <v>0</v>
      </c>
      <c r="F510" s="11">
        <v>0</v>
      </c>
      <c r="G510" s="11">
        <v>0</v>
      </c>
      <c r="H510" s="11">
        <v>81.267912362795414</v>
      </c>
      <c r="I510" s="23">
        <f t="shared" si="28"/>
        <v>81.267912362795414</v>
      </c>
      <c r="J510" s="17">
        <f t="shared" si="29"/>
        <v>117.66132105945896</v>
      </c>
      <c r="K510" s="17">
        <f t="shared" si="29"/>
        <v>118.21037517835593</v>
      </c>
      <c r="L510" s="17">
        <f t="shared" si="29"/>
        <v>119.29569587394616</v>
      </c>
      <c r="M510" s="17">
        <f t="shared" si="29"/>
        <v>121.05836386033322</v>
      </c>
      <c r="N510" s="17">
        <f t="shared" si="29"/>
        <v>122.30836116431139</v>
      </c>
    </row>
    <row r="511" spans="1:14" x14ac:dyDescent="0.2">
      <c r="A511" s="4" t="s">
        <v>41</v>
      </c>
      <c r="B511" s="27">
        <f t="shared" si="27"/>
        <v>1</v>
      </c>
      <c r="C511" s="10">
        <v>4</v>
      </c>
      <c r="D511" s="15">
        <v>240</v>
      </c>
      <c r="E511" s="22">
        <v>0</v>
      </c>
      <c r="F511" s="11">
        <v>0</v>
      </c>
      <c r="G511" s="11">
        <v>0</v>
      </c>
      <c r="H511" s="11">
        <v>92.07782636279542</v>
      </c>
      <c r="I511" s="23">
        <f t="shared" si="28"/>
        <v>92.07782636279542</v>
      </c>
      <c r="J511" s="17">
        <f t="shared" si="29"/>
        <v>133.31213236738449</v>
      </c>
      <c r="K511" s="17">
        <f t="shared" si="29"/>
        <v>133.93421934308878</v>
      </c>
      <c r="L511" s="17">
        <f t="shared" si="29"/>
        <v>135.16390480751147</v>
      </c>
      <c r="M511" s="17">
        <f t="shared" si="29"/>
        <v>137.16103543468023</v>
      </c>
      <c r="N511" s="17">
        <f t="shared" si="29"/>
        <v>138.57730209347972</v>
      </c>
    </row>
    <row r="512" spans="1:14" x14ac:dyDescent="0.2">
      <c r="A512" s="4" t="s">
        <v>42</v>
      </c>
      <c r="B512" s="27">
        <f t="shared" si="27"/>
        <v>1</v>
      </c>
      <c r="C512" s="10">
        <v>4</v>
      </c>
      <c r="D512" s="15">
        <v>270</v>
      </c>
      <c r="E512" s="22">
        <v>0</v>
      </c>
      <c r="F512" s="11">
        <v>0</v>
      </c>
      <c r="G512" s="11">
        <v>0</v>
      </c>
      <c r="H512" s="11">
        <v>84.559540279462084</v>
      </c>
      <c r="I512" s="23">
        <f t="shared" si="28"/>
        <v>84.559540279462084</v>
      </c>
      <c r="J512" s="17">
        <f t="shared" si="29"/>
        <v>122.42700628319433</v>
      </c>
      <c r="K512" s="17">
        <f t="shared" si="29"/>
        <v>122.9982989684944</v>
      </c>
      <c r="L512" s="17">
        <f t="shared" si="29"/>
        <v>124.12757885777221</v>
      </c>
      <c r="M512" s="17">
        <f t="shared" si="29"/>
        <v>125.96164091573212</v>
      </c>
      <c r="N512" s="17">
        <f t="shared" si="29"/>
        <v>127.26226737827862</v>
      </c>
    </row>
    <row r="513" spans="1:14" x14ac:dyDescent="0.2">
      <c r="A513" s="4" t="s">
        <v>43</v>
      </c>
      <c r="B513" s="27">
        <f t="shared" si="27"/>
        <v>1</v>
      </c>
      <c r="C513" s="10">
        <v>4</v>
      </c>
      <c r="D513" s="15">
        <v>330</v>
      </c>
      <c r="E513" s="22">
        <v>0</v>
      </c>
      <c r="F513" s="11">
        <v>0</v>
      </c>
      <c r="G513" s="11">
        <v>0</v>
      </c>
      <c r="H513" s="11">
        <v>91.142796112795409</v>
      </c>
      <c r="I513" s="23">
        <f t="shared" si="28"/>
        <v>91.142796112795409</v>
      </c>
      <c r="J513" s="17">
        <f t="shared" si="29"/>
        <v>131.95837673066507</v>
      </c>
      <c r="K513" s="17">
        <f t="shared" si="29"/>
        <v>132.57414654877132</v>
      </c>
      <c r="L513" s="17">
        <f t="shared" si="29"/>
        <v>133.79134482542429</v>
      </c>
      <c r="M513" s="17">
        <f t="shared" si="29"/>
        <v>135.7681950265299</v>
      </c>
      <c r="N513" s="17">
        <f t="shared" si="29"/>
        <v>137.17007980621307</v>
      </c>
    </row>
    <row r="514" spans="1:14" x14ac:dyDescent="0.2">
      <c r="A514" s="4" t="s">
        <v>44</v>
      </c>
      <c r="B514" s="27">
        <f t="shared" si="27"/>
        <v>1</v>
      </c>
      <c r="C514" s="10">
        <v>4</v>
      </c>
      <c r="D514" s="15">
        <v>400</v>
      </c>
      <c r="E514" s="22">
        <v>0</v>
      </c>
      <c r="F514" s="11">
        <v>0</v>
      </c>
      <c r="G514" s="11">
        <v>0</v>
      </c>
      <c r="H514" s="11">
        <v>86.205354237795419</v>
      </c>
      <c r="I514" s="23">
        <f t="shared" si="28"/>
        <v>86.205354237795419</v>
      </c>
      <c r="J514" s="17">
        <f t="shared" si="29"/>
        <v>124.80984889506202</v>
      </c>
      <c r="K514" s="17">
        <f t="shared" si="29"/>
        <v>125.39226086356365</v>
      </c>
      <c r="L514" s="17">
        <f t="shared" si="29"/>
        <v>126.54352034968524</v>
      </c>
      <c r="M514" s="17">
        <f t="shared" si="29"/>
        <v>128.41327944343158</v>
      </c>
      <c r="N514" s="17">
        <f t="shared" si="29"/>
        <v>129.73922048526225</v>
      </c>
    </row>
    <row r="515" spans="1:14" x14ac:dyDescent="0.2">
      <c r="A515" s="4" t="s">
        <v>45</v>
      </c>
      <c r="B515" s="27">
        <f t="shared" si="27"/>
        <v>1</v>
      </c>
      <c r="C515" s="10">
        <v>4</v>
      </c>
      <c r="D515" s="15">
        <v>440</v>
      </c>
      <c r="E515" s="22">
        <v>0</v>
      </c>
      <c r="F515" s="11">
        <v>0</v>
      </c>
      <c r="G515" s="11">
        <v>0</v>
      </c>
      <c r="H515" s="11">
        <v>84.559540279462084</v>
      </c>
      <c r="I515" s="23">
        <f t="shared" si="28"/>
        <v>84.559540279462084</v>
      </c>
      <c r="J515" s="17">
        <f t="shared" si="29"/>
        <v>122.42700628319433</v>
      </c>
      <c r="K515" s="17">
        <f t="shared" si="29"/>
        <v>122.9982989684944</v>
      </c>
      <c r="L515" s="17">
        <f t="shared" si="29"/>
        <v>124.12757885777221</v>
      </c>
      <c r="M515" s="17">
        <f t="shared" si="29"/>
        <v>125.96164091573212</v>
      </c>
      <c r="N515" s="17">
        <f t="shared" si="29"/>
        <v>127.26226737827862</v>
      </c>
    </row>
    <row r="516" spans="1:14" x14ac:dyDescent="0.2">
      <c r="A516" s="4" t="s">
        <v>46</v>
      </c>
      <c r="B516" s="27">
        <f t="shared" si="27"/>
        <v>1</v>
      </c>
      <c r="C516" s="10">
        <v>4</v>
      </c>
      <c r="D516" s="15">
        <v>480</v>
      </c>
      <c r="E516" s="22">
        <v>0</v>
      </c>
      <c r="F516" s="11">
        <v>0</v>
      </c>
      <c r="G516" s="11">
        <v>0</v>
      </c>
      <c r="H516" s="11">
        <v>83.736633300295409</v>
      </c>
      <c r="I516" s="23">
        <f t="shared" si="28"/>
        <v>83.736633300295409</v>
      </c>
      <c r="J516" s="17">
        <f t="shared" si="29"/>
        <v>121.23558497726047</v>
      </c>
      <c r="K516" s="17">
        <f t="shared" si="29"/>
        <v>121.80131802095977</v>
      </c>
      <c r="L516" s="17">
        <f t="shared" si="29"/>
        <v>122.91960811181569</v>
      </c>
      <c r="M516" s="17">
        <f t="shared" si="29"/>
        <v>124.73582165188239</v>
      </c>
      <c r="N516" s="17">
        <f t="shared" si="29"/>
        <v>126.0237908247868</v>
      </c>
    </row>
    <row r="517" spans="1:14" x14ac:dyDescent="0.2">
      <c r="A517" s="4" t="s">
        <v>47</v>
      </c>
      <c r="B517" s="27">
        <f t="shared" si="27"/>
        <v>1</v>
      </c>
      <c r="C517" s="10">
        <v>4</v>
      </c>
      <c r="D517" s="15">
        <v>560</v>
      </c>
      <c r="E517" s="22">
        <v>0</v>
      </c>
      <c r="F517" s="11">
        <v>0</v>
      </c>
      <c r="G517" s="11">
        <v>0</v>
      </c>
      <c r="H517" s="11">
        <v>84.559540279462084</v>
      </c>
      <c r="I517" s="23">
        <f t="shared" si="28"/>
        <v>84.559540279462084</v>
      </c>
      <c r="J517" s="17">
        <f t="shared" si="29"/>
        <v>122.42700628319433</v>
      </c>
      <c r="K517" s="17">
        <f t="shared" si="29"/>
        <v>122.9982989684944</v>
      </c>
      <c r="L517" s="17">
        <f t="shared" si="29"/>
        <v>124.12757885777221</v>
      </c>
      <c r="M517" s="17">
        <f t="shared" si="29"/>
        <v>125.96164091573212</v>
      </c>
      <c r="N517" s="17">
        <f t="shared" si="29"/>
        <v>127.26226737827862</v>
      </c>
    </row>
    <row r="518" spans="1:14" x14ac:dyDescent="0.2">
      <c r="A518" s="4" t="s">
        <v>48</v>
      </c>
      <c r="B518" s="27">
        <f t="shared" si="27"/>
        <v>1</v>
      </c>
      <c r="C518" s="10">
        <v>4</v>
      </c>
      <c r="D518" s="15">
        <v>600</v>
      </c>
      <c r="E518" s="22">
        <v>0</v>
      </c>
      <c r="F518" s="11">
        <v>0</v>
      </c>
      <c r="G518" s="11">
        <v>0</v>
      </c>
      <c r="H518" s="11">
        <v>83.736633300295409</v>
      </c>
      <c r="I518" s="23">
        <f t="shared" si="28"/>
        <v>83.736633300295409</v>
      </c>
      <c r="J518" s="17">
        <f t="shared" si="29"/>
        <v>121.23558497726047</v>
      </c>
      <c r="K518" s="17">
        <f t="shared" si="29"/>
        <v>121.80131802095977</v>
      </c>
      <c r="L518" s="17">
        <f t="shared" si="29"/>
        <v>122.91960811181569</v>
      </c>
      <c r="M518" s="17">
        <f t="shared" si="29"/>
        <v>124.73582165188239</v>
      </c>
      <c r="N518" s="17">
        <f t="shared" si="29"/>
        <v>126.0237908247868</v>
      </c>
    </row>
    <row r="519" spans="1:14" x14ac:dyDescent="0.2">
      <c r="A519" s="4" t="s">
        <v>49</v>
      </c>
      <c r="B519" s="27">
        <f t="shared" si="27"/>
        <v>1</v>
      </c>
      <c r="C519" s="10">
        <v>4</v>
      </c>
      <c r="D519" s="15">
        <v>620</v>
      </c>
      <c r="E519" s="22">
        <v>0</v>
      </c>
      <c r="F519" s="11">
        <v>0</v>
      </c>
      <c r="G519" s="11">
        <v>0</v>
      </c>
      <c r="H519" s="11">
        <v>81.267912362795414</v>
      </c>
      <c r="I519" s="23">
        <f t="shared" si="28"/>
        <v>81.267912362795414</v>
      </c>
      <c r="J519" s="17">
        <f t="shared" si="29"/>
        <v>117.66132105945896</v>
      </c>
      <c r="K519" s="17">
        <f t="shared" si="29"/>
        <v>118.21037517835593</v>
      </c>
      <c r="L519" s="17">
        <f t="shared" si="29"/>
        <v>119.29569587394616</v>
      </c>
      <c r="M519" s="17">
        <f t="shared" si="29"/>
        <v>121.05836386033322</v>
      </c>
      <c r="N519" s="17">
        <f t="shared" si="29"/>
        <v>122.30836116431139</v>
      </c>
    </row>
    <row r="520" spans="1:14" x14ac:dyDescent="0.2">
      <c r="A520" s="4" t="s">
        <v>50</v>
      </c>
      <c r="B520" s="27">
        <f t="shared" si="27"/>
        <v>1</v>
      </c>
      <c r="C520" s="10">
        <v>4</v>
      </c>
      <c r="D520" s="15">
        <v>660</v>
      </c>
      <c r="E520" s="22">
        <v>0</v>
      </c>
      <c r="F520" s="11">
        <v>0</v>
      </c>
      <c r="G520" s="11">
        <v>0</v>
      </c>
      <c r="H520" s="11">
        <v>81.267912362795414</v>
      </c>
      <c r="I520" s="23">
        <f t="shared" si="28"/>
        <v>81.267912362795414</v>
      </c>
      <c r="J520" s="17">
        <f t="shared" si="29"/>
        <v>117.66132105945896</v>
      </c>
      <c r="K520" s="17">
        <f t="shared" si="29"/>
        <v>118.21037517835593</v>
      </c>
      <c r="L520" s="17">
        <f t="shared" si="29"/>
        <v>119.29569587394616</v>
      </c>
      <c r="M520" s="17">
        <f t="shared" si="29"/>
        <v>121.05836386033322</v>
      </c>
      <c r="N520" s="17">
        <f t="shared" si="29"/>
        <v>122.30836116431139</v>
      </c>
    </row>
    <row r="521" spans="1:14" x14ac:dyDescent="0.2">
      <c r="A521" s="4" t="s">
        <v>51</v>
      </c>
      <c r="B521" s="27">
        <f t="shared" si="27"/>
        <v>1</v>
      </c>
      <c r="C521" s="10">
        <v>4</v>
      </c>
      <c r="D521" s="15">
        <v>900</v>
      </c>
      <c r="E521" s="22">
        <v>0</v>
      </c>
      <c r="F521" s="11">
        <v>0</v>
      </c>
      <c r="G521" s="11">
        <v>0</v>
      </c>
      <c r="H521" s="11">
        <v>86.67286936279541</v>
      </c>
      <c r="I521" s="23">
        <f t="shared" si="28"/>
        <v>86.67286936279541</v>
      </c>
      <c r="J521" s="17">
        <f t="shared" si="29"/>
        <v>125.48672671342172</v>
      </c>
      <c r="K521" s="17">
        <f t="shared" si="29"/>
        <v>126.07229726072235</v>
      </c>
      <c r="L521" s="17">
        <f t="shared" si="29"/>
        <v>127.2298003407288</v>
      </c>
      <c r="M521" s="17">
        <f t="shared" si="29"/>
        <v>129.10969964750672</v>
      </c>
      <c r="N521" s="17">
        <f t="shared" si="29"/>
        <v>130.44283162889553</v>
      </c>
    </row>
    <row r="522" spans="1:14" x14ac:dyDescent="0.2">
      <c r="A522" s="4" t="s">
        <v>52</v>
      </c>
      <c r="B522" s="27">
        <f t="shared" ref="B522:B585" si="30">H522/I522</f>
        <v>1</v>
      </c>
      <c r="C522" s="10">
        <v>4</v>
      </c>
      <c r="D522" s="15">
        <v>1030</v>
      </c>
      <c r="E522" s="22">
        <v>0</v>
      </c>
      <c r="F522" s="11">
        <v>0</v>
      </c>
      <c r="G522" s="11">
        <v>0</v>
      </c>
      <c r="H522" s="11">
        <v>81.267912362795414</v>
      </c>
      <c r="I522" s="23">
        <f t="shared" ref="I522:I585" si="31">SUM(E522:H522)</f>
        <v>81.267912362795414</v>
      </c>
      <c r="J522" s="17">
        <f t="shared" si="29"/>
        <v>117.66132105945896</v>
      </c>
      <c r="K522" s="17">
        <f t="shared" si="29"/>
        <v>118.21037517835593</v>
      </c>
      <c r="L522" s="17">
        <f t="shared" si="29"/>
        <v>119.29569587394616</v>
      </c>
      <c r="M522" s="17">
        <f t="shared" si="29"/>
        <v>121.05836386033322</v>
      </c>
      <c r="N522" s="17">
        <f t="shared" si="29"/>
        <v>122.30836116431139</v>
      </c>
    </row>
    <row r="523" spans="1:14" x14ac:dyDescent="0.2">
      <c r="A523" s="4" t="s">
        <v>86</v>
      </c>
      <c r="B523" s="27">
        <f t="shared" si="30"/>
        <v>1</v>
      </c>
      <c r="C523" s="10">
        <v>4</v>
      </c>
      <c r="D523" s="15">
        <v>1130</v>
      </c>
      <c r="E523" s="22">
        <v>0</v>
      </c>
      <c r="F523" s="11">
        <v>0</v>
      </c>
      <c r="G523" s="11">
        <v>0</v>
      </c>
      <c r="H523" s="11">
        <v>86.205354237795419</v>
      </c>
      <c r="I523" s="23">
        <f t="shared" si="31"/>
        <v>86.205354237795419</v>
      </c>
      <c r="J523" s="17">
        <f t="shared" si="29"/>
        <v>124.80984889506202</v>
      </c>
      <c r="K523" s="17">
        <f t="shared" si="29"/>
        <v>125.39226086356365</v>
      </c>
      <c r="L523" s="17">
        <f t="shared" si="29"/>
        <v>126.54352034968524</v>
      </c>
      <c r="M523" s="17">
        <f t="shared" si="29"/>
        <v>128.41327944343158</v>
      </c>
      <c r="N523" s="17">
        <f t="shared" si="29"/>
        <v>129.73922048526225</v>
      </c>
    </row>
    <row r="524" spans="1:14" x14ac:dyDescent="0.2">
      <c r="A524" s="4" t="s">
        <v>53</v>
      </c>
      <c r="B524" s="27">
        <f t="shared" si="30"/>
        <v>1</v>
      </c>
      <c r="C524" s="10">
        <v>4</v>
      </c>
      <c r="D524" s="15">
        <v>1170</v>
      </c>
      <c r="E524" s="22">
        <v>0</v>
      </c>
      <c r="F524" s="11">
        <v>0</v>
      </c>
      <c r="G524" s="11">
        <v>0</v>
      </c>
      <c r="H524" s="11">
        <v>91.142796112795409</v>
      </c>
      <c r="I524" s="23">
        <f t="shared" si="31"/>
        <v>91.142796112795409</v>
      </c>
      <c r="J524" s="17">
        <f t="shared" si="29"/>
        <v>131.95837673066507</v>
      </c>
      <c r="K524" s="17">
        <f t="shared" si="29"/>
        <v>132.57414654877132</v>
      </c>
      <c r="L524" s="17">
        <f t="shared" si="29"/>
        <v>133.79134482542429</v>
      </c>
      <c r="M524" s="17">
        <f t="shared" si="29"/>
        <v>135.7681950265299</v>
      </c>
      <c r="N524" s="17">
        <f t="shared" si="29"/>
        <v>137.17007980621307</v>
      </c>
    </row>
    <row r="525" spans="1:14" x14ac:dyDescent="0.2">
      <c r="A525" s="4" t="s">
        <v>94</v>
      </c>
      <c r="B525" s="27">
        <f t="shared" si="30"/>
        <v>1</v>
      </c>
      <c r="C525" s="10">
        <v>4</v>
      </c>
      <c r="D525" s="15">
        <v>1470</v>
      </c>
      <c r="E525" s="22">
        <v>0</v>
      </c>
      <c r="F525" s="11">
        <v>0</v>
      </c>
      <c r="G525" s="11">
        <v>0</v>
      </c>
      <c r="H525" s="11">
        <v>127.0997940987954</v>
      </c>
      <c r="I525" s="23">
        <f t="shared" si="31"/>
        <v>127.0997940987954</v>
      </c>
      <c r="J525" s="17">
        <f t="shared" si="29"/>
        <v>184.0176429448407</v>
      </c>
      <c r="K525" s="17">
        <f t="shared" si="29"/>
        <v>184.87634182650223</v>
      </c>
      <c r="L525" s="17">
        <f t="shared" si="29"/>
        <v>186.5737403806188</v>
      </c>
      <c r="M525" s="17">
        <f t="shared" si="29"/>
        <v>189.3304832526911</v>
      </c>
      <c r="N525" s="17">
        <f t="shared" si="29"/>
        <v>191.28542949580893</v>
      </c>
    </row>
    <row r="526" spans="1:14" x14ac:dyDescent="0.2">
      <c r="A526" s="4" t="s">
        <v>91</v>
      </c>
      <c r="B526" s="27">
        <f t="shared" si="30"/>
        <v>1</v>
      </c>
      <c r="C526" s="10">
        <v>4</v>
      </c>
      <c r="D526" s="15">
        <v>1050</v>
      </c>
      <c r="E526" s="22">
        <v>0</v>
      </c>
      <c r="F526" s="11">
        <v>0</v>
      </c>
      <c r="G526" s="11">
        <v>0</v>
      </c>
      <c r="H526" s="11">
        <v>94.431858845495412</v>
      </c>
      <c r="I526" s="23">
        <f t="shared" si="31"/>
        <v>94.431858845495412</v>
      </c>
      <c r="J526" s="17">
        <f t="shared" si="29"/>
        <v>136.72034802936525</v>
      </c>
      <c r="K526" s="17">
        <f t="shared" si="29"/>
        <v>137.35833908323602</v>
      </c>
      <c r="L526" s="17">
        <f t="shared" si="29"/>
        <v>138.6194622959321</v>
      </c>
      <c r="M526" s="17">
        <f t="shared" si="29"/>
        <v>140.66765093081301</v>
      </c>
      <c r="N526" s="17">
        <f t="shared" si="29"/>
        <v>142.12012541347929</v>
      </c>
    </row>
    <row r="527" spans="1:14" x14ac:dyDescent="0.2">
      <c r="A527" s="4" t="s">
        <v>88</v>
      </c>
      <c r="B527" s="27">
        <f t="shared" si="30"/>
        <v>1</v>
      </c>
      <c r="C527" s="10">
        <v>4</v>
      </c>
      <c r="D527" s="15">
        <v>40</v>
      </c>
      <c r="E527" s="22">
        <v>0</v>
      </c>
      <c r="F527" s="11">
        <v>0</v>
      </c>
      <c r="G527" s="11">
        <v>0</v>
      </c>
      <c r="H527" s="11">
        <v>53.570824535471068</v>
      </c>
      <c r="I527" s="23">
        <f t="shared" si="31"/>
        <v>53.570824535471068</v>
      </c>
      <c r="J527" s="17">
        <f t="shared" si="29"/>
        <v>77.560919209407729</v>
      </c>
      <c r="K527" s="17">
        <f t="shared" si="29"/>
        <v>77.922849041351739</v>
      </c>
      <c r="L527" s="17">
        <f t="shared" si="29"/>
        <v>78.638279312140838</v>
      </c>
      <c r="M527" s="17">
        <f t="shared" si="29"/>
        <v>79.800208721518189</v>
      </c>
      <c r="N527" s="17">
        <f t="shared" si="29"/>
        <v>80.62419182006623</v>
      </c>
    </row>
    <row r="528" spans="1:14" x14ac:dyDescent="0.2">
      <c r="A528" s="4" t="s">
        <v>89</v>
      </c>
      <c r="B528" s="27">
        <f t="shared" si="30"/>
        <v>1</v>
      </c>
      <c r="C528" s="10">
        <v>4</v>
      </c>
      <c r="D528" s="15">
        <v>360</v>
      </c>
      <c r="E528" s="22">
        <v>0</v>
      </c>
      <c r="F528" s="11">
        <v>0</v>
      </c>
      <c r="G528" s="11">
        <v>0</v>
      </c>
      <c r="H528" s="11">
        <v>63.445708285471071</v>
      </c>
      <c r="I528" s="23">
        <f t="shared" si="31"/>
        <v>63.445708285471071</v>
      </c>
      <c r="J528" s="17">
        <f t="shared" si="29"/>
        <v>91.857974880613824</v>
      </c>
      <c r="K528" s="17">
        <f t="shared" si="29"/>
        <v>92.286620411767174</v>
      </c>
      <c r="L528" s="17">
        <f t="shared" si="29"/>
        <v>93.133928263618984</v>
      </c>
      <c r="M528" s="17">
        <f t="shared" si="29"/>
        <v>94.51003988771491</v>
      </c>
      <c r="N528" s="17">
        <f t="shared" si="29"/>
        <v>95.485910461967933</v>
      </c>
    </row>
    <row r="529" spans="1:14" x14ac:dyDescent="0.2">
      <c r="A529" s="4" t="s">
        <v>54</v>
      </c>
      <c r="B529" s="27">
        <f t="shared" si="30"/>
        <v>1</v>
      </c>
      <c r="C529" s="10">
        <v>4</v>
      </c>
      <c r="D529" s="15">
        <v>60</v>
      </c>
      <c r="E529" s="22">
        <v>0</v>
      </c>
      <c r="F529" s="11">
        <v>0</v>
      </c>
      <c r="G529" s="11">
        <v>0</v>
      </c>
      <c r="H529" s="11">
        <v>66.237175034137735</v>
      </c>
      <c r="I529" s="23">
        <f t="shared" si="31"/>
        <v>66.237175034137735</v>
      </c>
      <c r="J529" s="17">
        <f t="shared" si="29"/>
        <v>95.899516687119444</v>
      </c>
      <c r="K529" s="17">
        <f t="shared" si="29"/>
        <v>96.347021645955351</v>
      </c>
      <c r="L529" s="17">
        <f t="shared" si="29"/>
        <v>97.231609114636186</v>
      </c>
      <c r="M529" s="17">
        <f t="shared" si="29"/>
        <v>98.668266517870293</v>
      </c>
      <c r="N529" s="17">
        <f t="shared" si="29"/>
        <v>99.687073176101947</v>
      </c>
    </row>
    <row r="530" spans="1:14" x14ac:dyDescent="0.2">
      <c r="A530" s="4" t="s">
        <v>55</v>
      </c>
      <c r="B530" s="27">
        <f t="shared" si="30"/>
        <v>1</v>
      </c>
      <c r="C530" s="10">
        <v>4</v>
      </c>
      <c r="D530" s="15">
        <v>320</v>
      </c>
      <c r="E530" s="22">
        <v>0</v>
      </c>
      <c r="F530" s="11">
        <v>0</v>
      </c>
      <c r="G530" s="11">
        <v>0</v>
      </c>
      <c r="H530" s="11">
        <v>76.11205878413773</v>
      </c>
      <c r="I530" s="23">
        <f t="shared" si="31"/>
        <v>76.11205878413773</v>
      </c>
      <c r="J530" s="17">
        <f t="shared" si="29"/>
        <v>110.19657235832554</v>
      </c>
      <c r="K530" s="17">
        <f t="shared" si="29"/>
        <v>110.71079301637076</v>
      </c>
      <c r="L530" s="17">
        <f t="shared" si="29"/>
        <v>111.72725806611433</v>
      </c>
      <c r="M530" s="17">
        <f t="shared" si="29"/>
        <v>113.37809768406701</v>
      </c>
      <c r="N530" s="17">
        <f t="shared" si="29"/>
        <v>114.54879181800364</v>
      </c>
    </row>
    <row r="531" spans="1:14" x14ac:dyDescent="0.2">
      <c r="A531" s="4" t="s">
        <v>56</v>
      </c>
      <c r="B531" s="27">
        <f t="shared" si="30"/>
        <v>1</v>
      </c>
      <c r="C531" s="10">
        <v>4</v>
      </c>
      <c r="D531" s="15">
        <v>390</v>
      </c>
      <c r="E531" s="22">
        <v>0</v>
      </c>
      <c r="F531" s="11">
        <v>0</v>
      </c>
      <c r="G531" s="11">
        <v>0</v>
      </c>
      <c r="H531" s="11">
        <v>71.17461690913774</v>
      </c>
      <c r="I531" s="23">
        <f t="shared" si="31"/>
        <v>71.17461690913774</v>
      </c>
      <c r="J531" s="17">
        <f t="shared" si="29"/>
        <v>103.04804452272251</v>
      </c>
      <c r="K531" s="17">
        <f t="shared" si="29"/>
        <v>103.52890733116305</v>
      </c>
      <c r="L531" s="17">
        <f t="shared" si="29"/>
        <v>104.47943359037528</v>
      </c>
      <c r="M531" s="17">
        <f t="shared" si="29"/>
        <v>106.02318210096867</v>
      </c>
      <c r="N531" s="17">
        <f t="shared" si="29"/>
        <v>107.11793249705282</v>
      </c>
    </row>
    <row r="532" spans="1:14" x14ac:dyDescent="0.2">
      <c r="A532" s="4" t="s">
        <v>57</v>
      </c>
      <c r="B532" s="27">
        <f t="shared" si="30"/>
        <v>1</v>
      </c>
      <c r="C532" s="10">
        <v>4</v>
      </c>
      <c r="D532" s="15">
        <v>610</v>
      </c>
      <c r="E532" s="22">
        <v>0</v>
      </c>
      <c r="F532" s="11">
        <v>0</v>
      </c>
      <c r="G532" s="11">
        <v>0</v>
      </c>
      <c r="H532" s="11">
        <v>66.237175034137735</v>
      </c>
      <c r="I532" s="23">
        <f t="shared" si="31"/>
        <v>66.237175034137735</v>
      </c>
      <c r="J532" s="17">
        <f t="shared" ref="J532:N563" si="32">IF($C532=1,($H532*(1+J$6)*J$5)+$E532,$I532*(1+J$6)*J$5)</f>
        <v>95.899516687119444</v>
      </c>
      <c r="K532" s="17">
        <f t="shared" si="32"/>
        <v>96.347021645955351</v>
      </c>
      <c r="L532" s="17">
        <f t="shared" si="32"/>
        <v>97.231609114636186</v>
      </c>
      <c r="M532" s="17">
        <f t="shared" si="32"/>
        <v>98.668266517870293</v>
      </c>
      <c r="N532" s="17">
        <f t="shared" si="32"/>
        <v>99.687073176101947</v>
      </c>
    </row>
    <row r="533" spans="1:14" x14ac:dyDescent="0.2">
      <c r="A533" s="4" t="s">
        <v>98</v>
      </c>
      <c r="B533" s="27">
        <f t="shared" si="30"/>
        <v>1</v>
      </c>
      <c r="C533" s="10">
        <v>4</v>
      </c>
      <c r="D533" s="15">
        <v>60</v>
      </c>
      <c r="E533" s="22">
        <v>0</v>
      </c>
      <c r="F533" s="11">
        <v>0</v>
      </c>
      <c r="G533" s="11">
        <v>0</v>
      </c>
      <c r="H533" s="11">
        <v>66.480199425537734</v>
      </c>
      <c r="I533" s="23">
        <f t="shared" si="31"/>
        <v>66.480199425537734</v>
      </c>
      <c r="J533" s="17">
        <f t="shared" si="32"/>
        <v>96.251372297906428</v>
      </c>
      <c r="K533" s="17">
        <f t="shared" si="32"/>
        <v>96.70051915376186</v>
      </c>
      <c r="L533" s="17">
        <f t="shared" si="32"/>
        <v>97.5883521764855</v>
      </c>
      <c r="M533" s="17">
        <f t="shared" si="32"/>
        <v>99.03028067998757</v>
      </c>
      <c r="N533" s="17">
        <f t="shared" si="32"/>
        <v>100.05282534286607</v>
      </c>
    </row>
    <row r="534" spans="1:14" x14ac:dyDescent="0.2">
      <c r="A534" s="4" t="s">
        <v>99</v>
      </c>
      <c r="B534" s="27">
        <f t="shared" si="30"/>
        <v>1</v>
      </c>
      <c r="C534" s="10">
        <v>4</v>
      </c>
      <c r="D534" s="15">
        <v>320</v>
      </c>
      <c r="E534" s="22">
        <v>0</v>
      </c>
      <c r="F534" s="11">
        <v>0</v>
      </c>
      <c r="G534" s="11">
        <v>0</v>
      </c>
      <c r="H534" s="11">
        <v>76.355083175537729</v>
      </c>
      <c r="I534" s="23">
        <f t="shared" si="31"/>
        <v>76.355083175537729</v>
      </c>
      <c r="J534" s="17">
        <f t="shared" si="32"/>
        <v>110.54842796911252</v>
      </c>
      <c r="K534" s="17">
        <f t="shared" si="32"/>
        <v>111.06429052417727</v>
      </c>
      <c r="L534" s="17">
        <f t="shared" si="32"/>
        <v>112.08400112796365</v>
      </c>
      <c r="M534" s="17">
        <f t="shared" si="32"/>
        <v>113.74011184618428</v>
      </c>
      <c r="N534" s="17">
        <f t="shared" si="32"/>
        <v>114.91454398476775</v>
      </c>
    </row>
    <row r="535" spans="1:14" x14ac:dyDescent="0.2">
      <c r="A535" s="4" t="s">
        <v>87</v>
      </c>
      <c r="B535" s="27">
        <f t="shared" si="30"/>
        <v>1</v>
      </c>
      <c r="C535" s="10">
        <v>4</v>
      </c>
      <c r="D535" s="15">
        <v>620</v>
      </c>
      <c r="E535" s="22">
        <v>0</v>
      </c>
      <c r="F535" s="11">
        <v>0</v>
      </c>
      <c r="G535" s="11">
        <v>0</v>
      </c>
      <c r="H535" s="11">
        <v>66.480199425537734</v>
      </c>
      <c r="I535" s="23">
        <f t="shared" si="31"/>
        <v>66.480199425537734</v>
      </c>
      <c r="J535" s="17">
        <f t="shared" si="32"/>
        <v>96.251372297906428</v>
      </c>
      <c r="K535" s="17">
        <f t="shared" si="32"/>
        <v>96.70051915376186</v>
      </c>
      <c r="L535" s="17">
        <f t="shared" si="32"/>
        <v>97.5883521764855</v>
      </c>
      <c r="M535" s="17">
        <f t="shared" si="32"/>
        <v>99.03028067998757</v>
      </c>
      <c r="N535" s="17">
        <f t="shared" si="32"/>
        <v>100.05282534286607</v>
      </c>
    </row>
    <row r="536" spans="1:14" x14ac:dyDescent="0.2">
      <c r="A536" s="4" t="s">
        <v>100</v>
      </c>
      <c r="B536" s="27">
        <f t="shared" si="30"/>
        <v>1</v>
      </c>
      <c r="C536" s="10">
        <v>4</v>
      </c>
      <c r="D536" s="15">
        <v>1170</v>
      </c>
      <c r="E536" s="22">
        <v>0</v>
      </c>
      <c r="F536" s="11">
        <v>0</v>
      </c>
      <c r="G536" s="11">
        <v>0</v>
      </c>
      <c r="H536" s="11">
        <v>76.355083175537729</v>
      </c>
      <c r="I536" s="23">
        <f t="shared" si="31"/>
        <v>76.355083175537729</v>
      </c>
      <c r="J536" s="17">
        <f t="shared" si="32"/>
        <v>110.54842796911252</v>
      </c>
      <c r="K536" s="17">
        <f t="shared" si="32"/>
        <v>111.06429052417727</v>
      </c>
      <c r="L536" s="17">
        <f t="shared" si="32"/>
        <v>112.08400112796365</v>
      </c>
      <c r="M536" s="17">
        <f t="shared" si="32"/>
        <v>113.74011184618428</v>
      </c>
      <c r="N536" s="17">
        <f t="shared" si="32"/>
        <v>114.91454398476775</v>
      </c>
    </row>
    <row r="537" spans="1:14" x14ac:dyDescent="0.2">
      <c r="A537" s="4" t="s">
        <v>77</v>
      </c>
      <c r="B537" s="27">
        <f t="shared" si="30"/>
        <v>1</v>
      </c>
      <c r="C537" s="10">
        <v>4</v>
      </c>
      <c r="D537" s="15">
        <v>120</v>
      </c>
      <c r="E537" s="22">
        <v>0</v>
      </c>
      <c r="F537" s="11">
        <v>0</v>
      </c>
      <c r="G537" s="11">
        <v>0</v>
      </c>
      <c r="H537" s="11">
        <v>70.851410345137737</v>
      </c>
      <c r="I537" s="23">
        <f t="shared" si="31"/>
        <v>70.851410345137737</v>
      </c>
      <c r="J537" s="17">
        <f t="shared" si="32"/>
        <v>102.58009954678217</v>
      </c>
      <c r="K537" s="17">
        <f t="shared" si="32"/>
        <v>103.05877873945043</v>
      </c>
      <c r="L537" s="17">
        <f t="shared" si="32"/>
        <v>104.00498862381478</v>
      </c>
      <c r="M537" s="17">
        <f t="shared" si="32"/>
        <v>105.54172691540796</v>
      </c>
      <c r="N537" s="17">
        <f t="shared" si="32"/>
        <v>106.63150600951225</v>
      </c>
    </row>
    <row r="538" spans="1:14" x14ac:dyDescent="0.2">
      <c r="A538" s="4" t="s">
        <v>78</v>
      </c>
      <c r="B538" s="27">
        <f t="shared" si="30"/>
        <v>1</v>
      </c>
      <c r="C538" s="10">
        <v>4</v>
      </c>
      <c r="D538" s="15">
        <v>10</v>
      </c>
      <c r="E538" s="22">
        <v>0</v>
      </c>
      <c r="F538" s="11">
        <v>0</v>
      </c>
      <c r="G538" s="11">
        <v>0</v>
      </c>
      <c r="H538" s="11">
        <v>39.27478033726387</v>
      </c>
      <c r="I538" s="23">
        <f t="shared" si="31"/>
        <v>39.27478033726387</v>
      </c>
      <c r="J538" s="17">
        <f t="shared" si="32"/>
        <v>56.862818355330212</v>
      </c>
      <c r="K538" s="17">
        <f t="shared" si="32"/>
        <v>57.128162687256484</v>
      </c>
      <c r="L538" s="17">
        <f t="shared" si="32"/>
        <v>57.652671446931556</v>
      </c>
      <c r="M538" s="17">
        <f t="shared" si="32"/>
        <v>58.504525468526573</v>
      </c>
      <c r="N538" s="17">
        <f t="shared" si="32"/>
        <v>59.108618376890611</v>
      </c>
    </row>
    <row r="539" spans="1:14" x14ac:dyDescent="0.2">
      <c r="A539" s="4" t="s">
        <v>79</v>
      </c>
      <c r="B539" s="27">
        <f t="shared" si="30"/>
        <v>1</v>
      </c>
      <c r="C539" s="10">
        <v>4</v>
      </c>
      <c r="D539" s="15">
        <v>990</v>
      </c>
      <c r="E539" s="22">
        <v>0</v>
      </c>
      <c r="F539" s="11">
        <v>0</v>
      </c>
      <c r="G539" s="11">
        <v>0</v>
      </c>
      <c r="H539" s="11">
        <v>49.149664087263872</v>
      </c>
      <c r="I539" s="23">
        <f t="shared" si="31"/>
        <v>49.149664087263872</v>
      </c>
      <c r="J539" s="17">
        <f t="shared" si="32"/>
        <v>71.159874026536301</v>
      </c>
      <c r="K539" s="17">
        <f t="shared" si="32"/>
        <v>71.491934057671912</v>
      </c>
      <c r="L539" s="17">
        <f t="shared" si="32"/>
        <v>72.148320398409695</v>
      </c>
      <c r="M539" s="17">
        <f t="shared" si="32"/>
        <v>73.214356634723288</v>
      </c>
      <c r="N539" s="17">
        <f t="shared" si="32"/>
        <v>73.970337018792307</v>
      </c>
    </row>
    <row r="540" spans="1:14" x14ac:dyDescent="0.2">
      <c r="A540" s="4" t="s">
        <v>58</v>
      </c>
      <c r="B540" s="27">
        <f t="shared" si="30"/>
        <v>1</v>
      </c>
      <c r="C540" s="10">
        <v>4</v>
      </c>
      <c r="D540" s="15">
        <v>10</v>
      </c>
      <c r="E540" s="22">
        <v>0</v>
      </c>
      <c r="F540" s="11">
        <v>0</v>
      </c>
      <c r="G540" s="11">
        <v>0</v>
      </c>
      <c r="H540" s="11">
        <v>37.130923119103869</v>
      </c>
      <c r="I540" s="23">
        <f t="shared" si="31"/>
        <v>37.130923119103869</v>
      </c>
      <c r="J540" s="17">
        <f t="shared" si="32"/>
        <v>53.758898676361781</v>
      </c>
      <c r="K540" s="17">
        <f t="shared" si="32"/>
        <v>54.009758895164744</v>
      </c>
      <c r="L540" s="17">
        <f t="shared" si="32"/>
        <v>54.505636765481263</v>
      </c>
      <c r="M540" s="17">
        <f t="shared" si="32"/>
        <v>55.31099139542259</v>
      </c>
      <c r="N540" s="17">
        <f t="shared" si="32"/>
        <v>55.882109225863495</v>
      </c>
    </row>
    <row r="541" spans="1:14" x14ac:dyDescent="0.2">
      <c r="A541" s="4" t="s">
        <v>59</v>
      </c>
      <c r="B541" s="27">
        <f t="shared" si="30"/>
        <v>1</v>
      </c>
      <c r="C541" s="10">
        <v>4</v>
      </c>
      <c r="D541" s="15">
        <v>740</v>
      </c>
      <c r="E541" s="22">
        <v>0</v>
      </c>
      <c r="F541" s="11">
        <v>0</v>
      </c>
      <c r="G541" s="11">
        <v>0</v>
      </c>
      <c r="H541" s="11">
        <v>37.130923119103869</v>
      </c>
      <c r="I541" s="23">
        <f t="shared" si="31"/>
        <v>37.130923119103869</v>
      </c>
      <c r="J541" s="17">
        <f t="shared" si="32"/>
        <v>53.758898676361781</v>
      </c>
      <c r="K541" s="17">
        <f t="shared" si="32"/>
        <v>54.009758895164744</v>
      </c>
      <c r="L541" s="17">
        <f t="shared" si="32"/>
        <v>54.505636765481263</v>
      </c>
      <c r="M541" s="17">
        <f t="shared" si="32"/>
        <v>55.31099139542259</v>
      </c>
      <c r="N541" s="17">
        <f t="shared" si="32"/>
        <v>55.882109225863495</v>
      </c>
    </row>
    <row r="542" spans="1:14" x14ac:dyDescent="0.2">
      <c r="A542" s="4" t="s">
        <v>60</v>
      </c>
      <c r="B542" s="27">
        <f t="shared" si="30"/>
        <v>1</v>
      </c>
      <c r="C542" s="10">
        <v>4</v>
      </c>
      <c r="D542" s="15">
        <v>810</v>
      </c>
      <c r="E542" s="22">
        <v>0</v>
      </c>
      <c r="F542" s="11">
        <v>0</v>
      </c>
      <c r="G542" s="11">
        <v>0</v>
      </c>
      <c r="H542" s="11">
        <v>47.940837119103868</v>
      </c>
      <c r="I542" s="23">
        <f t="shared" si="31"/>
        <v>47.940837119103868</v>
      </c>
      <c r="J542" s="17">
        <f t="shared" si="32"/>
        <v>69.409709984287318</v>
      </c>
      <c r="K542" s="17">
        <f t="shared" si="32"/>
        <v>69.733603059897604</v>
      </c>
      <c r="L542" s="17">
        <f t="shared" si="32"/>
        <v>70.373845699046583</v>
      </c>
      <c r="M542" s="17">
        <f t="shared" si="32"/>
        <v>71.413662969769604</v>
      </c>
      <c r="N542" s="17">
        <f t="shared" si="32"/>
        <v>72.151050155031811</v>
      </c>
    </row>
    <row r="543" spans="1:14" x14ac:dyDescent="0.2">
      <c r="A543" s="4" t="s">
        <v>61</v>
      </c>
      <c r="B543" s="27">
        <f t="shared" si="30"/>
        <v>1</v>
      </c>
      <c r="C543" s="10">
        <v>4</v>
      </c>
      <c r="D543" s="15">
        <v>990</v>
      </c>
      <c r="E543" s="22">
        <v>0</v>
      </c>
      <c r="F543" s="11">
        <v>0</v>
      </c>
      <c r="G543" s="11">
        <v>0</v>
      </c>
      <c r="H543" s="11">
        <v>47.005806869103871</v>
      </c>
      <c r="I543" s="23">
        <f t="shared" si="31"/>
        <v>47.005806869103871</v>
      </c>
      <c r="J543" s="17">
        <f t="shared" si="32"/>
        <v>68.055954347567891</v>
      </c>
      <c r="K543" s="17">
        <f t="shared" si="32"/>
        <v>68.373530265580172</v>
      </c>
      <c r="L543" s="17">
        <f t="shared" si="32"/>
        <v>69.001285716959401</v>
      </c>
      <c r="M543" s="17">
        <f t="shared" si="32"/>
        <v>70.020822561619312</v>
      </c>
      <c r="N543" s="17">
        <f t="shared" si="32"/>
        <v>70.743827867765191</v>
      </c>
    </row>
    <row r="544" spans="1:14" x14ac:dyDescent="0.2">
      <c r="A544" s="4" t="s">
        <v>62</v>
      </c>
      <c r="B544" s="27">
        <f t="shared" si="30"/>
        <v>1</v>
      </c>
      <c r="C544" s="10">
        <v>4</v>
      </c>
      <c r="D544" s="15">
        <v>1000</v>
      </c>
      <c r="E544" s="22">
        <v>0</v>
      </c>
      <c r="F544" s="11">
        <v>0</v>
      </c>
      <c r="G544" s="11">
        <v>0</v>
      </c>
      <c r="H544" s="11">
        <v>42.068364994103867</v>
      </c>
      <c r="I544" s="23">
        <f t="shared" si="31"/>
        <v>42.068364994103867</v>
      </c>
      <c r="J544" s="17">
        <f t="shared" si="32"/>
        <v>60.907426511964829</v>
      </c>
      <c r="K544" s="17">
        <f t="shared" si="32"/>
        <v>61.191644580372447</v>
      </c>
      <c r="L544" s="17">
        <f t="shared" si="32"/>
        <v>61.753461241220336</v>
      </c>
      <c r="M544" s="17">
        <f t="shared" si="32"/>
        <v>62.665906978520951</v>
      </c>
      <c r="N544" s="17">
        <f t="shared" si="32"/>
        <v>63.312968546814339</v>
      </c>
    </row>
    <row r="545" spans="1:14" x14ac:dyDescent="0.2">
      <c r="A545" s="4" t="s">
        <v>63</v>
      </c>
      <c r="B545" s="27">
        <f t="shared" si="30"/>
        <v>1</v>
      </c>
      <c r="C545" s="10">
        <v>4</v>
      </c>
      <c r="D545" s="15">
        <v>20</v>
      </c>
      <c r="E545" s="22">
        <v>0</v>
      </c>
      <c r="F545" s="11">
        <v>0</v>
      </c>
      <c r="G545" s="11">
        <v>0</v>
      </c>
      <c r="H545" s="11">
        <v>50.137770868103871</v>
      </c>
      <c r="I545" s="23">
        <f t="shared" si="31"/>
        <v>50.137770868103871</v>
      </c>
      <c r="J545" s="17">
        <f t="shared" si="32"/>
        <v>72.590474934092896</v>
      </c>
      <c r="K545" s="17">
        <f t="shared" si="32"/>
        <v>72.929210713160927</v>
      </c>
      <c r="L545" s="17">
        <f t="shared" si="32"/>
        <v>73.598793070721598</v>
      </c>
      <c r="M545" s="17">
        <f t="shared" si="32"/>
        <v>74.686260941478352</v>
      </c>
      <c r="N545" s="17">
        <f t="shared" si="32"/>
        <v>75.457439584936367</v>
      </c>
    </row>
    <row r="546" spans="1:14" x14ac:dyDescent="0.2">
      <c r="A546" s="4" t="s">
        <v>64</v>
      </c>
      <c r="B546" s="27">
        <f t="shared" si="30"/>
        <v>1</v>
      </c>
      <c r="C546" s="10">
        <v>4</v>
      </c>
      <c r="D546" s="15">
        <v>200</v>
      </c>
      <c r="E546" s="22">
        <v>0</v>
      </c>
      <c r="F546" s="11">
        <v>0</v>
      </c>
      <c r="G546" s="11">
        <v>0</v>
      </c>
      <c r="H546" s="11">
        <v>60.94768486810387</v>
      </c>
      <c r="I546" s="23">
        <f t="shared" si="31"/>
        <v>60.94768486810387</v>
      </c>
      <c r="J546" s="17">
        <f t="shared" si="32"/>
        <v>88.241286242018433</v>
      </c>
      <c r="K546" s="17">
        <f t="shared" si="32"/>
        <v>88.653054877893794</v>
      </c>
      <c r="L546" s="17">
        <f t="shared" si="32"/>
        <v>89.467002004286897</v>
      </c>
      <c r="M546" s="17">
        <f t="shared" si="32"/>
        <v>90.788932515825365</v>
      </c>
      <c r="N546" s="17">
        <f t="shared" si="32"/>
        <v>91.726380514104676</v>
      </c>
    </row>
    <row r="547" spans="1:14" x14ac:dyDescent="0.2">
      <c r="A547" s="4" t="s">
        <v>65</v>
      </c>
      <c r="B547" s="27">
        <f t="shared" si="30"/>
        <v>1</v>
      </c>
      <c r="C547" s="10">
        <v>4</v>
      </c>
      <c r="D547" s="15">
        <v>290</v>
      </c>
      <c r="E547" s="22">
        <v>0</v>
      </c>
      <c r="F547" s="11">
        <v>0</v>
      </c>
      <c r="G547" s="11">
        <v>0</v>
      </c>
      <c r="H547" s="11">
        <v>60.012654618103873</v>
      </c>
      <c r="I547" s="23">
        <f t="shared" si="31"/>
        <v>60.012654618103873</v>
      </c>
      <c r="J547" s="17">
        <f t="shared" si="32"/>
        <v>86.887530605298977</v>
      </c>
      <c r="K547" s="17">
        <f t="shared" si="32"/>
        <v>87.292982083576348</v>
      </c>
      <c r="L547" s="17">
        <f t="shared" si="32"/>
        <v>88.094442022199729</v>
      </c>
      <c r="M547" s="17">
        <f t="shared" si="32"/>
        <v>89.396092107675074</v>
      </c>
      <c r="N547" s="17">
        <f t="shared" si="32"/>
        <v>90.31915822683807</v>
      </c>
    </row>
    <row r="548" spans="1:14" x14ac:dyDescent="0.2">
      <c r="A548" s="4" t="s">
        <v>95</v>
      </c>
      <c r="B548" s="27">
        <f t="shared" si="30"/>
        <v>1</v>
      </c>
      <c r="C548" s="10">
        <v>4</v>
      </c>
      <c r="D548" s="15">
        <v>570</v>
      </c>
      <c r="E548" s="22">
        <v>0</v>
      </c>
      <c r="F548" s="11">
        <v>0</v>
      </c>
      <c r="G548" s="11">
        <v>0</v>
      </c>
      <c r="H548" s="11">
        <v>52.606491805603874</v>
      </c>
      <c r="I548" s="23">
        <f t="shared" si="31"/>
        <v>52.606491805603874</v>
      </c>
      <c r="J548" s="17">
        <f t="shared" si="32"/>
        <v>76.164738851894427</v>
      </c>
      <c r="K548" s="17">
        <f t="shared" si="32"/>
        <v>76.520153555764779</v>
      </c>
      <c r="L548" s="17">
        <f t="shared" si="32"/>
        <v>77.222705308591131</v>
      </c>
      <c r="M548" s="17">
        <f t="shared" si="32"/>
        <v>78.36371873302754</v>
      </c>
      <c r="N548" s="17">
        <f t="shared" si="32"/>
        <v>79.172869245411789</v>
      </c>
    </row>
    <row r="549" spans="1:14" x14ac:dyDescent="0.2">
      <c r="A549" s="4" t="s">
        <v>82</v>
      </c>
      <c r="B549" s="27">
        <f t="shared" si="30"/>
        <v>1</v>
      </c>
      <c r="C549" s="10">
        <v>4</v>
      </c>
      <c r="D549" s="15">
        <v>30</v>
      </c>
      <c r="E549" s="22">
        <v>0</v>
      </c>
      <c r="F549" s="11">
        <v>0</v>
      </c>
      <c r="G549" s="11">
        <v>0</v>
      </c>
      <c r="H549" s="11">
        <v>61.210555421703873</v>
      </c>
      <c r="I549" s="23">
        <f t="shared" si="31"/>
        <v>61.210555421703873</v>
      </c>
      <c r="J549" s="17">
        <f t="shared" si="32"/>
        <v>88.621875526336837</v>
      </c>
      <c r="K549" s="17">
        <f t="shared" si="32"/>
        <v>89.035420141882341</v>
      </c>
      <c r="L549" s="17">
        <f t="shared" si="32"/>
        <v>89.852877864817046</v>
      </c>
      <c r="M549" s="17">
        <f t="shared" si="32"/>
        <v>91.180509931814754</v>
      </c>
      <c r="N549" s="17">
        <f t="shared" si="32"/>
        <v>92.122001192357658</v>
      </c>
    </row>
    <row r="550" spans="1:14" x14ac:dyDescent="0.2">
      <c r="A550" s="4" t="s">
        <v>83</v>
      </c>
      <c r="B550" s="27">
        <f t="shared" si="30"/>
        <v>1</v>
      </c>
      <c r="C550" s="10">
        <v>4</v>
      </c>
      <c r="D550" s="15">
        <v>210</v>
      </c>
      <c r="E550" s="22">
        <v>0</v>
      </c>
      <c r="F550" s="11">
        <v>0</v>
      </c>
      <c r="G550" s="11">
        <v>0</v>
      </c>
      <c r="H550" s="11">
        <v>72.020469421703879</v>
      </c>
      <c r="I550" s="23">
        <f t="shared" si="31"/>
        <v>72.020469421703879</v>
      </c>
      <c r="J550" s="17">
        <f t="shared" si="32"/>
        <v>104.27268683426239</v>
      </c>
      <c r="K550" s="17">
        <f t="shared" si="32"/>
        <v>104.75926430661521</v>
      </c>
      <c r="L550" s="17">
        <f t="shared" si="32"/>
        <v>105.72108679838236</v>
      </c>
      <c r="M550" s="17">
        <f t="shared" si="32"/>
        <v>107.2831815061618</v>
      </c>
      <c r="N550" s="17">
        <f t="shared" si="32"/>
        <v>108.39094212152597</v>
      </c>
    </row>
    <row r="551" spans="1:14" x14ac:dyDescent="0.2">
      <c r="A551" s="3" t="s">
        <v>338</v>
      </c>
      <c r="B551" s="27">
        <f t="shared" si="30"/>
        <v>0.34839531198838308</v>
      </c>
      <c r="C551" s="10">
        <v>5</v>
      </c>
      <c r="D551" s="15">
        <v>1620</v>
      </c>
      <c r="E551" s="22">
        <v>0</v>
      </c>
      <c r="F551" s="11">
        <v>0</v>
      </c>
      <c r="G551" s="11">
        <v>93.815321191497887</v>
      </c>
      <c r="H551" s="11">
        <v>50.160501753817272</v>
      </c>
      <c r="I551" s="23">
        <f t="shared" si="31"/>
        <v>143.97582294531514</v>
      </c>
      <c r="J551" s="17">
        <f t="shared" si="32"/>
        <v>208.45109755918722</v>
      </c>
      <c r="K551" s="17">
        <f t="shared" si="32"/>
        <v>209.42381257439283</v>
      </c>
      <c r="L551" s="17">
        <f t="shared" si="32"/>
        <v>211.34658794494268</v>
      </c>
      <c r="M551" s="17">
        <f t="shared" si="32"/>
        <v>214.46936502313937</v>
      </c>
      <c r="N551" s="17">
        <f t="shared" si="32"/>
        <v>216.68388469378462</v>
      </c>
    </row>
    <row r="552" spans="1:14" x14ac:dyDescent="0.2">
      <c r="A552" s="4" t="s">
        <v>617</v>
      </c>
      <c r="B552" s="27">
        <f t="shared" si="30"/>
        <v>0.37945788142942755</v>
      </c>
      <c r="C552" s="10">
        <v>5</v>
      </c>
      <c r="D552" s="15">
        <v>40</v>
      </c>
      <c r="E552" s="22">
        <v>0</v>
      </c>
      <c r="F552" s="11">
        <v>0</v>
      </c>
      <c r="G552" s="11">
        <v>92.235001184890777</v>
      </c>
      <c r="H552" s="11">
        <v>56.401164555728748</v>
      </c>
      <c r="I552" s="23">
        <f t="shared" si="31"/>
        <v>148.63616574061953</v>
      </c>
      <c r="J552" s="17">
        <f t="shared" si="32"/>
        <v>215.1984357636872</v>
      </c>
      <c r="K552" s="17">
        <f t="shared" si="32"/>
        <v>216.20263651948636</v>
      </c>
      <c r="L552" s="17">
        <f t="shared" si="32"/>
        <v>218.1876500642089</v>
      </c>
      <c r="M552" s="17">
        <f t="shared" si="32"/>
        <v>221.41150808335809</v>
      </c>
      <c r="N552" s="17">
        <f t="shared" si="32"/>
        <v>223.69770937791091</v>
      </c>
    </row>
    <row r="553" spans="1:14" x14ac:dyDescent="0.2">
      <c r="A553" s="4" t="s">
        <v>618</v>
      </c>
      <c r="B553" s="27">
        <f t="shared" si="30"/>
        <v>0.20825359583841438</v>
      </c>
      <c r="C553" s="10">
        <v>5</v>
      </c>
      <c r="D553" s="15">
        <v>360</v>
      </c>
      <c r="E553" s="22">
        <v>0</v>
      </c>
      <c r="F553" s="11">
        <v>0</v>
      </c>
      <c r="G553" s="11">
        <v>251.97078934865138</v>
      </c>
      <c r="H553" s="11">
        <v>66.27604830572875</v>
      </c>
      <c r="I553" s="23">
        <f t="shared" si="31"/>
        <v>318.2468376543801</v>
      </c>
      <c r="J553" s="17">
        <f t="shared" si="32"/>
        <v>460.76418419912648</v>
      </c>
      <c r="K553" s="17">
        <f t="shared" si="32"/>
        <v>462.91429156573412</v>
      </c>
      <c r="L553" s="17">
        <f t="shared" si="32"/>
        <v>467.16443001731028</v>
      </c>
      <c r="M553" s="17">
        <f t="shared" si="32"/>
        <v>474.06707456904979</v>
      </c>
      <c r="N553" s="17">
        <f t="shared" si="32"/>
        <v>478.96209004934991</v>
      </c>
    </row>
    <row r="554" spans="1:14" x14ac:dyDescent="0.2">
      <c r="A554" s="4" t="s">
        <v>362</v>
      </c>
      <c r="B554" s="27">
        <f t="shared" si="30"/>
        <v>0.3741505426772857</v>
      </c>
      <c r="C554" s="10">
        <v>5</v>
      </c>
      <c r="D554" s="15">
        <v>40</v>
      </c>
      <c r="E554" s="22">
        <v>0</v>
      </c>
      <c r="F554" s="11">
        <v>0</v>
      </c>
      <c r="G554" s="11">
        <v>92.235001184890777</v>
      </c>
      <c r="H554" s="11">
        <v>55.140697724328746</v>
      </c>
      <c r="I554" s="23">
        <f t="shared" si="31"/>
        <v>147.37569890921952</v>
      </c>
      <c r="J554" s="17">
        <f t="shared" si="32"/>
        <v>213.37350648690105</v>
      </c>
      <c r="K554" s="17">
        <f t="shared" si="32"/>
        <v>214.36919140310999</v>
      </c>
      <c r="L554" s="17">
        <f t="shared" si="32"/>
        <v>216.3373716036694</v>
      </c>
      <c r="M554" s="17">
        <f t="shared" si="32"/>
        <v>219.53389060958423</v>
      </c>
      <c r="N554" s="17">
        <f t="shared" si="32"/>
        <v>221.80070442271673</v>
      </c>
    </row>
    <row r="555" spans="1:14" x14ac:dyDescent="0.2">
      <c r="A555" s="4" t="s">
        <v>366</v>
      </c>
      <c r="B555" s="27">
        <f t="shared" si="30"/>
        <v>0.24210064448763124</v>
      </c>
      <c r="C555" s="10">
        <v>5</v>
      </c>
      <c r="D555" s="15">
        <v>350</v>
      </c>
      <c r="E555" s="22">
        <v>0</v>
      </c>
      <c r="F555" s="11">
        <v>0</v>
      </c>
      <c r="G555" s="11">
        <v>206.45928567145504</v>
      </c>
      <c r="H555" s="11">
        <v>65.950611724328752</v>
      </c>
      <c r="I555" s="23">
        <f t="shared" si="31"/>
        <v>272.40989739578379</v>
      </c>
      <c r="J555" s="17">
        <f t="shared" si="32"/>
        <v>394.40053848280098</v>
      </c>
      <c r="K555" s="17">
        <f t="shared" si="32"/>
        <v>396.24096691076102</v>
      </c>
      <c r="L555" s="17">
        <f t="shared" si="32"/>
        <v>399.87895994800562</v>
      </c>
      <c r="M555" s="17">
        <f t="shared" si="32"/>
        <v>405.78741989676087</v>
      </c>
      <c r="N555" s="17">
        <f t="shared" si="32"/>
        <v>409.97740863181781</v>
      </c>
    </row>
    <row r="556" spans="1:14" x14ac:dyDescent="0.2">
      <c r="A556" s="4" t="s">
        <v>370</v>
      </c>
      <c r="B556" s="27">
        <f t="shared" si="30"/>
        <v>0.20510528987581128</v>
      </c>
      <c r="C556" s="10">
        <v>5</v>
      </c>
      <c r="D556" s="15">
        <v>360</v>
      </c>
      <c r="E556" s="22">
        <v>0</v>
      </c>
      <c r="F556" s="11">
        <v>0</v>
      </c>
      <c r="G556" s="11">
        <v>251.97078934865138</v>
      </c>
      <c r="H556" s="11">
        <v>65.015581474328741</v>
      </c>
      <c r="I556" s="23">
        <f t="shared" si="31"/>
        <v>316.98637082298012</v>
      </c>
      <c r="J556" s="17">
        <f t="shared" si="32"/>
        <v>458.93925492234035</v>
      </c>
      <c r="K556" s="17">
        <f t="shared" si="32"/>
        <v>461.08084644935775</v>
      </c>
      <c r="L556" s="17">
        <f t="shared" si="32"/>
        <v>465.31415155677081</v>
      </c>
      <c r="M556" s="17">
        <f t="shared" si="32"/>
        <v>472.189457095276</v>
      </c>
      <c r="N556" s="17">
        <f t="shared" si="32"/>
        <v>477.06508509415579</v>
      </c>
    </row>
    <row r="557" spans="1:14" x14ac:dyDescent="0.2">
      <c r="A557" s="4" t="s">
        <v>374</v>
      </c>
      <c r="B557" s="27">
        <f t="shared" si="30"/>
        <v>0.17321619018045412</v>
      </c>
      <c r="C557" s="10">
        <v>5</v>
      </c>
      <c r="D557" s="15">
        <v>730</v>
      </c>
      <c r="E557" s="22">
        <v>0</v>
      </c>
      <c r="F557" s="11">
        <v>0</v>
      </c>
      <c r="G557" s="11">
        <v>286.76091474507297</v>
      </c>
      <c r="H557" s="11">
        <v>60.078139599328743</v>
      </c>
      <c r="I557" s="23">
        <f t="shared" si="31"/>
        <v>346.83905434440169</v>
      </c>
      <c r="J557" s="17">
        <f t="shared" si="32"/>
        <v>502.16057165335104</v>
      </c>
      <c r="K557" s="17">
        <f t="shared" si="32"/>
        <v>504.50385088675858</v>
      </c>
      <c r="L557" s="17">
        <f t="shared" si="32"/>
        <v>509.13583407390456</v>
      </c>
      <c r="M557" s="17">
        <f t="shared" si="32"/>
        <v>516.65863218384493</v>
      </c>
      <c r="N557" s="17">
        <f t="shared" si="32"/>
        <v>521.99343001782165</v>
      </c>
    </row>
    <row r="558" spans="1:14" x14ac:dyDescent="0.2">
      <c r="A558" s="4" t="s">
        <v>619</v>
      </c>
      <c r="B558" s="27">
        <f t="shared" si="30"/>
        <v>0.25415619069240242</v>
      </c>
      <c r="C558" s="10">
        <v>5</v>
      </c>
      <c r="D558" s="15">
        <v>750</v>
      </c>
      <c r="E558" s="22">
        <v>0</v>
      </c>
      <c r="F558" s="11">
        <v>0</v>
      </c>
      <c r="G558" s="11">
        <v>161.81525197773405</v>
      </c>
      <c r="H558" s="11">
        <v>55.140697724328746</v>
      </c>
      <c r="I558" s="23">
        <f t="shared" si="31"/>
        <v>216.95594970206281</v>
      </c>
      <c r="J558" s="17">
        <f t="shared" si="32"/>
        <v>314.11319562012886</v>
      </c>
      <c r="K558" s="17">
        <f t="shared" si="32"/>
        <v>315.5789716483273</v>
      </c>
      <c r="L558" s="17">
        <f t="shared" si="32"/>
        <v>318.47638558941532</v>
      </c>
      <c r="M558" s="17">
        <f t="shared" si="32"/>
        <v>323.1820719529191</v>
      </c>
      <c r="N558" s="17">
        <f t="shared" si="32"/>
        <v>326.51911291195029</v>
      </c>
    </row>
    <row r="559" spans="1:14" x14ac:dyDescent="0.2">
      <c r="A559" s="4" t="s">
        <v>381</v>
      </c>
      <c r="B559" s="27">
        <f t="shared" si="30"/>
        <v>0.30269507430665304</v>
      </c>
      <c r="C559" s="10">
        <v>5</v>
      </c>
      <c r="D559" s="15">
        <v>890</v>
      </c>
      <c r="E559" s="22">
        <v>0</v>
      </c>
      <c r="F559" s="11">
        <v>0</v>
      </c>
      <c r="G559" s="11">
        <v>127.02512658131241</v>
      </c>
      <c r="H559" s="11">
        <v>55.140697724328746</v>
      </c>
      <c r="I559" s="23">
        <f t="shared" si="31"/>
        <v>182.16582430564114</v>
      </c>
      <c r="J559" s="17">
        <f t="shared" si="32"/>
        <v>263.74335105351486</v>
      </c>
      <c r="K559" s="17">
        <f t="shared" si="32"/>
        <v>264.97408152571865</v>
      </c>
      <c r="L559" s="17">
        <f t="shared" si="32"/>
        <v>267.4068785965423</v>
      </c>
      <c r="M559" s="17">
        <f t="shared" si="32"/>
        <v>271.35798128125163</v>
      </c>
      <c r="N559" s="17">
        <f t="shared" si="32"/>
        <v>274.15990866733347</v>
      </c>
    </row>
    <row r="560" spans="1:14" x14ac:dyDescent="0.2">
      <c r="A560" s="4" t="s">
        <v>384</v>
      </c>
      <c r="B560" s="27">
        <f t="shared" si="30"/>
        <v>0.20061843809605612</v>
      </c>
      <c r="C560" s="10">
        <v>5</v>
      </c>
      <c r="D560" s="15">
        <v>910</v>
      </c>
      <c r="E560" s="22">
        <v>0</v>
      </c>
      <c r="F560" s="11">
        <v>0</v>
      </c>
      <c r="G560" s="11">
        <v>241.24941106787668</v>
      </c>
      <c r="H560" s="11">
        <v>60.545654724328749</v>
      </c>
      <c r="I560" s="23">
        <f t="shared" si="31"/>
        <v>301.79506579220543</v>
      </c>
      <c r="J560" s="17">
        <f t="shared" si="32"/>
        <v>436.9449773954521</v>
      </c>
      <c r="K560" s="17">
        <f t="shared" si="32"/>
        <v>438.98393495100322</v>
      </c>
      <c r="L560" s="17">
        <f t="shared" si="32"/>
        <v>443.01436247409595</v>
      </c>
      <c r="M560" s="17">
        <f t="shared" si="32"/>
        <v>449.56017478125483</v>
      </c>
      <c r="N560" s="17">
        <f t="shared" si="32"/>
        <v>454.20214241185039</v>
      </c>
    </row>
    <row r="561" spans="1:14" x14ac:dyDescent="0.2">
      <c r="A561" s="4" t="s">
        <v>620</v>
      </c>
      <c r="B561" s="27">
        <f t="shared" si="30"/>
        <v>0.3741505426772857</v>
      </c>
      <c r="C561" s="10">
        <v>5</v>
      </c>
      <c r="D561" s="15">
        <v>40</v>
      </c>
      <c r="E561" s="22">
        <v>0</v>
      </c>
      <c r="F561" s="11">
        <v>0</v>
      </c>
      <c r="G561" s="11">
        <v>92.235001184890777</v>
      </c>
      <c r="H561" s="11">
        <v>55.140697724328746</v>
      </c>
      <c r="I561" s="23">
        <f t="shared" si="31"/>
        <v>147.37569890921952</v>
      </c>
      <c r="J561" s="17">
        <f t="shared" si="32"/>
        <v>213.37350648690105</v>
      </c>
      <c r="K561" s="17">
        <f t="shared" si="32"/>
        <v>214.36919140310999</v>
      </c>
      <c r="L561" s="17">
        <f t="shared" si="32"/>
        <v>216.3373716036694</v>
      </c>
      <c r="M561" s="17">
        <f t="shared" si="32"/>
        <v>219.53389060958423</v>
      </c>
      <c r="N561" s="17">
        <f t="shared" si="32"/>
        <v>221.80070442271673</v>
      </c>
    </row>
    <row r="562" spans="1:14" x14ac:dyDescent="0.2">
      <c r="A562" s="4" t="s">
        <v>398</v>
      </c>
      <c r="B562" s="27">
        <f t="shared" si="30"/>
        <v>0.38494134699599231</v>
      </c>
      <c r="C562" s="10">
        <v>5</v>
      </c>
      <c r="D562" s="15">
        <v>50</v>
      </c>
      <c r="E562" s="22">
        <v>0</v>
      </c>
      <c r="F562" s="11">
        <v>0</v>
      </c>
      <c r="G562" s="11">
        <v>121.91536725926903</v>
      </c>
      <c r="H562" s="11">
        <v>76.302098121995414</v>
      </c>
      <c r="I562" s="23">
        <f t="shared" si="31"/>
        <v>198.21746538126445</v>
      </c>
      <c r="J562" s="17">
        <f t="shared" si="32"/>
        <v>286.9832404418234</v>
      </c>
      <c r="K562" s="17">
        <f t="shared" si="32"/>
        <v>288.32241740159384</v>
      </c>
      <c r="L562" s="17">
        <f t="shared" si="32"/>
        <v>290.96958171467901</v>
      </c>
      <c r="M562" s="17">
        <f t="shared" si="32"/>
        <v>295.26883796984885</v>
      </c>
      <c r="N562" s="17">
        <f t="shared" si="32"/>
        <v>298.31765871747513</v>
      </c>
    </row>
    <row r="563" spans="1:14" x14ac:dyDescent="0.2">
      <c r="A563" s="4" t="s">
        <v>402</v>
      </c>
      <c r="B563" s="27">
        <f t="shared" si="30"/>
        <v>0.26948666274340916</v>
      </c>
      <c r="C563" s="10">
        <v>5</v>
      </c>
      <c r="D563" s="15">
        <v>220</v>
      </c>
      <c r="E563" s="22">
        <v>0</v>
      </c>
      <c r="F563" s="11">
        <v>0</v>
      </c>
      <c r="G563" s="11">
        <v>236.13965174583331</v>
      </c>
      <c r="H563" s="11">
        <v>87.11201212199542</v>
      </c>
      <c r="I563" s="23">
        <f t="shared" si="31"/>
        <v>323.25166386782871</v>
      </c>
      <c r="J563" s="17">
        <f t="shared" si="32"/>
        <v>468.0102724377233</v>
      </c>
      <c r="K563" s="17">
        <f t="shared" si="32"/>
        <v>470.19419290924486</v>
      </c>
      <c r="L563" s="17">
        <f t="shared" si="32"/>
        <v>474.51117005901529</v>
      </c>
      <c r="M563" s="17">
        <f t="shared" si="32"/>
        <v>481.52236725702545</v>
      </c>
      <c r="N563" s="17">
        <f t="shared" si="32"/>
        <v>486.49436292657617</v>
      </c>
    </row>
    <row r="564" spans="1:14" x14ac:dyDescent="0.2">
      <c r="A564" s="4" t="s">
        <v>406</v>
      </c>
      <c r="B564" s="27">
        <f t="shared" si="30"/>
        <v>0.2485501487015683</v>
      </c>
      <c r="C564" s="10">
        <v>5</v>
      </c>
      <c r="D564" s="15">
        <v>310</v>
      </c>
      <c r="E564" s="22">
        <v>0</v>
      </c>
      <c r="F564" s="11">
        <v>0</v>
      </c>
      <c r="G564" s="11">
        <v>260.54170778554834</v>
      </c>
      <c r="H564" s="11">
        <v>86.176981871995409</v>
      </c>
      <c r="I564" s="23">
        <f t="shared" si="31"/>
        <v>346.71868965754373</v>
      </c>
      <c r="J564" s="17">
        <f t="shared" ref="J564:N595" si="33">IF($C564=1,($H564*(1+J$6)*J$5)+$E564,$I564*(1+J$6)*J$5)</f>
        <v>501.98630523438123</v>
      </c>
      <c r="K564" s="17">
        <f t="shared" si="33"/>
        <v>504.32877127196321</v>
      </c>
      <c r="L564" s="17">
        <f t="shared" si="33"/>
        <v>508.95914700689508</v>
      </c>
      <c r="M564" s="17">
        <f t="shared" si="33"/>
        <v>516.47933445570186</v>
      </c>
      <c r="N564" s="17">
        <f t="shared" si="33"/>
        <v>521.81228093740799</v>
      </c>
    </row>
    <row r="565" spans="1:14" x14ac:dyDescent="0.2">
      <c r="A565" s="4" t="s">
        <v>410</v>
      </c>
      <c r="B565" s="27">
        <f t="shared" si="30"/>
        <v>0.2109338334571241</v>
      </c>
      <c r="C565" s="10">
        <v>5</v>
      </c>
      <c r="D565" s="15">
        <v>690</v>
      </c>
      <c r="E565" s="22">
        <v>0</v>
      </c>
      <c r="F565" s="11">
        <v>0</v>
      </c>
      <c r="G565" s="11">
        <v>303.90275161886689</v>
      </c>
      <c r="H565" s="11">
        <v>81.239539996995418</v>
      </c>
      <c r="I565" s="23">
        <f t="shared" si="31"/>
        <v>385.14229161586229</v>
      </c>
      <c r="J565" s="17">
        <f t="shared" si="33"/>
        <v>557.6167703815122</v>
      </c>
      <c r="K565" s="17">
        <f t="shared" si="33"/>
        <v>560.21883010502381</v>
      </c>
      <c r="L565" s="17">
        <f t="shared" si="33"/>
        <v>565.3623472409347</v>
      </c>
      <c r="M565" s="17">
        <f t="shared" si="33"/>
        <v>573.71592699827352</v>
      </c>
      <c r="N565" s="17">
        <f t="shared" si="33"/>
        <v>579.6398742508942</v>
      </c>
    </row>
    <row r="566" spans="1:14" x14ac:dyDescent="0.2">
      <c r="A566" s="4" t="s">
        <v>621</v>
      </c>
      <c r="B566" s="27">
        <f t="shared" si="30"/>
        <v>0.18646438690050979</v>
      </c>
      <c r="C566" s="10">
        <v>5</v>
      </c>
      <c r="D566" s="15">
        <v>710</v>
      </c>
      <c r="E566" s="22">
        <v>0</v>
      </c>
      <c r="F566" s="11">
        <v>0</v>
      </c>
      <c r="G566" s="11">
        <v>347.26379545218549</v>
      </c>
      <c r="H566" s="11">
        <v>79.593726038662084</v>
      </c>
      <c r="I566" s="23">
        <f t="shared" si="31"/>
        <v>426.8575214908476</v>
      </c>
      <c r="J566" s="17">
        <f t="shared" si="33"/>
        <v>618.01292075237848</v>
      </c>
      <c r="K566" s="17">
        <f t="shared" si="33"/>
        <v>620.89681272822304</v>
      </c>
      <c r="L566" s="17">
        <f t="shared" si="33"/>
        <v>626.59743045880043</v>
      </c>
      <c r="M566" s="17">
        <f t="shared" si="33"/>
        <v>635.85579659624409</v>
      </c>
      <c r="N566" s="17">
        <f t="shared" si="33"/>
        <v>642.42137377834774</v>
      </c>
    </row>
    <row r="567" spans="1:14" x14ac:dyDescent="0.2">
      <c r="A567" s="4" t="s">
        <v>622</v>
      </c>
      <c r="B567" s="27">
        <f t="shared" si="30"/>
        <v>0.22620515468838165</v>
      </c>
      <c r="C567" s="10">
        <v>5</v>
      </c>
      <c r="D567" s="15">
        <v>980</v>
      </c>
      <c r="E567" s="22">
        <v>0</v>
      </c>
      <c r="F567" s="11">
        <v>0</v>
      </c>
      <c r="G567" s="11">
        <v>279.50069557915185</v>
      </c>
      <c r="H567" s="11">
        <v>81.70705512199541</v>
      </c>
      <c r="I567" s="23">
        <f t="shared" si="31"/>
        <v>361.20775070114723</v>
      </c>
      <c r="J567" s="17">
        <f t="shared" si="33"/>
        <v>522.96385976649435</v>
      </c>
      <c r="K567" s="17">
        <f t="shared" si="33"/>
        <v>525.40421534514667</v>
      </c>
      <c r="L567" s="17">
        <f t="shared" si="33"/>
        <v>530.2280903020112</v>
      </c>
      <c r="M567" s="17">
        <f t="shared" si="33"/>
        <v>538.0625395955218</v>
      </c>
      <c r="N567" s="17">
        <f t="shared" si="33"/>
        <v>543.61834509642904</v>
      </c>
    </row>
    <row r="568" spans="1:14" x14ac:dyDescent="0.2">
      <c r="A568" s="4" t="s">
        <v>418</v>
      </c>
      <c r="B568" s="27">
        <f t="shared" si="30"/>
        <v>0.31584803784934273</v>
      </c>
      <c r="C568" s="10">
        <v>5</v>
      </c>
      <c r="D568" s="15">
        <v>1010</v>
      </c>
      <c r="E568" s="22">
        <v>0</v>
      </c>
      <c r="F568" s="11">
        <v>0</v>
      </c>
      <c r="G568" s="11">
        <v>165.27641109258761</v>
      </c>
      <c r="H568" s="11">
        <v>76.302098121995414</v>
      </c>
      <c r="I568" s="23">
        <f t="shared" si="31"/>
        <v>241.57850921458302</v>
      </c>
      <c r="J568" s="17">
        <f t="shared" si="33"/>
        <v>349.76223342455734</v>
      </c>
      <c r="K568" s="17">
        <f t="shared" si="33"/>
        <v>351.39436191986215</v>
      </c>
      <c r="L568" s="17">
        <f t="shared" si="33"/>
        <v>354.62060642445772</v>
      </c>
      <c r="M568" s="17">
        <f t="shared" si="33"/>
        <v>359.86034609551882</v>
      </c>
      <c r="N568" s="17">
        <f t="shared" si="33"/>
        <v>363.57611135191223</v>
      </c>
    </row>
    <row r="569" spans="1:14" x14ac:dyDescent="0.2">
      <c r="A569" s="4" t="s">
        <v>623</v>
      </c>
      <c r="B569" s="27">
        <f t="shared" si="30"/>
        <v>0.14459738521064874</v>
      </c>
      <c r="C569" s="10">
        <v>5</v>
      </c>
      <c r="D569" s="15">
        <v>1360</v>
      </c>
      <c r="E569" s="22">
        <v>0</v>
      </c>
      <c r="F569" s="11">
        <v>0</v>
      </c>
      <c r="G569" s="11">
        <v>470.85693337478682</v>
      </c>
      <c r="H569" s="11">
        <v>79.593726038662084</v>
      </c>
      <c r="I569" s="23">
        <f t="shared" si="31"/>
        <v>550.45065941344888</v>
      </c>
      <c r="J569" s="17">
        <f t="shared" si="33"/>
        <v>796.9535562265412</v>
      </c>
      <c r="K569" s="17">
        <f t="shared" si="33"/>
        <v>800.67245576528308</v>
      </c>
      <c r="L569" s="17">
        <f t="shared" si="33"/>
        <v>808.02364118635944</v>
      </c>
      <c r="M569" s="17">
        <f t="shared" si="33"/>
        <v>819.96269224875539</v>
      </c>
      <c r="N569" s="17">
        <f t="shared" si="33"/>
        <v>828.42927912462073</v>
      </c>
    </row>
    <row r="570" spans="1:14" x14ac:dyDescent="0.2">
      <c r="A570" s="4" t="s">
        <v>423</v>
      </c>
      <c r="B570" s="27">
        <f t="shared" si="30"/>
        <v>0.38533071780824502</v>
      </c>
      <c r="C570" s="10">
        <v>5</v>
      </c>
      <c r="D570" s="15">
        <v>50</v>
      </c>
      <c r="E570" s="22">
        <v>0</v>
      </c>
      <c r="F570" s="11">
        <v>0</v>
      </c>
      <c r="G570" s="11">
        <v>121.91536725926903</v>
      </c>
      <c r="H570" s="11">
        <v>76.427661734387044</v>
      </c>
      <c r="I570" s="23">
        <f t="shared" si="31"/>
        <v>198.34302899365608</v>
      </c>
      <c r="J570" s="17">
        <f t="shared" si="33"/>
        <v>287.16503396993869</v>
      </c>
      <c r="K570" s="17">
        <f t="shared" si="33"/>
        <v>288.50505924999402</v>
      </c>
      <c r="L570" s="17">
        <f t="shared" si="33"/>
        <v>291.15390044615862</v>
      </c>
      <c r="M570" s="17">
        <f t="shared" si="33"/>
        <v>295.45588012504368</v>
      </c>
      <c r="N570" s="17">
        <f t="shared" si="33"/>
        <v>298.50663219060846</v>
      </c>
    </row>
    <row r="571" spans="1:14" x14ac:dyDescent="0.2">
      <c r="A571" s="4" t="s">
        <v>424</v>
      </c>
      <c r="B571" s="27">
        <f t="shared" si="30"/>
        <v>0.26977031256699424</v>
      </c>
      <c r="C571" s="10">
        <v>5</v>
      </c>
      <c r="D571" s="15">
        <v>220</v>
      </c>
      <c r="E571" s="22">
        <v>0</v>
      </c>
      <c r="F571" s="11">
        <v>0</v>
      </c>
      <c r="G571" s="11">
        <v>236.13965174583331</v>
      </c>
      <c r="H571" s="11">
        <v>87.23757573438705</v>
      </c>
      <c r="I571" s="23">
        <f t="shared" si="31"/>
        <v>323.37722748022037</v>
      </c>
      <c r="J571" s="17">
        <f t="shared" si="33"/>
        <v>468.19206596583865</v>
      </c>
      <c r="K571" s="17">
        <f t="shared" si="33"/>
        <v>470.37683475764504</v>
      </c>
      <c r="L571" s="17">
        <f t="shared" si="33"/>
        <v>474.69548879049489</v>
      </c>
      <c r="M571" s="17">
        <f t="shared" si="33"/>
        <v>481.70940941222034</v>
      </c>
      <c r="N571" s="17">
        <f t="shared" si="33"/>
        <v>486.68333639970956</v>
      </c>
    </row>
    <row r="572" spans="1:14" x14ac:dyDescent="0.2">
      <c r="A572" s="4" t="s">
        <v>428</v>
      </c>
      <c r="B572" s="27">
        <f t="shared" si="30"/>
        <v>0.24882218653114349</v>
      </c>
      <c r="C572" s="10">
        <v>5</v>
      </c>
      <c r="D572" s="15">
        <v>310</v>
      </c>
      <c r="E572" s="22">
        <v>0</v>
      </c>
      <c r="F572" s="11">
        <v>0</v>
      </c>
      <c r="G572" s="11">
        <v>260.54170778554834</v>
      </c>
      <c r="H572" s="11">
        <v>86.302545484387039</v>
      </c>
      <c r="I572" s="23">
        <f t="shared" si="31"/>
        <v>346.84425326993539</v>
      </c>
      <c r="J572" s="17">
        <f t="shared" si="33"/>
        <v>502.16809876249658</v>
      </c>
      <c r="K572" s="17">
        <f t="shared" si="33"/>
        <v>504.51141312036339</v>
      </c>
      <c r="L572" s="17">
        <f t="shared" si="33"/>
        <v>509.14346573837474</v>
      </c>
      <c r="M572" s="17">
        <f t="shared" si="33"/>
        <v>516.66637661089669</v>
      </c>
      <c r="N572" s="17">
        <f t="shared" si="33"/>
        <v>522.00125441054138</v>
      </c>
    </row>
    <row r="573" spans="1:14" x14ac:dyDescent="0.2">
      <c r="A573" s="4" t="s">
        <v>624</v>
      </c>
      <c r="B573" s="27">
        <f t="shared" si="30"/>
        <v>0.21119099998929802</v>
      </c>
      <c r="C573" s="10">
        <v>5</v>
      </c>
      <c r="D573" s="15">
        <v>690</v>
      </c>
      <c r="E573" s="22">
        <v>0</v>
      </c>
      <c r="F573" s="11">
        <v>0</v>
      </c>
      <c r="G573" s="11">
        <v>303.90275161886689</v>
      </c>
      <c r="H573" s="11">
        <v>81.365103609387049</v>
      </c>
      <c r="I573" s="23">
        <f t="shared" si="31"/>
        <v>385.26785522825395</v>
      </c>
      <c r="J573" s="17">
        <f t="shared" si="33"/>
        <v>557.79856390962743</v>
      </c>
      <c r="K573" s="17">
        <f t="shared" si="33"/>
        <v>560.40147195342399</v>
      </c>
      <c r="L573" s="17">
        <f t="shared" si="33"/>
        <v>565.5466659724143</v>
      </c>
      <c r="M573" s="17">
        <f t="shared" si="33"/>
        <v>573.90296915346835</v>
      </c>
      <c r="N573" s="17">
        <f t="shared" si="33"/>
        <v>579.82884772402758</v>
      </c>
    </row>
    <row r="574" spans="1:14" x14ac:dyDescent="0.2">
      <c r="A574" s="4" t="s">
        <v>625</v>
      </c>
      <c r="B574" s="27">
        <f t="shared" si="30"/>
        <v>0.31620345011355377</v>
      </c>
      <c r="C574" s="10">
        <v>5</v>
      </c>
      <c r="D574" s="15">
        <v>1010</v>
      </c>
      <c r="E574" s="22">
        <v>0</v>
      </c>
      <c r="F574" s="11">
        <v>0</v>
      </c>
      <c r="G574" s="11">
        <v>165.27641109258761</v>
      </c>
      <c r="H574" s="11">
        <v>76.427661734387044</v>
      </c>
      <c r="I574" s="23">
        <f t="shared" si="31"/>
        <v>241.70407282697465</v>
      </c>
      <c r="J574" s="17">
        <f t="shared" si="33"/>
        <v>349.94402695267263</v>
      </c>
      <c r="K574" s="17">
        <f t="shared" si="33"/>
        <v>351.57700376826239</v>
      </c>
      <c r="L574" s="17">
        <f t="shared" si="33"/>
        <v>354.80492515593733</v>
      </c>
      <c r="M574" s="17">
        <f t="shared" si="33"/>
        <v>360.04738825071365</v>
      </c>
      <c r="N574" s="17">
        <f t="shared" si="33"/>
        <v>363.76508482504551</v>
      </c>
    </row>
    <row r="575" spans="1:14" x14ac:dyDescent="0.2">
      <c r="A575" s="4" t="s">
        <v>626</v>
      </c>
      <c r="B575" s="27">
        <f t="shared" si="30"/>
        <v>0.13302052354262761</v>
      </c>
      <c r="C575" s="10">
        <v>5</v>
      </c>
      <c r="D575" s="15">
        <v>1370</v>
      </c>
      <c r="E575" s="22">
        <v>0</v>
      </c>
      <c r="F575" s="11">
        <v>0</v>
      </c>
      <c r="G575" s="11">
        <v>514.21797720810537</v>
      </c>
      <c r="H575" s="11">
        <v>78.896382671887039</v>
      </c>
      <c r="I575" s="23">
        <f t="shared" si="31"/>
        <v>593.11435987999243</v>
      </c>
      <c r="J575" s="17">
        <f t="shared" si="33"/>
        <v>858.72292143145671</v>
      </c>
      <c r="K575" s="17">
        <f t="shared" si="33"/>
        <v>862.73006118441697</v>
      </c>
      <c r="L575" s="17">
        <f t="shared" si="33"/>
        <v>870.65101388166136</v>
      </c>
      <c r="M575" s="17">
        <f t="shared" si="33"/>
        <v>883.51542326577066</v>
      </c>
      <c r="N575" s="17">
        <f t="shared" si="33"/>
        <v>892.63822867869942</v>
      </c>
    </row>
    <row r="576" spans="1:14" x14ac:dyDescent="0.2">
      <c r="A576" s="4" t="s">
        <v>627</v>
      </c>
      <c r="B576" s="27">
        <f t="shared" si="30"/>
        <v>0.27240921666612727</v>
      </c>
      <c r="C576" s="10">
        <v>5</v>
      </c>
      <c r="D576" s="15">
        <v>230</v>
      </c>
      <c r="E576" s="22">
        <v>0</v>
      </c>
      <c r="F576" s="11">
        <v>0</v>
      </c>
      <c r="G576" s="11">
        <v>236.28938174400517</v>
      </c>
      <c r="H576" s="11">
        <v>88.466493613995411</v>
      </c>
      <c r="I576" s="23">
        <f t="shared" si="31"/>
        <v>324.75587535800059</v>
      </c>
      <c r="J576" s="17">
        <f t="shared" si="33"/>
        <v>470.1881001429108</v>
      </c>
      <c r="K576" s="17">
        <f t="shared" si="33"/>
        <v>472.3821832172402</v>
      </c>
      <c r="L576" s="17">
        <f t="shared" si="33"/>
        <v>476.71924888427856</v>
      </c>
      <c r="M576" s="17">
        <f t="shared" si="33"/>
        <v>483.7630718180975</v>
      </c>
      <c r="N576" s="17">
        <f t="shared" si="33"/>
        <v>488.75820405228569</v>
      </c>
    </row>
    <row r="577" spans="1:14" x14ac:dyDescent="0.2">
      <c r="A577" s="4" t="s">
        <v>628</v>
      </c>
      <c r="B577" s="27">
        <f t="shared" si="30"/>
        <v>0.18883959839802156</v>
      </c>
      <c r="C577" s="10">
        <v>5</v>
      </c>
      <c r="D577" s="15">
        <v>430</v>
      </c>
      <c r="E577" s="22">
        <v>0</v>
      </c>
      <c r="F577" s="11">
        <v>0</v>
      </c>
      <c r="G577" s="11">
        <v>347.71298544670105</v>
      </c>
      <c r="H577" s="11">
        <v>80.948207530662074</v>
      </c>
      <c r="I577" s="23">
        <f t="shared" si="31"/>
        <v>428.66119297736316</v>
      </c>
      <c r="J577" s="17">
        <f t="shared" si="33"/>
        <v>620.62431267436239</v>
      </c>
      <c r="K577" s="17">
        <f t="shared" si="33"/>
        <v>623.52039043460832</v>
      </c>
      <c r="L577" s="17">
        <f t="shared" si="33"/>
        <v>629.24509592547702</v>
      </c>
      <c r="M577" s="17">
        <f t="shared" si="33"/>
        <v>638.54258296432931</v>
      </c>
      <c r="N577" s="17">
        <f t="shared" si="33"/>
        <v>645.13590276255115</v>
      </c>
    </row>
    <row r="578" spans="1:14" x14ac:dyDescent="0.2">
      <c r="A578" s="4" t="s">
        <v>432</v>
      </c>
      <c r="B578" s="27">
        <f t="shared" si="30"/>
        <v>0.38882399161901715</v>
      </c>
      <c r="C578" s="10">
        <v>5</v>
      </c>
      <c r="D578" s="15">
        <v>60</v>
      </c>
      <c r="E578" s="22">
        <v>0</v>
      </c>
      <c r="F578" s="11">
        <v>0</v>
      </c>
      <c r="G578" s="11">
        <v>122.0650972574409</v>
      </c>
      <c r="H578" s="11">
        <v>77.656579613995405</v>
      </c>
      <c r="I578" s="23">
        <f t="shared" si="31"/>
        <v>199.7216768714363</v>
      </c>
      <c r="J578" s="17">
        <f t="shared" si="33"/>
        <v>289.16106814701078</v>
      </c>
      <c r="K578" s="17">
        <f t="shared" si="33"/>
        <v>290.51040770958917</v>
      </c>
      <c r="L578" s="17">
        <f t="shared" si="33"/>
        <v>293.17766053994228</v>
      </c>
      <c r="M578" s="17">
        <f t="shared" si="33"/>
        <v>297.50954253092084</v>
      </c>
      <c r="N578" s="17">
        <f t="shared" si="33"/>
        <v>300.58149984318453</v>
      </c>
    </row>
    <row r="579" spans="1:14" x14ac:dyDescent="0.2">
      <c r="A579" s="4" t="s">
        <v>436</v>
      </c>
      <c r="B579" s="27">
        <f t="shared" si="30"/>
        <v>0.27240921666612727</v>
      </c>
      <c r="C579" s="10">
        <v>5</v>
      </c>
      <c r="D579" s="15">
        <v>230</v>
      </c>
      <c r="E579" s="22">
        <v>0</v>
      </c>
      <c r="F579" s="11">
        <v>0</v>
      </c>
      <c r="G579" s="11">
        <v>236.28938174400517</v>
      </c>
      <c r="H579" s="11">
        <v>88.466493613995411</v>
      </c>
      <c r="I579" s="23">
        <f t="shared" si="31"/>
        <v>324.75587535800059</v>
      </c>
      <c r="J579" s="17">
        <f t="shared" si="33"/>
        <v>470.1881001429108</v>
      </c>
      <c r="K579" s="17">
        <f t="shared" si="33"/>
        <v>472.3821832172402</v>
      </c>
      <c r="L579" s="17">
        <f t="shared" si="33"/>
        <v>476.71924888427856</v>
      </c>
      <c r="M579" s="17">
        <f t="shared" si="33"/>
        <v>483.7630718180975</v>
      </c>
      <c r="N579" s="17">
        <f t="shared" si="33"/>
        <v>488.75820405228569</v>
      </c>
    </row>
    <row r="580" spans="1:14" x14ac:dyDescent="0.2">
      <c r="A580" s="4" t="s">
        <v>440</v>
      </c>
      <c r="B580" s="27">
        <f t="shared" si="30"/>
        <v>0.25136618836813579</v>
      </c>
      <c r="C580" s="10">
        <v>5</v>
      </c>
      <c r="D580" s="15">
        <v>320</v>
      </c>
      <c r="E580" s="22">
        <v>0</v>
      </c>
      <c r="F580" s="11">
        <v>0</v>
      </c>
      <c r="G580" s="11">
        <v>260.69143778372018</v>
      </c>
      <c r="H580" s="11">
        <v>87.5314633639954</v>
      </c>
      <c r="I580" s="23">
        <f t="shared" si="31"/>
        <v>348.22290114771556</v>
      </c>
      <c r="J580" s="17">
        <f t="shared" si="33"/>
        <v>504.16413293956862</v>
      </c>
      <c r="K580" s="17">
        <f t="shared" si="33"/>
        <v>506.51676157995848</v>
      </c>
      <c r="L580" s="17">
        <f t="shared" si="33"/>
        <v>511.16722583215829</v>
      </c>
      <c r="M580" s="17">
        <f t="shared" si="33"/>
        <v>518.72003901677374</v>
      </c>
      <c r="N580" s="17">
        <f t="shared" si="33"/>
        <v>524.0761220631174</v>
      </c>
    </row>
    <row r="581" spans="1:14" x14ac:dyDescent="0.2">
      <c r="A581" s="4" t="s">
        <v>444</v>
      </c>
      <c r="B581" s="27">
        <f t="shared" si="30"/>
        <v>0.21353367592580436</v>
      </c>
      <c r="C581" s="10">
        <v>5</v>
      </c>
      <c r="D581" s="15">
        <v>390</v>
      </c>
      <c r="E581" s="22">
        <v>0</v>
      </c>
      <c r="F581" s="11">
        <v>0</v>
      </c>
      <c r="G581" s="11">
        <v>304.20221161521062</v>
      </c>
      <c r="H581" s="11">
        <v>82.594021488995409</v>
      </c>
      <c r="I581" s="23">
        <f t="shared" si="31"/>
        <v>386.79623310420601</v>
      </c>
      <c r="J581" s="17">
        <f t="shared" si="33"/>
        <v>560.0113801950979</v>
      </c>
      <c r="K581" s="17">
        <f t="shared" si="33"/>
        <v>562.6246141122142</v>
      </c>
      <c r="L581" s="17">
        <f t="shared" si="33"/>
        <v>567.7902193869046</v>
      </c>
      <c r="M581" s="17">
        <f t="shared" si="33"/>
        <v>576.17967246285207</v>
      </c>
      <c r="N581" s="17">
        <f t="shared" si="33"/>
        <v>582.12905930585066</v>
      </c>
    </row>
    <row r="582" spans="1:14" x14ac:dyDescent="0.2">
      <c r="A582" s="4" t="s">
        <v>448</v>
      </c>
      <c r="B582" s="27">
        <f t="shared" si="30"/>
        <v>0.16999142966456149</v>
      </c>
      <c r="C582" s="10">
        <v>5</v>
      </c>
      <c r="D582" s="15">
        <v>470</v>
      </c>
      <c r="E582" s="22">
        <v>0</v>
      </c>
      <c r="F582" s="11">
        <v>0</v>
      </c>
      <c r="G582" s="11">
        <v>391.22375927819149</v>
      </c>
      <c r="H582" s="11">
        <v>80.1253005514954</v>
      </c>
      <c r="I582" s="23">
        <f t="shared" si="31"/>
        <v>471.34905982968689</v>
      </c>
      <c r="J582" s="17">
        <f t="shared" si="33"/>
        <v>682.42866645956076</v>
      </c>
      <c r="K582" s="17">
        <f t="shared" si="33"/>
        <v>685.61314770453703</v>
      </c>
      <c r="L582" s="17">
        <f t="shared" si="33"/>
        <v>691.90794321000578</v>
      </c>
      <c r="M582" s="17">
        <f t="shared" si="33"/>
        <v>702.1313127296562</v>
      </c>
      <c r="N582" s="17">
        <f t="shared" si="33"/>
        <v>709.3812227727434</v>
      </c>
    </row>
    <row r="583" spans="1:14" x14ac:dyDescent="0.2">
      <c r="A583" s="4" t="s">
        <v>451</v>
      </c>
      <c r="B583" s="27">
        <f t="shared" si="30"/>
        <v>0.14657776861386909</v>
      </c>
      <c r="C583" s="10">
        <v>5</v>
      </c>
      <c r="D583" s="15">
        <v>550</v>
      </c>
      <c r="E583" s="22">
        <v>0</v>
      </c>
      <c r="F583" s="11">
        <v>0</v>
      </c>
      <c r="G583" s="11">
        <v>471.30612336930238</v>
      </c>
      <c r="H583" s="11">
        <v>80.948207530662074</v>
      </c>
      <c r="I583" s="23">
        <f t="shared" si="31"/>
        <v>552.25433089996443</v>
      </c>
      <c r="J583" s="17">
        <f t="shared" si="33"/>
        <v>799.5649481485251</v>
      </c>
      <c r="K583" s="17">
        <f t="shared" si="33"/>
        <v>803.29603347166835</v>
      </c>
      <c r="L583" s="17">
        <f t="shared" si="33"/>
        <v>810.67130665303603</v>
      </c>
      <c r="M583" s="17">
        <f t="shared" si="33"/>
        <v>822.64947861684072</v>
      </c>
      <c r="N583" s="17">
        <f t="shared" si="33"/>
        <v>831.14380810882426</v>
      </c>
    </row>
    <row r="584" spans="1:14" x14ac:dyDescent="0.2">
      <c r="A584" s="4" t="s">
        <v>455</v>
      </c>
      <c r="B584" s="27">
        <f t="shared" si="30"/>
        <v>0.13467745413623627</v>
      </c>
      <c r="C584" s="10">
        <v>5</v>
      </c>
      <c r="D584" s="15">
        <v>590</v>
      </c>
      <c r="E584" s="22">
        <v>0</v>
      </c>
      <c r="F584" s="11">
        <v>0</v>
      </c>
      <c r="G584" s="11">
        <v>514.81689720079282</v>
      </c>
      <c r="H584" s="11">
        <v>80.1253005514954</v>
      </c>
      <c r="I584" s="23">
        <f t="shared" si="31"/>
        <v>594.94219775228817</v>
      </c>
      <c r="J584" s="17">
        <f t="shared" si="33"/>
        <v>861.36930193372348</v>
      </c>
      <c r="K584" s="17">
        <f t="shared" si="33"/>
        <v>865.38879074159706</v>
      </c>
      <c r="L584" s="17">
        <f t="shared" si="33"/>
        <v>873.33415393756479</v>
      </c>
      <c r="M584" s="17">
        <f t="shared" si="33"/>
        <v>886.2382083821675</v>
      </c>
      <c r="N584" s="17">
        <f t="shared" si="33"/>
        <v>895.3891281190165</v>
      </c>
    </row>
    <row r="585" spans="1:14" x14ac:dyDescent="0.2">
      <c r="A585" s="4" t="s">
        <v>463</v>
      </c>
      <c r="B585" s="27">
        <f t="shared" si="30"/>
        <v>0.22890687664714854</v>
      </c>
      <c r="C585" s="10">
        <v>5</v>
      </c>
      <c r="D585" s="15">
        <v>760</v>
      </c>
      <c r="E585" s="22">
        <v>0</v>
      </c>
      <c r="F585" s="11">
        <v>0</v>
      </c>
      <c r="G585" s="11">
        <v>279.80015557549558</v>
      </c>
      <c r="H585" s="11">
        <v>83.061536613995401</v>
      </c>
      <c r="I585" s="23">
        <f t="shared" si="31"/>
        <v>362.86169218949101</v>
      </c>
      <c r="J585" s="17">
        <f t="shared" si="33"/>
        <v>525.35846958008017</v>
      </c>
      <c r="K585" s="17">
        <f t="shared" si="33"/>
        <v>527.80999935233717</v>
      </c>
      <c r="L585" s="17">
        <f t="shared" si="33"/>
        <v>532.65596244798121</v>
      </c>
      <c r="M585" s="17">
        <f t="shared" si="33"/>
        <v>540.52628506010058</v>
      </c>
      <c r="N585" s="17">
        <f t="shared" si="33"/>
        <v>546.1075301513855</v>
      </c>
    </row>
    <row r="586" spans="1:14" x14ac:dyDescent="0.2">
      <c r="A586" s="4" t="s">
        <v>629</v>
      </c>
      <c r="B586" s="27">
        <f t="shared" ref="B586:B649" si="34">H586/I586</f>
        <v>0.20085453901130737</v>
      </c>
      <c r="C586" s="10">
        <v>5</v>
      </c>
      <c r="D586" s="15">
        <v>930</v>
      </c>
      <c r="E586" s="22">
        <v>0</v>
      </c>
      <c r="F586" s="11">
        <v>0</v>
      </c>
      <c r="G586" s="11">
        <v>323.31092940698602</v>
      </c>
      <c r="H586" s="11">
        <v>81.259884280662078</v>
      </c>
      <c r="I586" s="23">
        <f t="shared" ref="I586:I649" si="35">SUM(E586:H586)</f>
        <v>404.57081368764807</v>
      </c>
      <c r="J586" s="17">
        <f t="shared" si="33"/>
        <v>585.74577611989139</v>
      </c>
      <c r="K586" s="17">
        <f t="shared" si="33"/>
        <v>588.47909687567824</v>
      </c>
      <c r="L586" s="17">
        <f t="shared" si="33"/>
        <v>593.88207898953897</v>
      </c>
      <c r="M586" s="17">
        <f t="shared" si="33"/>
        <v>602.65705549355266</v>
      </c>
      <c r="N586" s="17">
        <f t="shared" si="33"/>
        <v>608.87983656020822</v>
      </c>
    </row>
    <row r="587" spans="1:14" x14ac:dyDescent="0.2">
      <c r="A587" s="4" t="s">
        <v>468</v>
      </c>
      <c r="B587" s="27">
        <f t="shared" si="34"/>
        <v>0.31926899305406287</v>
      </c>
      <c r="C587" s="10">
        <v>5</v>
      </c>
      <c r="D587" s="15">
        <v>960</v>
      </c>
      <c r="E587" s="22">
        <v>0</v>
      </c>
      <c r="F587" s="11">
        <v>0</v>
      </c>
      <c r="G587" s="11">
        <v>165.57587108893134</v>
      </c>
      <c r="H587" s="11">
        <v>77.656579613995405</v>
      </c>
      <c r="I587" s="23">
        <f t="shared" si="35"/>
        <v>243.23245070292674</v>
      </c>
      <c r="J587" s="17">
        <f t="shared" si="33"/>
        <v>352.15684323814298</v>
      </c>
      <c r="K587" s="17">
        <f t="shared" si="33"/>
        <v>353.80014592705254</v>
      </c>
      <c r="L587" s="17">
        <f t="shared" si="33"/>
        <v>357.04847857042762</v>
      </c>
      <c r="M587" s="17">
        <f t="shared" si="33"/>
        <v>362.32409156009749</v>
      </c>
      <c r="N587" s="17">
        <f t="shared" si="33"/>
        <v>366.06529640686864</v>
      </c>
    </row>
    <row r="588" spans="1:14" x14ac:dyDescent="0.2">
      <c r="A588" s="4" t="s">
        <v>484</v>
      </c>
      <c r="B588" s="27">
        <f t="shared" si="34"/>
        <v>0.38641886155492622</v>
      </c>
      <c r="C588" s="10">
        <v>5</v>
      </c>
      <c r="D588" s="15">
        <v>60</v>
      </c>
      <c r="E588" s="22">
        <v>0</v>
      </c>
      <c r="F588" s="11">
        <v>0</v>
      </c>
      <c r="G588" s="11">
        <v>122.0650972574409</v>
      </c>
      <c r="H588" s="11">
        <v>76.873705794387035</v>
      </c>
      <c r="I588" s="23">
        <f t="shared" si="35"/>
        <v>198.93880305182793</v>
      </c>
      <c r="J588" s="17">
        <f t="shared" si="33"/>
        <v>288.02760765614977</v>
      </c>
      <c r="K588" s="17">
        <f t="shared" si="33"/>
        <v>289.3716580451449</v>
      </c>
      <c r="L588" s="17">
        <f t="shared" si="33"/>
        <v>292.02845571387576</v>
      </c>
      <c r="M588" s="17">
        <f t="shared" si="33"/>
        <v>296.34335748991975</v>
      </c>
      <c r="N588" s="17">
        <f t="shared" si="33"/>
        <v>299.40327327022567</v>
      </c>
    </row>
    <row r="589" spans="1:14" x14ac:dyDescent="0.2">
      <c r="A589" s="4" t="s">
        <v>488</v>
      </c>
      <c r="B589" s="27">
        <f t="shared" si="34"/>
        <v>0.27065100912119106</v>
      </c>
      <c r="C589" s="10">
        <v>5</v>
      </c>
      <c r="D589" s="15">
        <v>230</v>
      </c>
      <c r="E589" s="22">
        <v>0</v>
      </c>
      <c r="F589" s="11">
        <v>0</v>
      </c>
      <c r="G589" s="11">
        <v>236.28938174400517</v>
      </c>
      <c r="H589" s="11">
        <v>87.683619794387042</v>
      </c>
      <c r="I589" s="23">
        <f t="shared" si="35"/>
        <v>323.97300153839223</v>
      </c>
      <c r="J589" s="17">
        <f t="shared" si="33"/>
        <v>469.05463965204973</v>
      </c>
      <c r="K589" s="17">
        <f t="shared" si="33"/>
        <v>471.24343355279598</v>
      </c>
      <c r="L589" s="17">
        <f t="shared" si="33"/>
        <v>475.57004405821203</v>
      </c>
      <c r="M589" s="17">
        <f t="shared" si="33"/>
        <v>482.59688677709647</v>
      </c>
      <c r="N589" s="17">
        <f t="shared" si="33"/>
        <v>487.57997747932671</v>
      </c>
    </row>
    <row r="590" spans="1:14" x14ac:dyDescent="0.2">
      <c r="A590" s="4" t="s">
        <v>492</v>
      </c>
      <c r="B590" s="27">
        <f t="shared" si="34"/>
        <v>0.24967931936772919</v>
      </c>
      <c r="C590" s="10">
        <v>5</v>
      </c>
      <c r="D590" s="15">
        <v>320</v>
      </c>
      <c r="E590" s="22">
        <v>0</v>
      </c>
      <c r="F590" s="11">
        <v>0</v>
      </c>
      <c r="G590" s="11">
        <v>260.69143778372018</v>
      </c>
      <c r="H590" s="11">
        <v>86.748589544387031</v>
      </c>
      <c r="I590" s="23">
        <f t="shared" si="35"/>
        <v>347.44002732810719</v>
      </c>
      <c r="J590" s="17">
        <f t="shared" si="33"/>
        <v>503.03067244870761</v>
      </c>
      <c r="K590" s="17">
        <f t="shared" si="33"/>
        <v>505.37801191551421</v>
      </c>
      <c r="L590" s="17">
        <f t="shared" si="33"/>
        <v>510.01802100609177</v>
      </c>
      <c r="M590" s="17">
        <f t="shared" si="33"/>
        <v>517.55385397577277</v>
      </c>
      <c r="N590" s="17">
        <f t="shared" si="33"/>
        <v>522.89789549015848</v>
      </c>
    </row>
    <row r="591" spans="1:14" x14ac:dyDescent="0.2">
      <c r="A591" s="4" t="s">
        <v>630</v>
      </c>
      <c r="B591" s="27">
        <f t="shared" si="34"/>
        <v>0.211938643317963</v>
      </c>
      <c r="C591" s="10">
        <v>5</v>
      </c>
      <c r="D591" s="15">
        <v>390</v>
      </c>
      <c r="E591" s="22">
        <v>0</v>
      </c>
      <c r="F591" s="11">
        <v>0</v>
      </c>
      <c r="G591" s="11">
        <v>304.20221161521062</v>
      </c>
      <c r="H591" s="11">
        <v>81.81114766938704</v>
      </c>
      <c r="I591" s="23">
        <f t="shared" si="35"/>
        <v>386.01335928459764</v>
      </c>
      <c r="J591" s="17">
        <f t="shared" si="33"/>
        <v>558.87791970423677</v>
      </c>
      <c r="K591" s="17">
        <f t="shared" si="33"/>
        <v>561.48586444776993</v>
      </c>
      <c r="L591" s="17">
        <f t="shared" si="33"/>
        <v>566.64101456083813</v>
      </c>
      <c r="M591" s="17">
        <f t="shared" si="33"/>
        <v>575.01348742185098</v>
      </c>
      <c r="N591" s="17">
        <f t="shared" si="33"/>
        <v>580.95083273289174</v>
      </c>
    </row>
    <row r="592" spans="1:14" x14ac:dyDescent="0.2">
      <c r="A592" s="4" t="s">
        <v>495</v>
      </c>
      <c r="B592" s="27">
        <f t="shared" si="34"/>
        <v>0.13353729132234704</v>
      </c>
      <c r="C592" s="10">
        <v>5</v>
      </c>
      <c r="D592" s="15">
        <v>590</v>
      </c>
      <c r="E592" s="22">
        <v>0</v>
      </c>
      <c r="F592" s="11">
        <v>0</v>
      </c>
      <c r="G592" s="11">
        <v>514.81689720079282</v>
      </c>
      <c r="H592" s="11">
        <v>79.342426731887031</v>
      </c>
      <c r="I592" s="23">
        <f t="shared" si="35"/>
        <v>594.15932393267985</v>
      </c>
      <c r="J592" s="17">
        <f t="shared" si="33"/>
        <v>860.23584144286258</v>
      </c>
      <c r="K592" s="17">
        <f t="shared" si="33"/>
        <v>864.25004107715279</v>
      </c>
      <c r="L592" s="17">
        <f t="shared" si="33"/>
        <v>872.18494911149844</v>
      </c>
      <c r="M592" s="17">
        <f t="shared" si="33"/>
        <v>885.07202334116653</v>
      </c>
      <c r="N592" s="17">
        <f t="shared" si="33"/>
        <v>894.21090154605758</v>
      </c>
    </row>
    <row r="593" spans="1:14" x14ac:dyDescent="0.2">
      <c r="A593" s="4" t="s">
        <v>496</v>
      </c>
      <c r="B593" s="27">
        <f t="shared" si="34"/>
        <v>0.31707090102031149</v>
      </c>
      <c r="C593" s="10">
        <v>5</v>
      </c>
      <c r="D593" s="15">
        <v>960</v>
      </c>
      <c r="E593" s="22">
        <v>0</v>
      </c>
      <c r="F593" s="11">
        <v>0</v>
      </c>
      <c r="G593" s="11">
        <v>165.57587108893134</v>
      </c>
      <c r="H593" s="11">
        <v>76.873705794387035</v>
      </c>
      <c r="I593" s="23">
        <f t="shared" si="35"/>
        <v>242.44957688331837</v>
      </c>
      <c r="J593" s="17">
        <f t="shared" si="33"/>
        <v>351.02338274728197</v>
      </c>
      <c r="K593" s="17">
        <f t="shared" si="33"/>
        <v>352.66139626260826</v>
      </c>
      <c r="L593" s="17">
        <f t="shared" si="33"/>
        <v>355.8992737443611</v>
      </c>
      <c r="M593" s="17">
        <f t="shared" si="33"/>
        <v>361.15790651909646</v>
      </c>
      <c r="N593" s="17">
        <f t="shared" si="33"/>
        <v>364.88706983390966</v>
      </c>
    </row>
    <row r="594" spans="1:14" x14ac:dyDescent="0.2">
      <c r="A594" s="4" t="s">
        <v>631</v>
      </c>
      <c r="B594" s="27">
        <f t="shared" si="34"/>
        <v>0.36983839324875151</v>
      </c>
      <c r="C594" s="10">
        <v>5</v>
      </c>
      <c r="D594" s="15">
        <v>70</v>
      </c>
      <c r="E594" s="22">
        <v>0</v>
      </c>
      <c r="F594" s="11">
        <v>0</v>
      </c>
      <c r="G594" s="11">
        <v>132.31777954282683</v>
      </c>
      <c r="H594" s="11">
        <v>77.656579613995405</v>
      </c>
      <c r="I594" s="23">
        <f t="shared" si="35"/>
        <v>209.97435915682223</v>
      </c>
      <c r="J594" s="17">
        <f t="shared" si="33"/>
        <v>304.00510815035273</v>
      </c>
      <c r="K594" s="17">
        <f t="shared" si="33"/>
        <v>305.42371585671464</v>
      </c>
      <c r="L594" s="17">
        <f t="shared" si="33"/>
        <v>308.22789171051107</v>
      </c>
      <c r="M594" s="17">
        <f t="shared" si="33"/>
        <v>312.78215021287792</v>
      </c>
      <c r="N594" s="17">
        <f t="shared" si="33"/>
        <v>316.01180599238</v>
      </c>
    </row>
    <row r="595" spans="1:14" x14ac:dyDescent="0.2">
      <c r="A595" s="4" t="s">
        <v>632</v>
      </c>
      <c r="B595" s="27">
        <f t="shared" si="34"/>
        <v>0.2441769186222148</v>
      </c>
      <c r="C595" s="10">
        <v>5</v>
      </c>
      <c r="D595" s="15">
        <v>330</v>
      </c>
      <c r="E595" s="22">
        <v>0</v>
      </c>
      <c r="F595" s="11">
        <v>0</v>
      </c>
      <c r="G595" s="11">
        <v>270.94412006910613</v>
      </c>
      <c r="H595" s="11">
        <v>87.5314633639954</v>
      </c>
      <c r="I595" s="23">
        <f t="shared" si="35"/>
        <v>358.47558343310152</v>
      </c>
      <c r="J595" s="17">
        <f t="shared" si="33"/>
        <v>519.00817294291062</v>
      </c>
      <c r="K595" s="17">
        <f t="shared" si="33"/>
        <v>521.43006972708406</v>
      </c>
      <c r="L595" s="17">
        <f t="shared" si="33"/>
        <v>526.21745700272709</v>
      </c>
      <c r="M595" s="17">
        <f t="shared" si="33"/>
        <v>533.99264669873094</v>
      </c>
      <c r="N595" s="17">
        <f t="shared" si="33"/>
        <v>539.50642821231293</v>
      </c>
    </row>
    <row r="596" spans="1:14" x14ac:dyDescent="0.2">
      <c r="A596" s="4" t="s">
        <v>633</v>
      </c>
      <c r="B596" s="27">
        <f t="shared" si="34"/>
        <v>0.20278344588008348</v>
      </c>
      <c r="C596" s="10">
        <v>5</v>
      </c>
      <c r="D596" s="15">
        <v>400</v>
      </c>
      <c r="E596" s="22">
        <v>0</v>
      </c>
      <c r="F596" s="11">
        <v>0</v>
      </c>
      <c r="G596" s="11">
        <v>324.70757618598248</v>
      </c>
      <c r="H596" s="11">
        <v>82.594021488995409</v>
      </c>
      <c r="I596" s="23">
        <f t="shared" si="35"/>
        <v>407.30159767497787</v>
      </c>
      <c r="J596" s="17">
        <f t="shared" ref="J596:N627" si="36">IF($C596=1,($H596*(1+J$6)*J$5)+$E596,$I596*(1+J$6)*J$5)</f>
        <v>589.69946020178168</v>
      </c>
      <c r="K596" s="17">
        <f t="shared" si="36"/>
        <v>592.45123040646502</v>
      </c>
      <c r="L596" s="17">
        <f t="shared" si="36"/>
        <v>597.89068172804207</v>
      </c>
      <c r="M596" s="17">
        <f t="shared" si="36"/>
        <v>606.72488782676635</v>
      </c>
      <c r="N596" s="17">
        <f t="shared" si="36"/>
        <v>612.98967160424161</v>
      </c>
    </row>
    <row r="597" spans="1:14" x14ac:dyDescent="0.2">
      <c r="A597" s="4" t="s">
        <v>634</v>
      </c>
      <c r="B597" s="27">
        <f t="shared" si="34"/>
        <v>0.29444613216882037</v>
      </c>
      <c r="C597" s="10">
        <v>5</v>
      </c>
      <c r="D597" s="15">
        <v>1030</v>
      </c>
      <c r="E597" s="22">
        <v>0</v>
      </c>
      <c r="F597" s="11">
        <v>0</v>
      </c>
      <c r="G597" s="11">
        <v>186.0812356597032</v>
      </c>
      <c r="H597" s="11">
        <v>77.656579613995405</v>
      </c>
      <c r="I597" s="23">
        <f t="shared" si="35"/>
        <v>263.73781527369863</v>
      </c>
      <c r="J597" s="17">
        <f t="shared" si="36"/>
        <v>381.84492324482693</v>
      </c>
      <c r="K597" s="17">
        <f t="shared" si="36"/>
        <v>383.62676222130347</v>
      </c>
      <c r="L597" s="17">
        <f t="shared" si="36"/>
        <v>387.14894091156526</v>
      </c>
      <c r="M597" s="17">
        <f t="shared" si="36"/>
        <v>392.86930692401165</v>
      </c>
      <c r="N597" s="17">
        <f t="shared" si="36"/>
        <v>396.92590870525959</v>
      </c>
    </row>
    <row r="598" spans="1:14" x14ac:dyDescent="0.2">
      <c r="A598" s="4" t="s">
        <v>635</v>
      </c>
      <c r="B598" s="27">
        <f t="shared" si="34"/>
        <v>0.38049324202252982</v>
      </c>
      <c r="C598" s="10">
        <v>5</v>
      </c>
      <c r="D598" s="15">
        <v>70</v>
      </c>
      <c r="E598" s="22">
        <v>0</v>
      </c>
      <c r="F598" s="11">
        <v>0</v>
      </c>
      <c r="G598" s="11">
        <v>132.31777954282683</v>
      </c>
      <c r="H598" s="11">
        <v>81.267912362795414</v>
      </c>
      <c r="I598" s="23">
        <f t="shared" si="35"/>
        <v>213.58569190562224</v>
      </c>
      <c r="J598" s="17">
        <f t="shared" si="36"/>
        <v>309.23366847207228</v>
      </c>
      <c r="K598" s="17">
        <f t="shared" si="36"/>
        <v>310.67667470255998</v>
      </c>
      <c r="L598" s="17">
        <f t="shared" si="36"/>
        <v>313.52907935979164</v>
      </c>
      <c r="M598" s="17">
        <f t="shared" si="36"/>
        <v>318.16166620159066</v>
      </c>
      <c r="N598" s="17">
        <f t="shared" si="36"/>
        <v>321.44686858083338</v>
      </c>
    </row>
    <row r="599" spans="1:14" x14ac:dyDescent="0.2">
      <c r="A599" s="4" t="s">
        <v>636</v>
      </c>
      <c r="B599" s="27">
        <f t="shared" si="34"/>
        <v>0.2719209029810733</v>
      </c>
      <c r="C599" s="10">
        <v>5</v>
      </c>
      <c r="D599" s="15">
        <v>240</v>
      </c>
      <c r="E599" s="22">
        <v>0</v>
      </c>
      <c r="F599" s="11">
        <v>0</v>
      </c>
      <c r="G599" s="11">
        <v>246.5420640293911</v>
      </c>
      <c r="H599" s="11">
        <v>92.07782636279542</v>
      </c>
      <c r="I599" s="23">
        <f t="shared" si="35"/>
        <v>338.61989039218651</v>
      </c>
      <c r="J599" s="17">
        <f t="shared" si="36"/>
        <v>490.26070046797224</v>
      </c>
      <c r="K599" s="17">
        <f t="shared" si="36"/>
        <v>492.548450210211</v>
      </c>
      <c r="L599" s="17">
        <f t="shared" si="36"/>
        <v>497.07066770412786</v>
      </c>
      <c r="M599" s="17">
        <f t="shared" si="36"/>
        <v>504.41519548876738</v>
      </c>
      <c r="N599" s="17">
        <f t="shared" si="36"/>
        <v>509.62357278993449</v>
      </c>
    </row>
    <row r="600" spans="1:14" x14ac:dyDescent="0.2">
      <c r="A600" s="4" t="s">
        <v>637</v>
      </c>
      <c r="B600" s="27">
        <f t="shared" si="34"/>
        <v>0.2517152430523284</v>
      </c>
      <c r="C600" s="10">
        <v>5</v>
      </c>
      <c r="D600" s="15">
        <v>330</v>
      </c>
      <c r="E600" s="22">
        <v>0</v>
      </c>
      <c r="F600" s="11">
        <v>0</v>
      </c>
      <c r="G600" s="11">
        <v>270.94412006910613</v>
      </c>
      <c r="H600" s="11">
        <v>91.142796112795409</v>
      </c>
      <c r="I600" s="23">
        <f t="shared" si="35"/>
        <v>362.08691618190153</v>
      </c>
      <c r="J600" s="17">
        <f t="shared" si="36"/>
        <v>524.23673326463017</v>
      </c>
      <c r="K600" s="17">
        <f t="shared" si="36"/>
        <v>526.6830285729294</v>
      </c>
      <c r="L600" s="17">
        <f t="shared" si="36"/>
        <v>531.51864465200765</v>
      </c>
      <c r="M600" s="17">
        <f t="shared" si="36"/>
        <v>539.37216268744373</v>
      </c>
      <c r="N600" s="17">
        <f t="shared" si="36"/>
        <v>544.94149080076625</v>
      </c>
    </row>
    <row r="601" spans="1:14" x14ac:dyDescent="0.2">
      <c r="A601" s="4" t="s">
        <v>638</v>
      </c>
      <c r="B601" s="27">
        <f t="shared" si="34"/>
        <v>0.22397340965926363</v>
      </c>
      <c r="C601" s="10">
        <v>5</v>
      </c>
      <c r="D601" s="15">
        <v>770</v>
      </c>
      <c r="E601" s="22">
        <v>0</v>
      </c>
      <c r="F601" s="11">
        <v>0</v>
      </c>
      <c r="G601" s="11">
        <v>300.30552014626744</v>
      </c>
      <c r="H601" s="11">
        <v>86.67286936279541</v>
      </c>
      <c r="I601" s="23">
        <f t="shared" si="35"/>
        <v>386.97838950906282</v>
      </c>
      <c r="J601" s="17">
        <f t="shared" si="36"/>
        <v>560.2751099084835</v>
      </c>
      <c r="K601" s="17">
        <f t="shared" si="36"/>
        <v>562.88957449243333</v>
      </c>
      <c r="L601" s="17">
        <f t="shared" si="36"/>
        <v>568.05761243839936</v>
      </c>
      <c r="M601" s="17">
        <f t="shared" si="36"/>
        <v>576.45101641272754</v>
      </c>
      <c r="N601" s="17">
        <f t="shared" si="36"/>
        <v>582.40320503822977</v>
      </c>
    </row>
    <row r="602" spans="1:14" x14ac:dyDescent="0.2">
      <c r="A602" s="4" t="s">
        <v>502</v>
      </c>
      <c r="B602" s="27">
        <f t="shared" si="34"/>
        <v>0.38049324202252982</v>
      </c>
      <c r="C602" s="10">
        <v>5</v>
      </c>
      <c r="D602" s="15">
        <v>70</v>
      </c>
      <c r="E602" s="22">
        <v>0</v>
      </c>
      <c r="F602" s="11">
        <v>0</v>
      </c>
      <c r="G602" s="11">
        <v>132.31777954282683</v>
      </c>
      <c r="H602" s="11">
        <v>81.267912362795414</v>
      </c>
      <c r="I602" s="23">
        <f t="shared" si="35"/>
        <v>213.58569190562224</v>
      </c>
      <c r="J602" s="17">
        <f t="shared" si="36"/>
        <v>309.23366847207228</v>
      </c>
      <c r="K602" s="17">
        <f t="shared" si="36"/>
        <v>310.67667470255998</v>
      </c>
      <c r="L602" s="17">
        <f t="shared" si="36"/>
        <v>313.52907935979164</v>
      </c>
      <c r="M602" s="17">
        <f t="shared" si="36"/>
        <v>318.16166620159066</v>
      </c>
      <c r="N602" s="17">
        <f t="shared" si="36"/>
        <v>321.44686858083338</v>
      </c>
    </row>
    <row r="603" spans="1:14" x14ac:dyDescent="0.2">
      <c r="A603" s="4" t="s">
        <v>506</v>
      </c>
      <c r="B603" s="27">
        <f t="shared" si="34"/>
        <v>0.2719209029810733</v>
      </c>
      <c r="C603" s="10">
        <v>5</v>
      </c>
      <c r="D603" s="15">
        <v>240</v>
      </c>
      <c r="E603" s="22">
        <v>0</v>
      </c>
      <c r="F603" s="11">
        <v>0</v>
      </c>
      <c r="G603" s="11">
        <v>246.5420640293911</v>
      </c>
      <c r="H603" s="11">
        <v>92.07782636279542</v>
      </c>
      <c r="I603" s="23">
        <f t="shared" si="35"/>
        <v>338.61989039218651</v>
      </c>
      <c r="J603" s="17">
        <f t="shared" si="36"/>
        <v>490.26070046797224</v>
      </c>
      <c r="K603" s="17">
        <f t="shared" si="36"/>
        <v>492.548450210211</v>
      </c>
      <c r="L603" s="17">
        <f t="shared" si="36"/>
        <v>497.07066770412786</v>
      </c>
      <c r="M603" s="17">
        <f t="shared" si="36"/>
        <v>504.41519548876738</v>
      </c>
      <c r="N603" s="17">
        <f t="shared" si="36"/>
        <v>509.62357278993449</v>
      </c>
    </row>
    <row r="604" spans="1:14" x14ac:dyDescent="0.2">
      <c r="A604" s="4" t="s">
        <v>511</v>
      </c>
      <c r="B604" s="27">
        <f t="shared" si="34"/>
        <v>0.2517152430523284</v>
      </c>
      <c r="C604" s="10">
        <v>5</v>
      </c>
      <c r="D604" s="15">
        <v>330</v>
      </c>
      <c r="E604" s="22">
        <v>0</v>
      </c>
      <c r="F604" s="11">
        <v>0</v>
      </c>
      <c r="G604" s="11">
        <v>270.94412006910613</v>
      </c>
      <c r="H604" s="11">
        <v>91.142796112795409</v>
      </c>
      <c r="I604" s="23">
        <f t="shared" si="35"/>
        <v>362.08691618190153</v>
      </c>
      <c r="J604" s="17">
        <f t="shared" si="36"/>
        <v>524.23673326463017</v>
      </c>
      <c r="K604" s="17">
        <f t="shared" si="36"/>
        <v>526.6830285729294</v>
      </c>
      <c r="L604" s="17">
        <f t="shared" si="36"/>
        <v>531.51864465200765</v>
      </c>
      <c r="M604" s="17">
        <f t="shared" si="36"/>
        <v>539.37216268744373</v>
      </c>
      <c r="N604" s="17">
        <f t="shared" si="36"/>
        <v>544.94149080076625</v>
      </c>
    </row>
    <row r="605" spans="1:14" x14ac:dyDescent="0.2">
      <c r="A605" s="4" t="s">
        <v>514</v>
      </c>
      <c r="B605" s="27">
        <f t="shared" si="34"/>
        <v>0.20978983102062798</v>
      </c>
      <c r="C605" s="10">
        <v>5</v>
      </c>
      <c r="D605" s="15">
        <v>400</v>
      </c>
      <c r="E605" s="22">
        <v>0</v>
      </c>
      <c r="F605" s="11">
        <v>0</v>
      </c>
      <c r="G605" s="11">
        <v>324.70757618598248</v>
      </c>
      <c r="H605" s="11">
        <v>86.205354237795419</v>
      </c>
      <c r="I605" s="23">
        <f t="shared" si="35"/>
        <v>410.91293042377788</v>
      </c>
      <c r="J605" s="17">
        <f t="shared" si="36"/>
        <v>594.92802052350135</v>
      </c>
      <c r="K605" s="17">
        <f t="shared" si="36"/>
        <v>597.70418925231036</v>
      </c>
      <c r="L605" s="17">
        <f t="shared" si="36"/>
        <v>603.19186937732263</v>
      </c>
      <c r="M605" s="17">
        <f t="shared" si="36"/>
        <v>612.10440381547903</v>
      </c>
      <c r="N605" s="17">
        <f t="shared" si="36"/>
        <v>618.42473419269504</v>
      </c>
    </row>
    <row r="606" spans="1:14" x14ac:dyDescent="0.2">
      <c r="A606" s="4" t="s">
        <v>639</v>
      </c>
      <c r="B606" s="27">
        <f t="shared" si="34"/>
        <v>0.130927630863996</v>
      </c>
      <c r="C606" s="10">
        <v>5</v>
      </c>
      <c r="D606" s="15">
        <v>600</v>
      </c>
      <c r="E606" s="22">
        <v>0</v>
      </c>
      <c r="F606" s="11">
        <v>0</v>
      </c>
      <c r="G606" s="11">
        <v>555.82762634233654</v>
      </c>
      <c r="H606" s="11">
        <v>83.736633300295409</v>
      </c>
      <c r="I606" s="23">
        <f t="shared" si="35"/>
        <v>639.5642596426319</v>
      </c>
      <c r="J606" s="17">
        <f t="shared" si="36"/>
        <v>925.97402226881081</v>
      </c>
      <c r="K606" s="17">
        <f t="shared" si="36"/>
        <v>930.29498217594426</v>
      </c>
      <c r="L606" s="17">
        <f t="shared" si="36"/>
        <v>938.83626626912053</v>
      </c>
      <c r="M606" s="17">
        <f t="shared" si="36"/>
        <v>952.70815509870863</v>
      </c>
      <c r="N606" s="17">
        <f t="shared" si="36"/>
        <v>962.54541530425172</v>
      </c>
    </row>
    <row r="607" spans="1:14" x14ac:dyDescent="0.2">
      <c r="A607" s="4" t="s">
        <v>640</v>
      </c>
      <c r="B607" s="27">
        <f t="shared" si="34"/>
        <v>0.22397340965926363</v>
      </c>
      <c r="C607" s="10">
        <v>5</v>
      </c>
      <c r="D607" s="15">
        <v>770</v>
      </c>
      <c r="E607" s="22">
        <v>0</v>
      </c>
      <c r="F607" s="11">
        <v>0</v>
      </c>
      <c r="G607" s="11">
        <v>300.30552014626744</v>
      </c>
      <c r="H607" s="11">
        <v>86.67286936279541</v>
      </c>
      <c r="I607" s="23">
        <f t="shared" si="35"/>
        <v>386.97838950906282</v>
      </c>
      <c r="J607" s="17">
        <f t="shared" si="36"/>
        <v>560.2751099084835</v>
      </c>
      <c r="K607" s="17">
        <f t="shared" si="36"/>
        <v>562.88957449243333</v>
      </c>
      <c r="L607" s="17">
        <f t="shared" si="36"/>
        <v>568.05761243839936</v>
      </c>
      <c r="M607" s="17">
        <f t="shared" si="36"/>
        <v>576.45101641272754</v>
      </c>
      <c r="N607" s="17">
        <f t="shared" si="36"/>
        <v>582.40320503822977</v>
      </c>
    </row>
    <row r="608" spans="1:14" x14ac:dyDescent="0.2">
      <c r="A608" s="4" t="s">
        <v>530</v>
      </c>
      <c r="B608" s="27">
        <f t="shared" si="34"/>
        <v>0.30397670224090767</v>
      </c>
      <c r="C608" s="10">
        <v>5</v>
      </c>
      <c r="D608" s="15">
        <v>1030</v>
      </c>
      <c r="E608" s="22">
        <v>0</v>
      </c>
      <c r="F608" s="11">
        <v>0</v>
      </c>
      <c r="G608" s="11">
        <v>186.0812356597032</v>
      </c>
      <c r="H608" s="11">
        <v>81.267912362795414</v>
      </c>
      <c r="I608" s="23">
        <f t="shared" si="35"/>
        <v>267.34914802249864</v>
      </c>
      <c r="J608" s="17">
        <f t="shared" si="36"/>
        <v>387.07348356654649</v>
      </c>
      <c r="K608" s="17">
        <f t="shared" si="36"/>
        <v>388.87972106714886</v>
      </c>
      <c r="L608" s="17">
        <f t="shared" si="36"/>
        <v>392.45012856084583</v>
      </c>
      <c r="M608" s="17">
        <f t="shared" si="36"/>
        <v>398.24882291272451</v>
      </c>
      <c r="N608" s="17">
        <f t="shared" si="36"/>
        <v>402.36097129371296</v>
      </c>
    </row>
    <row r="609" spans="1:14" x14ac:dyDescent="0.2">
      <c r="A609" s="4" t="s">
        <v>539</v>
      </c>
      <c r="B609" s="27">
        <f t="shared" si="34"/>
        <v>0.39025727265718735</v>
      </c>
      <c r="C609" s="10">
        <v>5</v>
      </c>
      <c r="D609" s="15">
        <v>70</v>
      </c>
      <c r="E609" s="22">
        <v>0</v>
      </c>
      <c r="F609" s="11">
        <v>0</v>
      </c>
      <c r="G609" s="11">
        <v>132.31777954282683</v>
      </c>
      <c r="H609" s="11">
        <v>84.688137230387028</v>
      </c>
      <c r="I609" s="23">
        <f t="shared" si="35"/>
        <v>217.00591677321387</v>
      </c>
      <c r="J609" s="17">
        <f t="shared" si="36"/>
        <v>314.18553895257298</v>
      </c>
      <c r="K609" s="17">
        <f t="shared" si="36"/>
        <v>315.65165256328623</v>
      </c>
      <c r="L609" s="17">
        <f t="shared" si="36"/>
        <v>318.54973380706286</v>
      </c>
      <c r="M609" s="17">
        <f t="shared" si="36"/>
        <v>323.2565039360299</v>
      </c>
      <c r="N609" s="17">
        <f t="shared" si="36"/>
        <v>326.59431344813953</v>
      </c>
    </row>
    <row r="610" spans="1:14" x14ac:dyDescent="0.2">
      <c r="A610" s="4" t="s">
        <v>641</v>
      </c>
      <c r="B610" s="27">
        <f t="shared" si="34"/>
        <v>0.27920131870455206</v>
      </c>
      <c r="C610" s="10">
        <v>5</v>
      </c>
      <c r="D610" s="15">
        <v>240</v>
      </c>
      <c r="E610" s="22">
        <v>0</v>
      </c>
      <c r="F610" s="11">
        <v>0</v>
      </c>
      <c r="G610" s="11">
        <v>246.5420640293911</v>
      </c>
      <c r="H610" s="11">
        <v>95.498051230387034</v>
      </c>
      <c r="I610" s="23">
        <f t="shared" si="35"/>
        <v>342.04011525977813</v>
      </c>
      <c r="J610" s="17">
        <f t="shared" si="36"/>
        <v>495.21257094847294</v>
      </c>
      <c r="K610" s="17">
        <f t="shared" si="36"/>
        <v>497.52342807093726</v>
      </c>
      <c r="L610" s="17">
        <f t="shared" si="36"/>
        <v>502.09132215139908</v>
      </c>
      <c r="M610" s="17">
        <f t="shared" si="36"/>
        <v>509.51003322320656</v>
      </c>
      <c r="N610" s="17">
        <f t="shared" si="36"/>
        <v>514.77101765724058</v>
      </c>
    </row>
    <row r="611" spans="1:14" x14ac:dyDescent="0.2">
      <c r="A611" s="4" t="s">
        <v>642</v>
      </c>
      <c r="B611" s="27">
        <f t="shared" si="34"/>
        <v>0.25871730086822653</v>
      </c>
      <c r="C611" s="10">
        <v>5</v>
      </c>
      <c r="D611" s="15">
        <v>330</v>
      </c>
      <c r="E611" s="22">
        <v>0</v>
      </c>
      <c r="F611" s="11">
        <v>0</v>
      </c>
      <c r="G611" s="11">
        <v>270.94412006910613</v>
      </c>
      <c r="H611" s="11">
        <v>94.563020980387023</v>
      </c>
      <c r="I611" s="23">
        <f t="shared" si="35"/>
        <v>365.50714104949316</v>
      </c>
      <c r="J611" s="17">
        <f t="shared" si="36"/>
        <v>529.18860374513088</v>
      </c>
      <c r="K611" s="17">
        <f t="shared" si="36"/>
        <v>531.6580064336556</v>
      </c>
      <c r="L611" s="17">
        <f t="shared" si="36"/>
        <v>536.53929909927888</v>
      </c>
      <c r="M611" s="17">
        <f t="shared" si="36"/>
        <v>544.46700042188286</v>
      </c>
      <c r="N611" s="17">
        <f t="shared" si="36"/>
        <v>550.08893566807239</v>
      </c>
    </row>
    <row r="612" spans="1:14" x14ac:dyDescent="0.2">
      <c r="A612" s="4" t="s">
        <v>643</v>
      </c>
      <c r="B612" s="27">
        <f t="shared" si="34"/>
        <v>0.21631283415482419</v>
      </c>
      <c r="C612" s="10">
        <v>5</v>
      </c>
      <c r="D612" s="15">
        <v>400</v>
      </c>
      <c r="E612" s="22">
        <v>0</v>
      </c>
      <c r="F612" s="11">
        <v>0</v>
      </c>
      <c r="G612" s="11">
        <v>324.70757618598248</v>
      </c>
      <c r="H612" s="11">
        <v>89.625579105387033</v>
      </c>
      <c r="I612" s="23">
        <f t="shared" si="35"/>
        <v>414.33315529136951</v>
      </c>
      <c r="J612" s="17">
        <f t="shared" si="36"/>
        <v>599.87989100400193</v>
      </c>
      <c r="K612" s="17">
        <f t="shared" si="36"/>
        <v>602.67916711303667</v>
      </c>
      <c r="L612" s="17">
        <f t="shared" si="36"/>
        <v>608.21252382459397</v>
      </c>
      <c r="M612" s="17">
        <f t="shared" si="36"/>
        <v>617.19924154991827</v>
      </c>
      <c r="N612" s="17">
        <f t="shared" si="36"/>
        <v>623.57217906000108</v>
      </c>
    </row>
    <row r="613" spans="1:14" x14ac:dyDescent="0.2">
      <c r="A613" s="4" t="s">
        <v>644</v>
      </c>
      <c r="B613" s="27">
        <f t="shared" si="34"/>
        <v>0.13555048413691734</v>
      </c>
      <c r="C613" s="10">
        <v>5</v>
      </c>
      <c r="D613" s="15">
        <v>600</v>
      </c>
      <c r="E613" s="22">
        <v>0</v>
      </c>
      <c r="F613" s="11">
        <v>0</v>
      </c>
      <c r="G613" s="11">
        <v>555.82762634233654</v>
      </c>
      <c r="H613" s="11">
        <v>87.156858167887023</v>
      </c>
      <c r="I613" s="23">
        <f t="shared" si="35"/>
        <v>642.98448451022352</v>
      </c>
      <c r="J613" s="17">
        <f t="shared" si="36"/>
        <v>930.9258927493114</v>
      </c>
      <c r="K613" s="17">
        <f t="shared" si="36"/>
        <v>935.26996003667045</v>
      </c>
      <c r="L613" s="17">
        <f t="shared" si="36"/>
        <v>943.85692071639176</v>
      </c>
      <c r="M613" s="17">
        <f t="shared" si="36"/>
        <v>957.80299283314787</v>
      </c>
      <c r="N613" s="17">
        <f t="shared" si="36"/>
        <v>967.69286017155787</v>
      </c>
    </row>
    <row r="614" spans="1:14" x14ac:dyDescent="0.2">
      <c r="A614" s="4" t="s">
        <v>645</v>
      </c>
      <c r="B614" s="27">
        <f t="shared" si="34"/>
        <v>0.41612760721098713</v>
      </c>
      <c r="C614" s="10">
        <v>5</v>
      </c>
      <c r="D614" s="15">
        <v>40</v>
      </c>
      <c r="E614" s="22">
        <v>0</v>
      </c>
      <c r="F614" s="11">
        <v>0</v>
      </c>
      <c r="G614" s="11">
        <v>92.235001184890777</v>
      </c>
      <c r="H614" s="11">
        <v>65.736162247425611</v>
      </c>
      <c r="I614" s="23">
        <f t="shared" si="35"/>
        <v>157.97116343231639</v>
      </c>
      <c r="J614" s="17">
        <f t="shared" si="36"/>
        <v>228.71383352102995</v>
      </c>
      <c r="K614" s="17">
        <f t="shared" si="36"/>
        <v>229.78110245199815</v>
      </c>
      <c r="L614" s="17">
        <f t="shared" si="36"/>
        <v>231.89078348101458</v>
      </c>
      <c r="M614" s="17">
        <f t="shared" si="36"/>
        <v>235.31711380572384</v>
      </c>
      <c r="N614" s="17">
        <f t="shared" si="36"/>
        <v>237.74689848525614</v>
      </c>
    </row>
    <row r="615" spans="1:14" x14ac:dyDescent="0.2">
      <c r="A615" s="4" t="s">
        <v>646</v>
      </c>
      <c r="B615" s="27">
        <f t="shared" si="34"/>
        <v>0.27047571017176142</v>
      </c>
      <c r="C615" s="10">
        <v>5</v>
      </c>
      <c r="D615" s="15">
        <v>350</v>
      </c>
      <c r="E615" s="22">
        <v>0</v>
      </c>
      <c r="F615" s="11">
        <v>0</v>
      </c>
      <c r="G615" s="11">
        <v>206.45928567145504</v>
      </c>
      <c r="H615" s="11">
        <v>76.546076247425617</v>
      </c>
      <c r="I615" s="23">
        <f t="shared" si="35"/>
        <v>283.00536191888068</v>
      </c>
      <c r="J615" s="17">
        <f t="shared" si="36"/>
        <v>409.74086551692989</v>
      </c>
      <c r="K615" s="17">
        <f t="shared" si="36"/>
        <v>411.65287795964923</v>
      </c>
      <c r="L615" s="17">
        <f t="shared" si="36"/>
        <v>415.43237182535086</v>
      </c>
      <c r="M615" s="17">
        <f t="shared" si="36"/>
        <v>421.57064309290053</v>
      </c>
      <c r="N615" s="17">
        <f t="shared" si="36"/>
        <v>425.92360269435721</v>
      </c>
    </row>
    <row r="616" spans="1:14" x14ac:dyDescent="0.2">
      <c r="A616" s="4" t="s">
        <v>647</v>
      </c>
      <c r="B616" s="27">
        <f t="shared" si="34"/>
        <v>0.23081574690350454</v>
      </c>
      <c r="C616" s="10">
        <v>5</v>
      </c>
      <c r="D616" s="15">
        <v>360</v>
      </c>
      <c r="E616" s="22">
        <v>0</v>
      </c>
      <c r="F616" s="11">
        <v>0</v>
      </c>
      <c r="G616" s="11">
        <v>251.97078934865138</v>
      </c>
      <c r="H616" s="11">
        <v>75.611045997425606</v>
      </c>
      <c r="I616" s="23">
        <f t="shared" si="35"/>
        <v>327.58183534607701</v>
      </c>
      <c r="J616" s="17">
        <f t="shared" si="36"/>
        <v>474.27958195646926</v>
      </c>
      <c r="K616" s="17">
        <f t="shared" si="36"/>
        <v>476.49275749824596</v>
      </c>
      <c r="L616" s="17">
        <f t="shared" si="36"/>
        <v>480.86756343411605</v>
      </c>
      <c r="M616" s="17">
        <f t="shared" si="36"/>
        <v>487.97268029141566</v>
      </c>
      <c r="N616" s="17">
        <f t="shared" si="36"/>
        <v>493.01127915669525</v>
      </c>
    </row>
    <row r="617" spans="1:14" x14ac:dyDescent="0.2">
      <c r="A617" s="4" t="s">
        <v>648</v>
      </c>
      <c r="B617" s="27">
        <f t="shared" si="34"/>
        <v>0.34102367050383231</v>
      </c>
      <c r="C617" s="10">
        <v>5</v>
      </c>
      <c r="D617" s="15">
        <v>890</v>
      </c>
      <c r="E617" s="22">
        <v>0</v>
      </c>
      <c r="F617" s="11">
        <v>0</v>
      </c>
      <c r="G617" s="11">
        <v>127.02512658131241</v>
      </c>
      <c r="H617" s="11">
        <v>65.736162247425611</v>
      </c>
      <c r="I617" s="23">
        <f t="shared" si="35"/>
        <v>192.76128882873803</v>
      </c>
      <c r="J617" s="17">
        <f t="shared" si="36"/>
        <v>279.08367808764382</v>
      </c>
      <c r="K617" s="17">
        <f t="shared" si="36"/>
        <v>280.3859925746068</v>
      </c>
      <c r="L617" s="17">
        <f t="shared" si="36"/>
        <v>282.96029047388754</v>
      </c>
      <c r="M617" s="17">
        <f t="shared" si="36"/>
        <v>287.14120447739128</v>
      </c>
      <c r="N617" s="17">
        <f t="shared" si="36"/>
        <v>290.10610272987287</v>
      </c>
    </row>
    <row r="618" spans="1:14" x14ac:dyDescent="0.2">
      <c r="A618" s="4" t="s">
        <v>649</v>
      </c>
      <c r="B618" s="27">
        <f t="shared" si="34"/>
        <v>0.35658865351172014</v>
      </c>
      <c r="C618" s="10">
        <v>5</v>
      </c>
      <c r="D618" s="15">
        <v>50</v>
      </c>
      <c r="E618" s="22">
        <v>0</v>
      </c>
      <c r="F618" s="11">
        <v>0</v>
      </c>
      <c r="G618" s="11">
        <v>121.91536725926903</v>
      </c>
      <c r="H618" s="11">
        <v>67.567407523425615</v>
      </c>
      <c r="I618" s="23">
        <f t="shared" si="35"/>
        <v>189.48277478269466</v>
      </c>
      <c r="J618" s="17">
        <f t="shared" si="36"/>
        <v>274.33697939004009</v>
      </c>
      <c r="K618" s="17">
        <f t="shared" si="36"/>
        <v>275.61714390921748</v>
      </c>
      <c r="L618" s="17">
        <f t="shared" si="36"/>
        <v>278.14765774857221</v>
      </c>
      <c r="M618" s="17">
        <f t="shared" si="36"/>
        <v>282.2574621150265</v>
      </c>
      <c r="N618" s="17">
        <f t="shared" si="36"/>
        <v>285.17193291589211</v>
      </c>
    </row>
    <row r="619" spans="1:14" x14ac:dyDescent="0.2">
      <c r="A619" s="4" t="s">
        <v>650</v>
      </c>
      <c r="B619" s="27">
        <f t="shared" si="34"/>
        <v>0.24919902003611918</v>
      </c>
      <c r="C619" s="10">
        <v>5</v>
      </c>
      <c r="D619" s="15">
        <v>220</v>
      </c>
      <c r="E619" s="22">
        <v>0</v>
      </c>
      <c r="F619" s="11">
        <v>0</v>
      </c>
      <c r="G619" s="11">
        <v>236.13965174583331</v>
      </c>
      <c r="H619" s="11">
        <v>78.377321523425621</v>
      </c>
      <c r="I619" s="23">
        <f t="shared" si="35"/>
        <v>314.51697326925893</v>
      </c>
      <c r="J619" s="17">
        <f t="shared" si="36"/>
        <v>455.36401138594005</v>
      </c>
      <c r="K619" s="17">
        <f t="shared" si="36"/>
        <v>457.48891941686844</v>
      </c>
      <c r="L619" s="17">
        <f t="shared" si="36"/>
        <v>461.68924609290838</v>
      </c>
      <c r="M619" s="17">
        <f t="shared" si="36"/>
        <v>468.51099140220316</v>
      </c>
      <c r="N619" s="17">
        <f t="shared" si="36"/>
        <v>473.34863712499316</v>
      </c>
    </row>
    <row r="620" spans="1:14" x14ac:dyDescent="0.2">
      <c r="A620" s="4" t="s">
        <v>651</v>
      </c>
      <c r="B620" s="27">
        <f t="shared" si="34"/>
        <v>0.22913005198187772</v>
      </c>
      <c r="C620" s="10">
        <v>5</v>
      </c>
      <c r="D620" s="15">
        <v>310</v>
      </c>
      <c r="E620" s="22">
        <v>0</v>
      </c>
      <c r="F620" s="11">
        <v>0</v>
      </c>
      <c r="G620" s="11">
        <v>260.54170778554834</v>
      </c>
      <c r="H620" s="11">
        <v>77.44229127342561</v>
      </c>
      <c r="I620" s="23">
        <f t="shared" si="35"/>
        <v>337.98399905897395</v>
      </c>
      <c r="J620" s="17">
        <f t="shared" si="36"/>
        <v>489.34004418259798</v>
      </c>
      <c r="K620" s="17">
        <f t="shared" si="36"/>
        <v>491.62349777958684</v>
      </c>
      <c r="L620" s="17">
        <f t="shared" si="36"/>
        <v>496.13722304078823</v>
      </c>
      <c r="M620" s="17">
        <f t="shared" si="36"/>
        <v>503.46795860087951</v>
      </c>
      <c r="N620" s="17">
        <f t="shared" si="36"/>
        <v>508.66655513582498</v>
      </c>
    </row>
    <row r="621" spans="1:14" x14ac:dyDescent="0.2">
      <c r="A621" s="4" t="s">
        <v>652</v>
      </c>
      <c r="B621" s="27">
        <f t="shared" si="34"/>
        <v>0.36298902912900666</v>
      </c>
      <c r="C621" s="10">
        <v>5</v>
      </c>
      <c r="D621" s="15">
        <v>60</v>
      </c>
      <c r="E621" s="22">
        <v>0</v>
      </c>
      <c r="F621" s="11">
        <v>0</v>
      </c>
      <c r="G621" s="11">
        <v>122.0650972574409</v>
      </c>
      <c r="H621" s="11">
        <v>69.556558945025614</v>
      </c>
      <c r="I621" s="23">
        <f t="shared" si="35"/>
        <v>191.62165620246651</v>
      </c>
      <c r="J621" s="17">
        <f t="shared" si="36"/>
        <v>277.43369500784036</v>
      </c>
      <c r="K621" s="17">
        <f t="shared" si="36"/>
        <v>278.72831002315093</v>
      </c>
      <c r="L621" s="17">
        <f t="shared" si="36"/>
        <v>281.28738830082824</v>
      </c>
      <c r="M621" s="17">
        <f t="shared" si="36"/>
        <v>285.44358413589174</v>
      </c>
      <c r="N621" s="17">
        <f t="shared" si="36"/>
        <v>288.39095348097374</v>
      </c>
    </row>
    <row r="622" spans="1:14" x14ac:dyDescent="0.2">
      <c r="A622" s="4" t="s">
        <v>653</v>
      </c>
      <c r="B622" s="27">
        <f t="shared" si="34"/>
        <v>0.25379752736278582</v>
      </c>
      <c r="C622" s="10">
        <v>5</v>
      </c>
      <c r="D622" s="15">
        <v>230</v>
      </c>
      <c r="E622" s="22">
        <v>0</v>
      </c>
      <c r="F622" s="11">
        <v>0</v>
      </c>
      <c r="G622" s="11">
        <v>236.28938174400517</v>
      </c>
      <c r="H622" s="11">
        <v>80.36647294502562</v>
      </c>
      <c r="I622" s="23">
        <f t="shared" si="35"/>
        <v>316.65585468903078</v>
      </c>
      <c r="J622" s="17">
        <f t="shared" si="36"/>
        <v>458.4607270037402</v>
      </c>
      <c r="K622" s="17">
        <f t="shared" si="36"/>
        <v>460.60008553080195</v>
      </c>
      <c r="L622" s="17">
        <f t="shared" si="36"/>
        <v>464.82897664516446</v>
      </c>
      <c r="M622" s="17">
        <f t="shared" si="36"/>
        <v>471.69711342306834</v>
      </c>
      <c r="N622" s="17">
        <f t="shared" si="36"/>
        <v>476.56765769007478</v>
      </c>
    </row>
    <row r="623" spans="1:14" x14ac:dyDescent="0.2">
      <c r="A623" s="4" t="s">
        <v>654</v>
      </c>
      <c r="B623" s="27">
        <f t="shared" si="34"/>
        <v>0.23353748675543531</v>
      </c>
      <c r="C623" s="10">
        <v>5</v>
      </c>
      <c r="D623" s="15">
        <v>320</v>
      </c>
      <c r="E623" s="22">
        <v>0</v>
      </c>
      <c r="F623" s="11">
        <v>0</v>
      </c>
      <c r="G623" s="11">
        <v>260.69143778372018</v>
      </c>
      <c r="H623" s="11">
        <v>79.431442695025609</v>
      </c>
      <c r="I623" s="23">
        <f t="shared" si="35"/>
        <v>340.1228804787458</v>
      </c>
      <c r="J623" s="17">
        <f t="shared" si="36"/>
        <v>492.43675980039825</v>
      </c>
      <c r="K623" s="17">
        <f t="shared" si="36"/>
        <v>494.73466389352029</v>
      </c>
      <c r="L623" s="17">
        <f t="shared" si="36"/>
        <v>499.27695359304431</v>
      </c>
      <c r="M623" s="17">
        <f t="shared" si="36"/>
        <v>506.6540806217447</v>
      </c>
      <c r="N623" s="17">
        <f t="shared" si="36"/>
        <v>511.8855757009066</v>
      </c>
    </row>
    <row r="624" spans="1:14" x14ac:dyDescent="0.2">
      <c r="A624" s="4" t="s">
        <v>655</v>
      </c>
      <c r="B624" s="27">
        <f t="shared" si="34"/>
        <v>0.43421263836217766</v>
      </c>
      <c r="C624" s="10">
        <v>5</v>
      </c>
      <c r="D624" s="15">
        <v>60</v>
      </c>
      <c r="E624" s="22">
        <v>0</v>
      </c>
      <c r="F624" s="11">
        <v>0</v>
      </c>
      <c r="G624" s="11">
        <v>122.0650972574409</v>
      </c>
      <c r="H624" s="11">
        <v>93.678670691158956</v>
      </c>
      <c r="I624" s="23">
        <f t="shared" si="35"/>
        <v>215.74376794859984</v>
      </c>
      <c r="J624" s="17">
        <f t="shared" si="36"/>
        <v>312.35817445211961</v>
      </c>
      <c r="K624" s="17">
        <f t="shared" si="36"/>
        <v>313.81576085952878</v>
      </c>
      <c r="L624" s="17">
        <f t="shared" si="36"/>
        <v>316.69698629637685</v>
      </c>
      <c r="M624" s="17">
        <f t="shared" si="36"/>
        <v>321.37638093036048</v>
      </c>
      <c r="N624" s="17">
        <f t="shared" si="36"/>
        <v>324.69477708999045</v>
      </c>
    </row>
    <row r="625" spans="1:14" x14ac:dyDescent="0.2">
      <c r="A625" s="4" t="s">
        <v>616</v>
      </c>
      <c r="B625" s="27">
        <f t="shared" si="34"/>
        <v>0.35175982864174943</v>
      </c>
      <c r="C625" s="10">
        <v>5</v>
      </c>
      <c r="D625" s="15">
        <v>60</v>
      </c>
      <c r="E625" s="22">
        <v>0</v>
      </c>
      <c r="F625" s="11">
        <v>0</v>
      </c>
      <c r="G625" s="11">
        <v>122.0650972574409</v>
      </c>
      <c r="H625" s="11">
        <v>66.237175034137735</v>
      </c>
      <c r="I625" s="23">
        <f t="shared" si="35"/>
        <v>188.30227229157862</v>
      </c>
      <c r="J625" s="17">
        <f t="shared" si="36"/>
        <v>272.62782409639084</v>
      </c>
      <c r="K625" s="17">
        <f t="shared" si="36"/>
        <v>273.90001302303392</v>
      </c>
      <c r="L625" s="17">
        <f t="shared" si="36"/>
        <v>276.41476142991286</v>
      </c>
      <c r="M625" s="17">
        <f t="shared" si="36"/>
        <v>280.49896117717071</v>
      </c>
      <c r="N625" s="17">
        <f t="shared" si="36"/>
        <v>283.39527444342855</v>
      </c>
    </row>
    <row r="626" spans="1:14" x14ac:dyDescent="0.2">
      <c r="A626" s="4" t="s">
        <v>555</v>
      </c>
      <c r="B626" s="27">
        <f t="shared" si="34"/>
        <v>0.22598357665447502</v>
      </c>
      <c r="C626" s="10">
        <v>5</v>
      </c>
      <c r="D626" s="15">
        <v>320</v>
      </c>
      <c r="E626" s="22">
        <v>0</v>
      </c>
      <c r="F626" s="11">
        <v>0</v>
      </c>
      <c r="G626" s="11">
        <v>260.69143778372018</v>
      </c>
      <c r="H626" s="11">
        <v>76.11205878413773</v>
      </c>
      <c r="I626" s="23">
        <f t="shared" si="35"/>
        <v>336.80349656785791</v>
      </c>
      <c r="J626" s="17">
        <f t="shared" si="36"/>
        <v>487.63088888894873</v>
      </c>
      <c r="K626" s="17">
        <f t="shared" si="36"/>
        <v>489.90636689340329</v>
      </c>
      <c r="L626" s="17">
        <f t="shared" si="36"/>
        <v>494.40432672212893</v>
      </c>
      <c r="M626" s="17">
        <f t="shared" si="36"/>
        <v>501.70945766302373</v>
      </c>
      <c r="N626" s="17">
        <f t="shared" si="36"/>
        <v>506.88989666336141</v>
      </c>
    </row>
    <row r="627" spans="1:14" x14ac:dyDescent="0.2">
      <c r="A627" s="4" t="s">
        <v>656</v>
      </c>
      <c r="B627" s="27">
        <f t="shared" si="34"/>
        <v>0.35259537413610481</v>
      </c>
      <c r="C627" s="10">
        <v>5</v>
      </c>
      <c r="D627" s="15">
        <v>60</v>
      </c>
      <c r="E627" s="22">
        <v>0</v>
      </c>
      <c r="F627" s="11">
        <v>0</v>
      </c>
      <c r="G627" s="11">
        <v>122.0650972574409</v>
      </c>
      <c r="H627" s="11">
        <v>66.480199425537734</v>
      </c>
      <c r="I627" s="23">
        <f t="shared" si="35"/>
        <v>188.54529668297863</v>
      </c>
      <c r="J627" s="17">
        <f t="shared" si="36"/>
        <v>272.97967970717787</v>
      </c>
      <c r="K627" s="17">
        <f t="shared" si="36"/>
        <v>274.25351053084046</v>
      </c>
      <c r="L627" s="17">
        <f t="shared" si="36"/>
        <v>276.77150449176219</v>
      </c>
      <c r="M627" s="17">
        <f t="shared" si="36"/>
        <v>280.86097533928802</v>
      </c>
      <c r="N627" s="17">
        <f t="shared" si="36"/>
        <v>283.76102661019263</v>
      </c>
    </row>
    <row r="628" spans="1:14" x14ac:dyDescent="0.2">
      <c r="A628" s="4" t="s">
        <v>657</v>
      </c>
      <c r="B628" s="27">
        <f t="shared" si="34"/>
        <v>0.22654167430129774</v>
      </c>
      <c r="C628" s="10">
        <v>5</v>
      </c>
      <c r="D628" s="15">
        <v>320</v>
      </c>
      <c r="E628" s="22">
        <v>0</v>
      </c>
      <c r="F628" s="11">
        <v>0</v>
      </c>
      <c r="G628" s="11">
        <v>260.69143778372018</v>
      </c>
      <c r="H628" s="11">
        <v>76.355083175537729</v>
      </c>
      <c r="I628" s="23">
        <f t="shared" si="35"/>
        <v>337.04652095925792</v>
      </c>
      <c r="J628" s="17">
        <f t="shared" ref="J628:N659" si="37">IF($C628=1,($H628*(1+J$6)*J$5)+$E628,$I628*(1+J$6)*J$5)</f>
        <v>487.98274449973576</v>
      </c>
      <c r="K628" s="17">
        <f t="shared" si="37"/>
        <v>490.25986440120982</v>
      </c>
      <c r="L628" s="17">
        <f t="shared" si="37"/>
        <v>494.76106978397826</v>
      </c>
      <c r="M628" s="17">
        <f t="shared" si="37"/>
        <v>502.07147182514103</v>
      </c>
      <c r="N628" s="17">
        <f t="shared" si="37"/>
        <v>507.25564883012549</v>
      </c>
    </row>
    <row r="629" spans="1:14" x14ac:dyDescent="0.2">
      <c r="A629" s="3" t="s">
        <v>338</v>
      </c>
      <c r="B629" s="27">
        <f t="shared" si="34"/>
        <v>0.34839531198838308</v>
      </c>
      <c r="C629" s="10">
        <v>5</v>
      </c>
      <c r="D629" s="15">
        <v>1620</v>
      </c>
      <c r="E629" s="22">
        <v>0</v>
      </c>
      <c r="F629" s="11">
        <v>0</v>
      </c>
      <c r="G629" s="11">
        <v>93.815321191497887</v>
      </c>
      <c r="H629" s="11">
        <v>50.160501753817272</v>
      </c>
      <c r="I629" s="23">
        <f t="shared" si="35"/>
        <v>143.97582294531514</v>
      </c>
      <c r="J629" s="17">
        <f t="shared" si="37"/>
        <v>208.45109755918722</v>
      </c>
      <c r="K629" s="17">
        <f t="shared" si="37"/>
        <v>209.42381257439283</v>
      </c>
      <c r="L629" s="17">
        <f t="shared" si="37"/>
        <v>211.34658794494268</v>
      </c>
      <c r="M629" s="17">
        <f t="shared" si="37"/>
        <v>214.46936502313937</v>
      </c>
      <c r="N629" s="17">
        <f t="shared" si="37"/>
        <v>216.68388469378462</v>
      </c>
    </row>
    <row r="630" spans="1:14" x14ac:dyDescent="0.2">
      <c r="A630" s="4" t="s">
        <v>362</v>
      </c>
      <c r="B630" s="27">
        <f t="shared" si="34"/>
        <v>0.3741505426772857</v>
      </c>
      <c r="C630" s="10">
        <v>5</v>
      </c>
      <c r="D630" s="15">
        <v>40</v>
      </c>
      <c r="E630" s="22">
        <v>0</v>
      </c>
      <c r="F630" s="11">
        <v>0</v>
      </c>
      <c r="G630" s="11">
        <v>92.235001184890777</v>
      </c>
      <c r="H630" s="11">
        <v>55.140697724328746</v>
      </c>
      <c r="I630" s="23">
        <f t="shared" si="35"/>
        <v>147.37569890921952</v>
      </c>
      <c r="J630" s="17">
        <f t="shared" si="37"/>
        <v>213.37350648690105</v>
      </c>
      <c r="K630" s="17">
        <f t="shared" si="37"/>
        <v>214.36919140310999</v>
      </c>
      <c r="L630" s="17">
        <f t="shared" si="37"/>
        <v>216.3373716036694</v>
      </c>
      <c r="M630" s="17">
        <f t="shared" si="37"/>
        <v>219.53389060958423</v>
      </c>
      <c r="N630" s="17">
        <f t="shared" si="37"/>
        <v>221.80070442271673</v>
      </c>
    </row>
    <row r="631" spans="1:14" x14ac:dyDescent="0.2">
      <c r="A631" s="4" t="s">
        <v>366</v>
      </c>
      <c r="B631" s="27">
        <f t="shared" si="34"/>
        <v>0.24210064448763124</v>
      </c>
      <c r="C631" s="10">
        <v>5</v>
      </c>
      <c r="D631" s="15">
        <v>350</v>
      </c>
      <c r="E631" s="22">
        <v>0</v>
      </c>
      <c r="F631" s="11">
        <v>0</v>
      </c>
      <c r="G631" s="11">
        <v>206.45928567145504</v>
      </c>
      <c r="H631" s="11">
        <v>65.950611724328752</v>
      </c>
      <c r="I631" s="23">
        <f t="shared" si="35"/>
        <v>272.40989739578379</v>
      </c>
      <c r="J631" s="17">
        <f t="shared" si="37"/>
        <v>394.40053848280098</v>
      </c>
      <c r="K631" s="17">
        <f t="shared" si="37"/>
        <v>396.24096691076102</v>
      </c>
      <c r="L631" s="17">
        <f t="shared" si="37"/>
        <v>399.87895994800562</v>
      </c>
      <c r="M631" s="17">
        <f t="shared" si="37"/>
        <v>405.78741989676087</v>
      </c>
      <c r="N631" s="17">
        <f t="shared" si="37"/>
        <v>409.97740863181781</v>
      </c>
    </row>
    <row r="632" spans="1:14" x14ac:dyDescent="0.2">
      <c r="A632" s="4" t="s">
        <v>370</v>
      </c>
      <c r="B632" s="27">
        <f t="shared" si="34"/>
        <v>0.20510528987581128</v>
      </c>
      <c r="C632" s="10">
        <v>5</v>
      </c>
      <c r="D632" s="15">
        <v>360</v>
      </c>
      <c r="E632" s="22">
        <v>0</v>
      </c>
      <c r="F632" s="11">
        <v>0</v>
      </c>
      <c r="G632" s="11">
        <v>251.97078934865138</v>
      </c>
      <c r="H632" s="11">
        <v>65.015581474328741</v>
      </c>
      <c r="I632" s="23">
        <f t="shared" si="35"/>
        <v>316.98637082298012</v>
      </c>
      <c r="J632" s="17">
        <f t="shared" si="37"/>
        <v>458.93925492234035</v>
      </c>
      <c r="K632" s="17">
        <f t="shared" si="37"/>
        <v>461.08084644935775</v>
      </c>
      <c r="L632" s="17">
        <f t="shared" si="37"/>
        <v>465.31415155677081</v>
      </c>
      <c r="M632" s="17">
        <f t="shared" si="37"/>
        <v>472.189457095276</v>
      </c>
      <c r="N632" s="17">
        <f t="shared" si="37"/>
        <v>477.06508509415579</v>
      </c>
    </row>
    <row r="633" spans="1:14" x14ac:dyDescent="0.2">
      <c r="A633" s="4" t="s">
        <v>374</v>
      </c>
      <c r="B633" s="27">
        <f t="shared" si="34"/>
        <v>0.17321619018045412</v>
      </c>
      <c r="C633" s="10">
        <v>5</v>
      </c>
      <c r="D633" s="15">
        <v>730</v>
      </c>
      <c r="E633" s="22">
        <v>0</v>
      </c>
      <c r="F633" s="11">
        <v>0</v>
      </c>
      <c r="G633" s="11">
        <v>286.76091474507297</v>
      </c>
      <c r="H633" s="11">
        <v>60.078139599328743</v>
      </c>
      <c r="I633" s="23">
        <f t="shared" si="35"/>
        <v>346.83905434440169</v>
      </c>
      <c r="J633" s="17">
        <f t="shared" si="37"/>
        <v>502.16057165335104</v>
      </c>
      <c r="K633" s="17">
        <f t="shared" si="37"/>
        <v>504.50385088675858</v>
      </c>
      <c r="L633" s="17">
        <f t="shared" si="37"/>
        <v>509.13583407390456</v>
      </c>
      <c r="M633" s="17">
        <f t="shared" si="37"/>
        <v>516.65863218384493</v>
      </c>
      <c r="N633" s="17">
        <f t="shared" si="37"/>
        <v>521.99343001782165</v>
      </c>
    </row>
    <row r="634" spans="1:14" x14ac:dyDescent="0.2">
      <c r="A634" s="4" t="s">
        <v>381</v>
      </c>
      <c r="B634" s="27">
        <f t="shared" si="34"/>
        <v>0.30269507430665304</v>
      </c>
      <c r="C634" s="10">
        <v>5</v>
      </c>
      <c r="D634" s="15">
        <v>890</v>
      </c>
      <c r="E634" s="22">
        <v>0</v>
      </c>
      <c r="F634" s="11">
        <v>0</v>
      </c>
      <c r="G634" s="11">
        <v>127.02512658131241</v>
      </c>
      <c r="H634" s="11">
        <v>55.140697724328746</v>
      </c>
      <c r="I634" s="23">
        <f t="shared" si="35"/>
        <v>182.16582430564114</v>
      </c>
      <c r="J634" s="17">
        <f t="shared" si="37"/>
        <v>263.74335105351486</v>
      </c>
      <c r="K634" s="17">
        <f t="shared" si="37"/>
        <v>264.97408152571865</v>
      </c>
      <c r="L634" s="17">
        <f t="shared" si="37"/>
        <v>267.4068785965423</v>
      </c>
      <c r="M634" s="17">
        <f t="shared" si="37"/>
        <v>271.35798128125163</v>
      </c>
      <c r="N634" s="17">
        <f t="shared" si="37"/>
        <v>274.15990866733347</v>
      </c>
    </row>
    <row r="635" spans="1:14" x14ac:dyDescent="0.2">
      <c r="A635" s="4" t="s">
        <v>398</v>
      </c>
      <c r="B635" s="27">
        <f t="shared" si="34"/>
        <v>0.38494134699599231</v>
      </c>
      <c r="C635" s="10">
        <v>5</v>
      </c>
      <c r="D635" s="15">
        <v>50</v>
      </c>
      <c r="E635" s="22">
        <v>0</v>
      </c>
      <c r="F635" s="11">
        <v>0</v>
      </c>
      <c r="G635" s="11">
        <v>121.91536725926903</v>
      </c>
      <c r="H635" s="11">
        <v>76.302098121995414</v>
      </c>
      <c r="I635" s="23">
        <f t="shared" si="35"/>
        <v>198.21746538126445</v>
      </c>
      <c r="J635" s="17">
        <f t="shared" si="37"/>
        <v>286.9832404418234</v>
      </c>
      <c r="K635" s="17">
        <f t="shared" si="37"/>
        <v>288.32241740159384</v>
      </c>
      <c r="L635" s="17">
        <f t="shared" si="37"/>
        <v>290.96958171467901</v>
      </c>
      <c r="M635" s="17">
        <f t="shared" si="37"/>
        <v>295.26883796984885</v>
      </c>
      <c r="N635" s="17">
        <f t="shared" si="37"/>
        <v>298.31765871747513</v>
      </c>
    </row>
    <row r="636" spans="1:14" x14ac:dyDescent="0.2">
      <c r="A636" s="4" t="s">
        <v>402</v>
      </c>
      <c r="B636" s="27">
        <f t="shared" si="34"/>
        <v>0.26948666274340916</v>
      </c>
      <c r="C636" s="10">
        <v>5</v>
      </c>
      <c r="D636" s="15">
        <v>220</v>
      </c>
      <c r="E636" s="22">
        <v>0</v>
      </c>
      <c r="F636" s="11">
        <v>0</v>
      </c>
      <c r="G636" s="11">
        <v>236.13965174583331</v>
      </c>
      <c r="H636" s="11">
        <v>87.11201212199542</v>
      </c>
      <c r="I636" s="23">
        <f t="shared" si="35"/>
        <v>323.25166386782871</v>
      </c>
      <c r="J636" s="17">
        <f t="shared" si="37"/>
        <v>468.0102724377233</v>
      </c>
      <c r="K636" s="17">
        <f t="shared" si="37"/>
        <v>470.19419290924486</v>
      </c>
      <c r="L636" s="17">
        <f t="shared" si="37"/>
        <v>474.51117005901529</v>
      </c>
      <c r="M636" s="17">
        <f t="shared" si="37"/>
        <v>481.52236725702545</v>
      </c>
      <c r="N636" s="17">
        <f t="shared" si="37"/>
        <v>486.49436292657617</v>
      </c>
    </row>
    <row r="637" spans="1:14" x14ac:dyDescent="0.2">
      <c r="A637" s="4" t="s">
        <v>406</v>
      </c>
      <c r="B637" s="27">
        <f t="shared" si="34"/>
        <v>0.2485501487015683</v>
      </c>
      <c r="C637" s="10">
        <v>5</v>
      </c>
      <c r="D637" s="15">
        <v>310</v>
      </c>
      <c r="E637" s="22">
        <v>0</v>
      </c>
      <c r="F637" s="11">
        <v>0</v>
      </c>
      <c r="G637" s="11">
        <v>260.54170778554834</v>
      </c>
      <c r="H637" s="11">
        <v>86.176981871995409</v>
      </c>
      <c r="I637" s="23">
        <f t="shared" si="35"/>
        <v>346.71868965754373</v>
      </c>
      <c r="J637" s="17">
        <f t="shared" si="37"/>
        <v>501.98630523438123</v>
      </c>
      <c r="K637" s="17">
        <f t="shared" si="37"/>
        <v>504.32877127196321</v>
      </c>
      <c r="L637" s="17">
        <f t="shared" si="37"/>
        <v>508.95914700689508</v>
      </c>
      <c r="M637" s="17">
        <f t="shared" si="37"/>
        <v>516.47933445570186</v>
      </c>
      <c r="N637" s="17">
        <f t="shared" si="37"/>
        <v>521.81228093740799</v>
      </c>
    </row>
    <row r="638" spans="1:14" x14ac:dyDescent="0.2">
      <c r="A638" s="4" t="s">
        <v>410</v>
      </c>
      <c r="B638" s="27">
        <f t="shared" si="34"/>
        <v>0.2109338334571241</v>
      </c>
      <c r="C638" s="10">
        <v>5</v>
      </c>
      <c r="D638" s="15">
        <v>690</v>
      </c>
      <c r="E638" s="22">
        <v>0</v>
      </c>
      <c r="F638" s="11">
        <v>0</v>
      </c>
      <c r="G638" s="11">
        <v>303.90275161886689</v>
      </c>
      <c r="H638" s="11">
        <v>81.239539996995418</v>
      </c>
      <c r="I638" s="23">
        <f t="shared" si="35"/>
        <v>385.14229161586229</v>
      </c>
      <c r="J638" s="17">
        <f t="shared" si="37"/>
        <v>557.6167703815122</v>
      </c>
      <c r="K638" s="17">
        <f t="shared" si="37"/>
        <v>560.21883010502381</v>
      </c>
      <c r="L638" s="17">
        <f t="shared" si="37"/>
        <v>565.3623472409347</v>
      </c>
      <c r="M638" s="17">
        <f t="shared" si="37"/>
        <v>573.71592699827352</v>
      </c>
      <c r="N638" s="17">
        <f t="shared" si="37"/>
        <v>579.6398742508942</v>
      </c>
    </row>
    <row r="639" spans="1:14" x14ac:dyDescent="0.2">
      <c r="A639" s="4" t="s">
        <v>424</v>
      </c>
      <c r="B639" s="27">
        <f t="shared" si="34"/>
        <v>0.26977031256699424</v>
      </c>
      <c r="C639" s="10">
        <v>5</v>
      </c>
      <c r="D639" s="15">
        <v>220</v>
      </c>
      <c r="E639" s="22">
        <v>0</v>
      </c>
      <c r="F639" s="11">
        <v>0</v>
      </c>
      <c r="G639" s="11">
        <v>236.13965174583331</v>
      </c>
      <c r="H639" s="11">
        <v>87.23757573438705</v>
      </c>
      <c r="I639" s="23">
        <f t="shared" si="35"/>
        <v>323.37722748022037</v>
      </c>
      <c r="J639" s="17">
        <f t="shared" si="37"/>
        <v>468.19206596583865</v>
      </c>
      <c r="K639" s="17">
        <f t="shared" si="37"/>
        <v>470.37683475764504</v>
      </c>
      <c r="L639" s="17">
        <f t="shared" si="37"/>
        <v>474.69548879049489</v>
      </c>
      <c r="M639" s="17">
        <f t="shared" si="37"/>
        <v>481.70940941222034</v>
      </c>
      <c r="N639" s="17">
        <f t="shared" si="37"/>
        <v>486.68333639970956</v>
      </c>
    </row>
    <row r="640" spans="1:14" x14ac:dyDescent="0.2">
      <c r="A640" s="4" t="s">
        <v>428</v>
      </c>
      <c r="B640" s="27">
        <f t="shared" si="34"/>
        <v>0.24882218653114349</v>
      </c>
      <c r="C640" s="10">
        <v>5</v>
      </c>
      <c r="D640" s="15">
        <v>310</v>
      </c>
      <c r="E640" s="22">
        <v>0</v>
      </c>
      <c r="F640" s="11">
        <v>0</v>
      </c>
      <c r="G640" s="11">
        <v>260.54170778554834</v>
      </c>
      <c r="H640" s="11">
        <v>86.302545484387039</v>
      </c>
      <c r="I640" s="23">
        <f t="shared" si="35"/>
        <v>346.84425326993539</v>
      </c>
      <c r="J640" s="17">
        <f t="shared" si="37"/>
        <v>502.16809876249658</v>
      </c>
      <c r="K640" s="17">
        <f t="shared" si="37"/>
        <v>504.51141312036339</v>
      </c>
      <c r="L640" s="17">
        <f t="shared" si="37"/>
        <v>509.14346573837474</v>
      </c>
      <c r="M640" s="17">
        <f t="shared" si="37"/>
        <v>516.66637661089669</v>
      </c>
      <c r="N640" s="17">
        <f t="shared" si="37"/>
        <v>522.00125441054138</v>
      </c>
    </row>
    <row r="641" spans="1:14" x14ac:dyDescent="0.2">
      <c r="A641" s="4" t="s">
        <v>432</v>
      </c>
      <c r="B641" s="27">
        <f t="shared" si="34"/>
        <v>0.38882399161901715</v>
      </c>
      <c r="C641" s="10">
        <v>5</v>
      </c>
      <c r="D641" s="15">
        <v>60</v>
      </c>
      <c r="E641" s="22">
        <v>0</v>
      </c>
      <c r="F641" s="11">
        <v>0</v>
      </c>
      <c r="G641" s="11">
        <v>122.0650972574409</v>
      </c>
      <c r="H641" s="11">
        <v>77.656579613995405</v>
      </c>
      <c r="I641" s="23">
        <f t="shared" si="35"/>
        <v>199.7216768714363</v>
      </c>
      <c r="J641" s="17">
        <f t="shared" si="37"/>
        <v>289.16106814701078</v>
      </c>
      <c r="K641" s="17">
        <f t="shared" si="37"/>
        <v>290.51040770958917</v>
      </c>
      <c r="L641" s="17">
        <f t="shared" si="37"/>
        <v>293.17766053994228</v>
      </c>
      <c r="M641" s="17">
        <f t="shared" si="37"/>
        <v>297.50954253092084</v>
      </c>
      <c r="N641" s="17">
        <f t="shared" si="37"/>
        <v>300.58149984318453</v>
      </c>
    </row>
    <row r="642" spans="1:14" x14ac:dyDescent="0.2">
      <c r="A642" s="4" t="s">
        <v>436</v>
      </c>
      <c r="B642" s="27">
        <f t="shared" si="34"/>
        <v>0.27240921666612727</v>
      </c>
      <c r="C642" s="10">
        <v>5</v>
      </c>
      <c r="D642" s="15">
        <v>230</v>
      </c>
      <c r="E642" s="22">
        <v>0</v>
      </c>
      <c r="F642" s="11">
        <v>0</v>
      </c>
      <c r="G642" s="11">
        <v>236.28938174400517</v>
      </c>
      <c r="H642" s="11">
        <v>88.466493613995411</v>
      </c>
      <c r="I642" s="23">
        <f t="shared" si="35"/>
        <v>324.75587535800059</v>
      </c>
      <c r="J642" s="17">
        <f t="shared" si="37"/>
        <v>470.1881001429108</v>
      </c>
      <c r="K642" s="17">
        <f t="shared" si="37"/>
        <v>472.3821832172402</v>
      </c>
      <c r="L642" s="17">
        <f t="shared" si="37"/>
        <v>476.71924888427856</v>
      </c>
      <c r="M642" s="17">
        <f t="shared" si="37"/>
        <v>483.7630718180975</v>
      </c>
      <c r="N642" s="17">
        <f t="shared" si="37"/>
        <v>488.75820405228569</v>
      </c>
    </row>
    <row r="643" spans="1:14" x14ac:dyDescent="0.2">
      <c r="A643" s="4" t="s">
        <v>440</v>
      </c>
      <c r="B643" s="27">
        <f t="shared" si="34"/>
        <v>0.25136618836813579</v>
      </c>
      <c r="C643" s="10">
        <v>5</v>
      </c>
      <c r="D643" s="15">
        <v>320</v>
      </c>
      <c r="E643" s="22">
        <v>0</v>
      </c>
      <c r="F643" s="11">
        <v>0</v>
      </c>
      <c r="G643" s="11">
        <v>260.69143778372018</v>
      </c>
      <c r="H643" s="11">
        <v>87.5314633639954</v>
      </c>
      <c r="I643" s="23">
        <f t="shared" si="35"/>
        <v>348.22290114771556</v>
      </c>
      <c r="J643" s="17">
        <f t="shared" si="37"/>
        <v>504.16413293956862</v>
      </c>
      <c r="K643" s="17">
        <f t="shared" si="37"/>
        <v>506.51676157995848</v>
      </c>
      <c r="L643" s="17">
        <f t="shared" si="37"/>
        <v>511.16722583215829</v>
      </c>
      <c r="M643" s="17">
        <f t="shared" si="37"/>
        <v>518.72003901677374</v>
      </c>
      <c r="N643" s="17">
        <f t="shared" si="37"/>
        <v>524.0761220631174</v>
      </c>
    </row>
    <row r="644" spans="1:14" x14ac:dyDescent="0.2">
      <c r="A644" s="4" t="s">
        <v>444</v>
      </c>
      <c r="B644" s="27">
        <f t="shared" si="34"/>
        <v>0.21353367592580436</v>
      </c>
      <c r="C644" s="10">
        <v>5</v>
      </c>
      <c r="D644" s="15">
        <v>390</v>
      </c>
      <c r="E644" s="22">
        <v>0</v>
      </c>
      <c r="F644" s="11">
        <v>0</v>
      </c>
      <c r="G644" s="11">
        <v>304.20221161521062</v>
      </c>
      <c r="H644" s="11">
        <v>82.594021488995409</v>
      </c>
      <c r="I644" s="23">
        <f t="shared" si="35"/>
        <v>386.79623310420601</v>
      </c>
      <c r="J644" s="17">
        <f t="shared" si="37"/>
        <v>560.0113801950979</v>
      </c>
      <c r="K644" s="17">
        <f t="shared" si="37"/>
        <v>562.6246141122142</v>
      </c>
      <c r="L644" s="17">
        <f t="shared" si="37"/>
        <v>567.7902193869046</v>
      </c>
      <c r="M644" s="17">
        <f t="shared" si="37"/>
        <v>576.17967246285207</v>
      </c>
      <c r="N644" s="17">
        <f t="shared" si="37"/>
        <v>582.12905930585066</v>
      </c>
    </row>
    <row r="645" spans="1:14" x14ac:dyDescent="0.2">
      <c r="A645" s="4" t="s">
        <v>455</v>
      </c>
      <c r="B645" s="27">
        <f t="shared" si="34"/>
        <v>0.13467745413623627</v>
      </c>
      <c r="C645" s="10">
        <v>5</v>
      </c>
      <c r="D645" s="15">
        <v>590</v>
      </c>
      <c r="E645" s="22">
        <v>0</v>
      </c>
      <c r="F645" s="11">
        <v>0</v>
      </c>
      <c r="G645" s="11">
        <v>514.81689720079282</v>
      </c>
      <c r="H645" s="11">
        <v>80.1253005514954</v>
      </c>
      <c r="I645" s="23">
        <f t="shared" si="35"/>
        <v>594.94219775228817</v>
      </c>
      <c r="J645" s="17">
        <f t="shared" si="37"/>
        <v>861.36930193372348</v>
      </c>
      <c r="K645" s="17">
        <f t="shared" si="37"/>
        <v>865.38879074159706</v>
      </c>
      <c r="L645" s="17">
        <f t="shared" si="37"/>
        <v>873.33415393756479</v>
      </c>
      <c r="M645" s="17">
        <f t="shared" si="37"/>
        <v>886.2382083821675</v>
      </c>
      <c r="N645" s="17">
        <f t="shared" si="37"/>
        <v>895.3891281190165</v>
      </c>
    </row>
    <row r="646" spans="1:14" x14ac:dyDescent="0.2">
      <c r="A646" s="4" t="s">
        <v>463</v>
      </c>
      <c r="B646" s="27">
        <f t="shared" si="34"/>
        <v>0.22890687664714854</v>
      </c>
      <c r="C646" s="10">
        <v>5</v>
      </c>
      <c r="D646" s="15">
        <v>760</v>
      </c>
      <c r="E646" s="22">
        <v>0</v>
      </c>
      <c r="F646" s="11">
        <v>0</v>
      </c>
      <c r="G646" s="11">
        <v>279.80015557549558</v>
      </c>
      <c r="H646" s="11">
        <v>83.061536613995401</v>
      </c>
      <c r="I646" s="23">
        <f t="shared" si="35"/>
        <v>362.86169218949101</v>
      </c>
      <c r="J646" s="17">
        <f t="shared" si="37"/>
        <v>525.35846958008017</v>
      </c>
      <c r="K646" s="17">
        <f t="shared" si="37"/>
        <v>527.80999935233717</v>
      </c>
      <c r="L646" s="17">
        <f t="shared" si="37"/>
        <v>532.65596244798121</v>
      </c>
      <c r="M646" s="17">
        <f t="shared" si="37"/>
        <v>540.52628506010058</v>
      </c>
      <c r="N646" s="17">
        <f t="shared" si="37"/>
        <v>546.1075301513855</v>
      </c>
    </row>
    <row r="647" spans="1:14" x14ac:dyDescent="0.2">
      <c r="A647" s="4" t="s">
        <v>468</v>
      </c>
      <c r="B647" s="27">
        <f t="shared" si="34"/>
        <v>0.31926899305406287</v>
      </c>
      <c r="C647" s="10">
        <v>5</v>
      </c>
      <c r="D647" s="15">
        <v>960</v>
      </c>
      <c r="E647" s="22">
        <v>0</v>
      </c>
      <c r="F647" s="11">
        <v>0</v>
      </c>
      <c r="G647" s="11">
        <v>165.57587108893134</v>
      </c>
      <c r="H647" s="11">
        <v>77.656579613995405</v>
      </c>
      <c r="I647" s="23">
        <f t="shared" si="35"/>
        <v>243.23245070292674</v>
      </c>
      <c r="J647" s="17">
        <f t="shared" si="37"/>
        <v>352.15684323814298</v>
      </c>
      <c r="K647" s="17">
        <f t="shared" si="37"/>
        <v>353.80014592705254</v>
      </c>
      <c r="L647" s="17">
        <f t="shared" si="37"/>
        <v>357.04847857042762</v>
      </c>
      <c r="M647" s="17">
        <f t="shared" si="37"/>
        <v>362.32409156009749</v>
      </c>
      <c r="N647" s="17">
        <f t="shared" si="37"/>
        <v>366.06529640686864</v>
      </c>
    </row>
    <row r="648" spans="1:14" x14ac:dyDescent="0.2">
      <c r="A648" s="4" t="s">
        <v>484</v>
      </c>
      <c r="B648" s="27">
        <f t="shared" si="34"/>
        <v>0.38641886155492622</v>
      </c>
      <c r="C648" s="10">
        <v>5</v>
      </c>
      <c r="D648" s="15">
        <v>60</v>
      </c>
      <c r="E648" s="22">
        <v>0</v>
      </c>
      <c r="F648" s="11">
        <v>0</v>
      </c>
      <c r="G648" s="11">
        <v>122.0650972574409</v>
      </c>
      <c r="H648" s="11">
        <v>76.873705794387035</v>
      </c>
      <c r="I648" s="23">
        <f t="shared" si="35"/>
        <v>198.93880305182793</v>
      </c>
      <c r="J648" s="17">
        <f t="shared" si="37"/>
        <v>288.02760765614977</v>
      </c>
      <c r="K648" s="17">
        <f t="shared" si="37"/>
        <v>289.3716580451449</v>
      </c>
      <c r="L648" s="17">
        <f t="shared" si="37"/>
        <v>292.02845571387576</v>
      </c>
      <c r="M648" s="17">
        <f t="shared" si="37"/>
        <v>296.34335748991975</v>
      </c>
      <c r="N648" s="17">
        <f t="shared" si="37"/>
        <v>299.40327327022567</v>
      </c>
    </row>
    <row r="649" spans="1:14" x14ac:dyDescent="0.2">
      <c r="A649" s="4" t="s">
        <v>488</v>
      </c>
      <c r="B649" s="27">
        <f t="shared" si="34"/>
        <v>0.27065100912119106</v>
      </c>
      <c r="C649" s="10">
        <v>5</v>
      </c>
      <c r="D649" s="15">
        <v>230</v>
      </c>
      <c r="E649" s="22">
        <v>0</v>
      </c>
      <c r="F649" s="11">
        <v>0</v>
      </c>
      <c r="G649" s="11">
        <v>236.28938174400517</v>
      </c>
      <c r="H649" s="11">
        <v>87.683619794387042</v>
      </c>
      <c r="I649" s="23">
        <f t="shared" si="35"/>
        <v>323.97300153839223</v>
      </c>
      <c r="J649" s="17">
        <f t="shared" si="37"/>
        <v>469.05463965204973</v>
      </c>
      <c r="K649" s="17">
        <f t="shared" si="37"/>
        <v>471.24343355279598</v>
      </c>
      <c r="L649" s="17">
        <f t="shared" si="37"/>
        <v>475.57004405821203</v>
      </c>
      <c r="M649" s="17">
        <f t="shared" si="37"/>
        <v>482.59688677709647</v>
      </c>
      <c r="N649" s="17">
        <f t="shared" si="37"/>
        <v>487.57997747932671</v>
      </c>
    </row>
    <row r="650" spans="1:14" x14ac:dyDescent="0.2">
      <c r="A650" s="4" t="s">
        <v>492</v>
      </c>
      <c r="B650" s="27">
        <f t="shared" ref="B650:B656" si="38">H650/I650</f>
        <v>0.24967931936772919</v>
      </c>
      <c r="C650" s="10">
        <v>5</v>
      </c>
      <c r="D650" s="15">
        <v>320</v>
      </c>
      <c r="E650" s="22">
        <v>0</v>
      </c>
      <c r="F650" s="11">
        <v>0</v>
      </c>
      <c r="G650" s="11">
        <v>260.69143778372018</v>
      </c>
      <c r="H650" s="11">
        <v>86.748589544387031</v>
      </c>
      <c r="I650" s="23">
        <f t="shared" ref="I650:I689" si="39">SUM(E650:H650)</f>
        <v>347.44002732810719</v>
      </c>
      <c r="J650" s="17">
        <f t="shared" si="37"/>
        <v>503.03067244870761</v>
      </c>
      <c r="K650" s="17">
        <f t="shared" si="37"/>
        <v>505.37801191551421</v>
      </c>
      <c r="L650" s="17">
        <f t="shared" si="37"/>
        <v>510.01802100609177</v>
      </c>
      <c r="M650" s="17">
        <f t="shared" si="37"/>
        <v>517.55385397577277</v>
      </c>
      <c r="N650" s="17">
        <f t="shared" si="37"/>
        <v>522.89789549015848</v>
      </c>
    </row>
    <row r="651" spans="1:14" x14ac:dyDescent="0.2">
      <c r="A651" s="4" t="s">
        <v>502</v>
      </c>
      <c r="B651" s="27">
        <f t="shared" si="38"/>
        <v>0.38049324202252982</v>
      </c>
      <c r="C651" s="10">
        <v>5</v>
      </c>
      <c r="D651" s="15">
        <v>70</v>
      </c>
      <c r="E651" s="22">
        <v>0</v>
      </c>
      <c r="F651" s="11">
        <v>0</v>
      </c>
      <c r="G651" s="11">
        <v>132.31777954282683</v>
      </c>
      <c r="H651" s="11">
        <v>81.267912362795414</v>
      </c>
      <c r="I651" s="23">
        <f t="shared" si="39"/>
        <v>213.58569190562224</v>
      </c>
      <c r="J651" s="17">
        <f t="shared" si="37"/>
        <v>309.23366847207228</v>
      </c>
      <c r="K651" s="17">
        <f t="shared" si="37"/>
        <v>310.67667470255998</v>
      </c>
      <c r="L651" s="17">
        <f t="shared" si="37"/>
        <v>313.52907935979164</v>
      </c>
      <c r="M651" s="17">
        <f t="shared" si="37"/>
        <v>318.16166620159066</v>
      </c>
      <c r="N651" s="17">
        <f t="shared" si="37"/>
        <v>321.44686858083338</v>
      </c>
    </row>
    <row r="652" spans="1:14" x14ac:dyDescent="0.2">
      <c r="A652" s="4" t="s">
        <v>506</v>
      </c>
      <c r="B652" s="27">
        <f t="shared" si="38"/>
        <v>0.2719209029810733</v>
      </c>
      <c r="C652" s="10">
        <v>5</v>
      </c>
      <c r="D652" s="15">
        <v>240</v>
      </c>
      <c r="E652" s="22">
        <v>0</v>
      </c>
      <c r="F652" s="11">
        <v>0</v>
      </c>
      <c r="G652" s="11">
        <v>246.5420640293911</v>
      </c>
      <c r="H652" s="11">
        <v>92.07782636279542</v>
      </c>
      <c r="I652" s="23">
        <f t="shared" si="39"/>
        <v>338.61989039218651</v>
      </c>
      <c r="J652" s="17">
        <f t="shared" si="37"/>
        <v>490.26070046797224</v>
      </c>
      <c r="K652" s="17">
        <f t="shared" si="37"/>
        <v>492.548450210211</v>
      </c>
      <c r="L652" s="17">
        <f t="shared" si="37"/>
        <v>497.07066770412786</v>
      </c>
      <c r="M652" s="17">
        <f t="shared" si="37"/>
        <v>504.41519548876738</v>
      </c>
      <c r="N652" s="17">
        <f t="shared" si="37"/>
        <v>509.62357278993449</v>
      </c>
    </row>
    <row r="653" spans="1:14" x14ac:dyDescent="0.2">
      <c r="A653" s="4" t="s">
        <v>511</v>
      </c>
      <c r="B653" s="27">
        <f t="shared" si="38"/>
        <v>0.2517152430523284</v>
      </c>
      <c r="C653" s="10">
        <v>5</v>
      </c>
      <c r="D653" s="15">
        <v>330</v>
      </c>
      <c r="E653" s="22">
        <v>0</v>
      </c>
      <c r="F653" s="11">
        <v>0</v>
      </c>
      <c r="G653" s="11">
        <v>270.94412006910613</v>
      </c>
      <c r="H653" s="11">
        <v>91.142796112795409</v>
      </c>
      <c r="I653" s="23">
        <f t="shared" si="39"/>
        <v>362.08691618190153</v>
      </c>
      <c r="J653" s="17">
        <f t="shared" si="37"/>
        <v>524.23673326463017</v>
      </c>
      <c r="K653" s="17">
        <f t="shared" si="37"/>
        <v>526.6830285729294</v>
      </c>
      <c r="L653" s="17">
        <f t="shared" si="37"/>
        <v>531.51864465200765</v>
      </c>
      <c r="M653" s="17">
        <f t="shared" si="37"/>
        <v>539.37216268744373</v>
      </c>
      <c r="N653" s="17">
        <f t="shared" si="37"/>
        <v>544.94149080076625</v>
      </c>
    </row>
    <row r="654" spans="1:14" x14ac:dyDescent="0.2">
      <c r="A654" s="4" t="s">
        <v>616</v>
      </c>
      <c r="B654" s="27">
        <f t="shared" si="38"/>
        <v>0.35175982864174943</v>
      </c>
      <c r="C654" s="10">
        <v>5</v>
      </c>
      <c r="D654" s="15">
        <v>60</v>
      </c>
      <c r="E654" s="22">
        <v>0</v>
      </c>
      <c r="F654" s="11">
        <v>0</v>
      </c>
      <c r="G654" s="11">
        <v>122.0650972574409</v>
      </c>
      <c r="H654" s="11">
        <v>66.237175034137735</v>
      </c>
      <c r="I654" s="23">
        <f t="shared" si="39"/>
        <v>188.30227229157862</v>
      </c>
      <c r="J654" s="17">
        <f t="shared" si="37"/>
        <v>272.62782409639084</v>
      </c>
      <c r="K654" s="17">
        <f t="shared" si="37"/>
        <v>273.90001302303392</v>
      </c>
      <c r="L654" s="17">
        <f t="shared" si="37"/>
        <v>276.41476142991286</v>
      </c>
      <c r="M654" s="17">
        <f t="shared" si="37"/>
        <v>280.49896117717071</v>
      </c>
      <c r="N654" s="17">
        <f t="shared" si="37"/>
        <v>283.39527444342855</v>
      </c>
    </row>
    <row r="655" spans="1:14" x14ac:dyDescent="0.2">
      <c r="A655" s="4" t="s">
        <v>555</v>
      </c>
      <c r="B655" s="27">
        <f t="shared" si="38"/>
        <v>0.22598357665447502</v>
      </c>
      <c r="C655" s="10">
        <v>5</v>
      </c>
      <c r="D655" s="15">
        <v>320</v>
      </c>
      <c r="E655" s="22">
        <v>0</v>
      </c>
      <c r="F655" s="11">
        <v>0</v>
      </c>
      <c r="G655" s="11">
        <v>260.69143778372018</v>
      </c>
      <c r="H655" s="11">
        <v>76.11205878413773</v>
      </c>
      <c r="I655" s="23">
        <f t="shared" si="39"/>
        <v>336.80349656785791</v>
      </c>
      <c r="J655" s="17">
        <f t="shared" si="37"/>
        <v>487.63088888894873</v>
      </c>
      <c r="K655" s="17">
        <f t="shared" si="37"/>
        <v>489.90636689340329</v>
      </c>
      <c r="L655" s="17">
        <f t="shared" si="37"/>
        <v>494.40432672212893</v>
      </c>
      <c r="M655" s="17">
        <f t="shared" si="37"/>
        <v>501.70945766302373</v>
      </c>
      <c r="N655" s="17">
        <f t="shared" si="37"/>
        <v>506.88989666336141</v>
      </c>
    </row>
    <row r="656" spans="1:14" x14ac:dyDescent="0.2">
      <c r="A656" s="4" t="s">
        <v>603</v>
      </c>
      <c r="B656" s="27">
        <f t="shared" si="38"/>
        <v>0.183766990205596</v>
      </c>
      <c r="C656" s="10">
        <v>3</v>
      </c>
      <c r="D656" s="15">
        <v>290</v>
      </c>
      <c r="E656" s="22">
        <v>0</v>
      </c>
      <c r="F656" s="11">
        <v>0</v>
      </c>
      <c r="G656" s="11">
        <v>266.55663049105823</v>
      </c>
      <c r="H656" s="11">
        <v>60.012654618103873</v>
      </c>
      <c r="I656" s="23">
        <f t="shared" si="39"/>
        <v>326.56928510916208</v>
      </c>
      <c r="J656" s="17">
        <f t="shared" si="37"/>
        <v>472.81359132067411</v>
      </c>
      <c r="K656" s="17">
        <f t="shared" si="37"/>
        <v>475.01992597209193</v>
      </c>
      <c r="L656" s="17">
        <f t="shared" si="37"/>
        <v>479.38120945247499</v>
      </c>
      <c r="M656" s="17">
        <f t="shared" si="37"/>
        <v>486.46436450670467</v>
      </c>
      <c r="N656" s="17">
        <f t="shared" si="37"/>
        <v>491.48738914312207</v>
      </c>
    </row>
    <row r="657" spans="1:14" x14ac:dyDescent="0.2">
      <c r="A657" s="3" t="s">
        <v>203</v>
      </c>
      <c r="B657" s="27"/>
      <c r="C657" s="10">
        <v>6</v>
      </c>
      <c r="D657" s="15">
        <v>1</v>
      </c>
      <c r="E657" s="22">
        <v>0</v>
      </c>
      <c r="F657" s="11">
        <v>0</v>
      </c>
      <c r="G657" s="11">
        <v>0</v>
      </c>
      <c r="H657" s="11">
        <v>0</v>
      </c>
      <c r="I657" s="23">
        <f t="shared" si="39"/>
        <v>0</v>
      </c>
      <c r="J657" s="17">
        <f t="shared" si="37"/>
        <v>0</v>
      </c>
      <c r="K657" s="17">
        <f t="shared" si="37"/>
        <v>0</v>
      </c>
      <c r="L657" s="17">
        <f t="shared" si="37"/>
        <v>0</v>
      </c>
      <c r="M657" s="17">
        <f t="shared" si="37"/>
        <v>0</v>
      </c>
      <c r="N657" s="17">
        <f t="shared" si="37"/>
        <v>0</v>
      </c>
    </row>
    <row r="658" spans="1:14" x14ac:dyDescent="0.2">
      <c r="A658" s="3" t="s">
        <v>205</v>
      </c>
      <c r="B658" s="27"/>
      <c r="C658" s="10">
        <v>6</v>
      </c>
      <c r="D658" s="15">
        <v>1</v>
      </c>
      <c r="E658" s="22">
        <v>0</v>
      </c>
      <c r="F658" s="11">
        <v>0</v>
      </c>
      <c r="G658" s="11">
        <v>0</v>
      </c>
      <c r="H658" s="11">
        <v>0</v>
      </c>
      <c r="I658" s="23">
        <f t="shared" si="39"/>
        <v>0</v>
      </c>
      <c r="J658" s="17">
        <f t="shared" si="37"/>
        <v>0</v>
      </c>
      <c r="K658" s="17">
        <f t="shared" si="37"/>
        <v>0</v>
      </c>
      <c r="L658" s="17">
        <f t="shared" si="37"/>
        <v>0</v>
      </c>
      <c r="M658" s="17">
        <f t="shared" si="37"/>
        <v>0</v>
      </c>
      <c r="N658" s="17">
        <f t="shared" si="37"/>
        <v>0</v>
      </c>
    </row>
    <row r="659" spans="1:14" x14ac:dyDescent="0.2">
      <c r="A659" s="3" t="s">
        <v>200</v>
      </c>
      <c r="B659" s="27"/>
      <c r="C659" s="10">
        <v>6</v>
      </c>
      <c r="D659" s="15">
        <v>1</v>
      </c>
      <c r="E659" s="22">
        <v>0</v>
      </c>
      <c r="F659" s="11">
        <v>0</v>
      </c>
      <c r="G659" s="11">
        <v>0</v>
      </c>
      <c r="H659" s="11">
        <v>0</v>
      </c>
      <c r="I659" s="23">
        <f t="shared" si="39"/>
        <v>0</v>
      </c>
      <c r="J659" s="17">
        <f t="shared" si="37"/>
        <v>0</v>
      </c>
      <c r="K659" s="17">
        <f t="shared" si="37"/>
        <v>0</v>
      </c>
      <c r="L659" s="17">
        <f t="shared" si="37"/>
        <v>0</v>
      </c>
      <c r="M659" s="17">
        <f t="shared" si="37"/>
        <v>0</v>
      </c>
      <c r="N659" s="17">
        <f t="shared" si="37"/>
        <v>0</v>
      </c>
    </row>
    <row r="660" spans="1:14" x14ac:dyDescent="0.2">
      <c r="A660" s="3" t="s">
        <v>303</v>
      </c>
      <c r="B660" s="27"/>
      <c r="C660" s="10">
        <v>6</v>
      </c>
      <c r="D660" s="15">
        <v>1</v>
      </c>
      <c r="E660" s="22">
        <v>0</v>
      </c>
      <c r="F660" s="11">
        <v>0</v>
      </c>
      <c r="G660" s="11">
        <v>0</v>
      </c>
      <c r="H660" s="11">
        <v>0</v>
      </c>
      <c r="I660" s="23">
        <f t="shared" si="39"/>
        <v>0</v>
      </c>
      <c r="J660" s="17">
        <f t="shared" ref="J660:N689" si="40">IF($C660=1,($H660*(1+J$6)*J$5)+$E660,$I660*(1+J$6)*J$5)</f>
        <v>0</v>
      </c>
      <c r="K660" s="17">
        <f t="shared" si="40"/>
        <v>0</v>
      </c>
      <c r="L660" s="17">
        <f t="shared" si="40"/>
        <v>0</v>
      </c>
      <c r="M660" s="17">
        <f t="shared" si="40"/>
        <v>0</v>
      </c>
      <c r="N660" s="17">
        <f t="shared" si="40"/>
        <v>0</v>
      </c>
    </row>
    <row r="661" spans="1:14" x14ac:dyDescent="0.2">
      <c r="A661" s="3" t="s">
        <v>206</v>
      </c>
      <c r="B661" s="27"/>
      <c r="C661" s="10">
        <v>6</v>
      </c>
      <c r="D661" s="15">
        <v>1</v>
      </c>
      <c r="E661" s="22">
        <v>0</v>
      </c>
      <c r="F661" s="11">
        <v>0</v>
      </c>
      <c r="G661" s="11">
        <v>0</v>
      </c>
      <c r="H661" s="11">
        <v>0</v>
      </c>
      <c r="I661" s="23">
        <f t="shared" si="39"/>
        <v>0</v>
      </c>
      <c r="J661" s="17">
        <f t="shared" si="40"/>
        <v>0</v>
      </c>
      <c r="K661" s="17">
        <f t="shared" si="40"/>
        <v>0</v>
      </c>
      <c r="L661" s="17">
        <f t="shared" si="40"/>
        <v>0</v>
      </c>
      <c r="M661" s="17">
        <f t="shared" si="40"/>
        <v>0</v>
      </c>
      <c r="N661" s="17">
        <f t="shared" si="40"/>
        <v>0</v>
      </c>
    </row>
    <row r="662" spans="1:14" x14ac:dyDescent="0.2">
      <c r="A662" s="3" t="s">
        <v>308</v>
      </c>
      <c r="B662" s="27"/>
      <c r="C662" s="10">
        <v>6</v>
      </c>
      <c r="D662" s="15">
        <v>1</v>
      </c>
      <c r="E662" s="22">
        <v>0</v>
      </c>
      <c r="F662" s="11">
        <v>0</v>
      </c>
      <c r="G662" s="11">
        <v>0</v>
      </c>
      <c r="H662" s="11">
        <v>0</v>
      </c>
      <c r="I662" s="23">
        <f t="shared" si="39"/>
        <v>0</v>
      </c>
      <c r="J662" s="17">
        <f t="shared" si="40"/>
        <v>0</v>
      </c>
      <c r="K662" s="17">
        <f t="shared" si="40"/>
        <v>0</v>
      </c>
      <c r="L662" s="17">
        <f t="shared" si="40"/>
        <v>0</v>
      </c>
      <c r="M662" s="17">
        <f t="shared" si="40"/>
        <v>0</v>
      </c>
      <c r="N662" s="17">
        <f t="shared" si="40"/>
        <v>0</v>
      </c>
    </row>
    <row r="663" spans="1:14" x14ac:dyDescent="0.2">
      <c r="A663" s="3" t="s">
        <v>309</v>
      </c>
      <c r="B663" s="27"/>
      <c r="C663" s="10">
        <v>6</v>
      </c>
      <c r="D663" s="15">
        <v>1</v>
      </c>
      <c r="E663" s="22">
        <v>0</v>
      </c>
      <c r="F663" s="11">
        <v>0</v>
      </c>
      <c r="G663" s="11">
        <v>0</v>
      </c>
      <c r="H663" s="11">
        <v>0</v>
      </c>
      <c r="I663" s="23">
        <f t="shared" si="39"/>
        <v>0</v>
      </c>
      <c r="J663" s="17">
        <f t="shared" si="40"/>
        <v>0</v>
      </c>
      <c r="K663" s="17">
        <f t="shared" si="40"/>
        <v>0</v>
      </c>
      <c r="L663" s="17">
        <f t="shared" si="40"/>
        <v>0</v>
      </c>
      <c r="M663" s="17">
        <f t="shared" si="40"/>
        <v>0</v>
      </c>
      <c r="N663" s="17">
        <f t="shared" si="40"/>
        <v>0</v>
      </c>
    </row>
    <row r="664" spans="1:14" x14ac:dyDescent="0.2">
      <c r="A664" s="3" t="s">
        <v>310</v>
      </c>
      <c r="B664" s="27"/>
      <c r="C664" s="10">
        <v>6</v>
      </c>
      <c r="D664" s="15">
        <v>1</v>
      </c>
      <c r="E664" s="22">
        <v>0</v>
      </c>
      <c r="F664" s="11">
        <v>0</v>
      </c>
      <c r="G664" s="11">
        <v>0</v>
      </c>
      <c r="H664" s="11">
        <v>0</v>
      </c>
      <c r="I664" s="23">
        <f t="shared" si="39"/>
        <v>0</v>
      </c>
      <c r="J664" s="17">
        <f t="shared" si="40"/>
        <v>0</v>
      </c>
      <c r="K664" s="17">
        <f t="shared" si="40"/>
        <v>0</v>
      </c>
      <c r="L664" s="17">
        <f t="shared" si="40"/>
        <v>0</v>
      </c>
      <c r="M664" s="17">
        <f t="shared" si="40"/>
        <v>0</v>
      </c>
      <c r="N664" s="17">
        <f t="shared" si="40"/>
        <v>0</v>
      </c>
    </row>
    <row r="665" spans="1:14" x14ac:dyDescent="0.2">
      <c r="A665" s="3" t="s">
        <v>307</v>
      </c>
      <c r="B665" s="27"/>
      <c r="C665" s="10">
        <v>6</v>
      </c>
      <c r="D665" s="15">
        <v>1</v>
      </c>
      <c r="E665" s="22">
        <v>0</v>
      </c>
      <c r="F665" s="11">
        <v>0</v>
      </c>
      <c r="G665" s="11">
        <v>0</v>
      </c>
      <c r="H665" s="11">
        <v>0</v>
      </c>
      <c r="I665" s="23">
        <f t="shared" si="39"/>
        <v>0</v>
      </c>
      <c r="J665" s="17">
        <f t="shared" si="40"/>
        <v>0</v>
      </c>
      <c r="K665" s="17">
        <f t="shared" si="40"/>
        <v>0</v>
      </c>
      <c r="L665" s="17">
        <f t="shared" si="40"/>
        <v>0</v>
      </c>
      <c r="M665" s="17">
        <f t="shared" si="40"/>
        <v>0</v>
      </c>
      <c r="N665" s="17">
        <f t="shared" si="40"/>
        <v>0</v>
      </c>
    </row>
    <row r="666" spans="1:14" x14ac:dyDescent="0.2">
      <c r="A666" s="3" t="s">
        <v>300</v>
      </c>
      <c r="B666" s="27"/>
      <c r="C666" s="10">
        <v>6</v>
      </c>
      <c r="D666" s="15">
        <v>1</v>
      </c>
      <c r="E666" s="22">
        <v>0</v>
      </c>
      <c r="F666" s="11">
        <v>0</v>
      </c>
      <c r="G666" s="11">
        <v>0</v>
      </c>
      <c r="H666" s="11">
        <v>0</v>
      </c>
      <c r="I666" s="23">
        <f t="shared" si="39"/>
        <v>0</v>
      </c>
      <c r="J666" s="17">
        <f t="shared" si="40"/>
        <v>0</v>
      </c>
      <c r="K666" s="17">
        <f t="shared" si="40"/>
        <v>0</v>
      </c>
      <c r="L666" s="17">
        <f t="shared" si="40"/>
        <v>0</v>
      </c>
      <c r="M666" s="17">
        <f t="shared" si="40"/>
        <v>0</v>
      </c>
      <c r="N666" s="17">
        <f t="shared" si="40"/>
        <v>0</v>
      </c>
    </row>
    <row r="667" spans="1:14" x14ac:dyDescent="0.2">
      <c r="A667" s="4" t="s">
        <v>306</v>
      </c>
      <c r="B667" s="27"/>
      <c r="C667" s="10">
        <v>6</v>
      </c>
      <c r="D667" s="15">
        <v>1</v>
      </c>
      <c r="E667" s="22">
        <v>0</v>
      </c>
      <c r="F667" s="11">
        <v>0</v>
      </c>
      <c r="G667" s="11">
        <v>0</v>
      </c>
      <c r="H667" s="11">
        <v>0</v>
      </c>
      <c r="I667" s="23">
        <f t="shared" si="39"/>
        <v>0</v>
      </c>
      <c r="J667" s="17">
        <f t="shared" si="40"/>
        <v>0</v>
      </c>
      <c r="K667" s="17">
        <f t="shared" si="40"/>
        <v>0</v>
      </c>
      <c r="L667" s="17">
        <f t="shared" si="40"/>
        <v>0</v>
      </c>
      <c r="M667" s="17">
        <f t="shared" si="40"/>
        <v>0</v>
      </c>
      <c r="N667" s="17">
        <f t="shared" si="40"/>
        <v>0</v>
      </c>
    </row>
    <row r="668" spans="1:14" x14ac:dyDescent="0.2">
      <c r="A668" s="4" t="s">
        <v>301</v>
      </c>
      <c r="B668" s="27"/>
      <c r="C668" s="10">
        <v>6</v>
      </c>
      <c r="D668" s="15">
        <v>1</v>
      </c>
      <c r="E668" s="22">
        <v>0</v>
      </c>
      <c r="F668" s="11">
        <v>0</v>
      </c>
      <c r="G668" s="11">
        <v>0</v>
      </c>
      <c r="H668" s="11">
        <v>0</v>
      </c>
      <c r="I668" s="23">
        <f t="shared" si="39"/>
        <v>0</v>
      </c>
      <c r="J668" s="17">
        <f t="shared" si="40"/>
        <v>0</v>
      </c>
      <c r="K668" s="17">
        <f t="shared" si="40"/>
        <v>0</v>
      </c>
      <c r="L668" s="17">
        <f t="shared" si="40"/>
        <v>0</v>
      </c>
      <c r="M668" s="17">
        <f t="shared" si="40"/>
        <v>0</v>
      </c>
      <c r="N668" s="17">
        <f t="shared" si="40"/>
        <v>0</v>
      </c>
    </row>
    <row r="669" spans="1:14" x14ac:dyDescent="0.2">
      <c r="A669" s="4" t="s">
        <v>204</v>
      </c>
      <c r="B669" s="27"/>
      <c r="C669" s="10">
        <v>6</v>
      </c>
      <c r="D669" s="15">
        <v>1</v>
      </c>
      <c r="E669" s="22">
        <v>0</v>
      </c>
      <c r="F669" s="11">
        <v>0</v>
      </c>
      <c r="G669" s="11">
        <v>0</v>
      </c>
      <c r="H669" s="11">
        <v>0</v>
      </c>
      <c r="I669" s="23">
        <f t="shared" si="39"/>
        <v>0</v>
      </c>
      <c r="J669" s="17">
        <f t="shared" si="40"/>
        <v>0</v>
      </c>
      <c r="K669" s="17">
        <f t="shared" si="40"/>
        <v>0</v>
      </c>
      <c r="L669" s="17">
        <f t="shared" si="40"/>
        <v>0</v>
      </c>
      <c r="M669" s="17">
        <f t="shared" si="40"/>
        <v>0</v>
      </c>
      <c r="N669" s="17">
        <f t="shared" si="40"/>
        <v>0</v>
      </c>
    </row>
    <row r="670" spans="1:14" x14ac:dyDescent="0.2">
      <c r="A670" s="4" t="s">
        <v>297</v>
      </c>
      <c r="B670" s="27"/>
      <c r="C670" s="10">
        <v>6</v>
      </c>
      <c r="D670" s="15">
        <v>1</v>
      </c>
      <c r="E670" s="22">
        <v>0</v>
      </c>
      <c r="F670" s="11">
        <v>0</v>
      </c>
      <c r="G670" s="11">
        <v>0</v>
      </c>
      <c r="H670" s="11">
        <v>0</v>
      </c>
      <c r="I670" s="23">
        <f t="shared" si="39"/>
        <v>0</v>
      </c>
      <c r="J670" s="17">
        <f t="shared" si="40"/>
        <v>0</v>
      </c>
      <c r="K670" s="17">
        <f t="shared" si="40"/>
        <v>0</v>
      </c>
      <c r="L670" s="17">
        <f t="shared" si="40"/>
        <v>0</v>
      </c>
      <c r="M670" s="17">
        <f t="shared" si="40"/>
        <v>0</v>
      </c>
      <c r="N670" s="17">
        <f t="shared" si="40"/>
        <v>0</v>
      </c>
    </row>
    <row r="671" spans="1:14" x14ac:dyDescent="0.2">
      <c r="A671" s="4" t="s">
        <v>298</v>
      </c>
      <c r="B671" s="27"/>
      <c r="C671" s="10">
        <v>6</v>
      </c>
      <c r="D671" s="15">
        <v>1</v>
      </c>
      <c r="E671" s="22">
        <v>0</v>
      </c>
      <c r="F671" s="11">
        <v>0</v>
      </c>
      <c r="G671" s="11">
        <v>0</v>
      </c>
      <c r="H671" s="11">
        <v>0</v>
      </c>
      <c r="I671" s="23">
        <f t="shared" si="39"/>
        <v>0</v>
      </c>
      <c r="J671" s="17">
        <f t="shared" si="40"/>
        <v>0</v>
      </c>
      <c r="K671" s="17">
        <f t="shared" si="40"/>
        <v>0</v>
      </c>
      <c r="L671" s="17">
        <f t="shared" si="40"/>
        <v>0</v>
      </c>
      <c r="M671" s="17">
        <f t="shared" si="40"/>
        <v>0</v>
      </c>
      <c r="N671" s="17">
        <f t="shared" si="40"/>
        <v>0</v>
      </c>
    </row>
    <row r="672" spans="1:14" x14ac:dyDescent="0.2">
      <c r="A672" s="4" t="s">
        <v>304</v>
      </c>
      <c r="B672" s="27"/>
      <c r="C672" s="10">
        <v>6</v>
      </c>
      <c r="D672" s="15">
        <v>1</v>
      </c>
      <c r="E672" s="22">
        <v>0</v>
      </c>
      <c r="F672" s="11">
        <v>0</v>
      </c>
      <c r="G672" s="11">
        <v>0</v>
      </c>
      <c r="H672" s="11">
        <v>0</v>
      </c>
      <c r="I672" s="23">
        <f t="shared" si="39"/>
        <v>0</v>
      </c>
      <c r="J672" s="17">
        <f t="shared" si="40"/>
        <v>0</v>
      </c>
      <c r="K672" s="17">
        <f t="shared" si="40"/>
        <v>0</v>
      </c>
      <c r="L672" s="17">
        <f t="shared" si="40"/>
        <v>0</v>
      </c>
      <c r="M672" s="17">
        <f t="shared" si="40"/>
        <v>0</v>
      </c>
      <c r="N672" s="17">
        <f t="shared" si="40"/>
        <v>0</v>
      </c>
    </row>
    <row r="673" spans="1:14" x14ac:dyDescent="0.2">
      <c r="A673" s="4" t="s">
        <v>202</v>
      </c>
      <c r="B673" s="27"/>
      <c r="C673" s="10">
        <v>6</v>
      </c>
      <c r="D673" s="15">
        <v>1</v>
      </c>
      <c r="E673" s="22">
        <v>0</v>
      </c>
      <c r="F673" s="11">
        <v>0</v>
      </c>
      <c r="G673" s="11">
        <v>0</v>
      </c>
      <c r="H673" s="11">
        <v>0</v>
      </c>
      <c r="I673" s="23">
        <f t="shared" si="39"/>
        <v>0</v>
      </c>
      <c r="J673" s="17">
        <f t="shared" si="40"/>
        <v>0</v>
      </c>
      <c r="K673" s="17">
        <f t="shared" si="40"/>
        <v>0</v>
      </c>
      <c r="L673" s="17">
        <f t="shared" si="40"/>
        <v>0</v>
      </c>
      <c r="M673" s="17">
        <f t="shared" si="40"/>
        <v>0</v>
      </c>
      <c r="N673" s="17">
        <f t="shared" si="40"/>
        <v>0</v>
      </c>
    </row>
    <row r="674" spans="1:14" x14ac:dyDescent="0.2">
      <c r="A674" s="4" t="s">
        <v>211</v>
      </c>
      <c r="B674" s="27"/>
      <c r="C674" s="10">
        <v>6</v>
      </c>
      <c r="D674" s="15">
        <v>1</v>
      </c>
      <c r="E674" s="22">
        <v>0</v>
      </c>
      <c r="F674" s="11">
        <v>0</v>
      </c>
      <c r="G674" s="11">
        <v>0</v>
      </c>
      <c r="H674" s="11">
        <v>0</v>
      </c>
      <c r="I674" s="23">
        <f t="shared" si="39"/>
        <v>0</v>
      </c>
      <c r="J674" s="17">
        <f t="shared" si="40"/>
        <v>0</v>
      </c>
      <c r="K674" s="17">
        <f t="shared" si="40"/>
        <v>0</v>
      </c>
      <c r="L674" s="17">
        <f t="shared" si="40"/>
        <v>0</v>
      </c>
      <c r="M674" s="17">
        <f t="shared" si="40"/>
        <v>0</v>
      </c>
      <c r="N674" s="17">
        <f t="shared" si="40"/>
        <v>0</v>
      </c>
    </row>
    <row r="675" spans="1:14" x14ac:dyDescent="0.2">
      <c r="A675" s="4" t="s">
        <v>208</v>
      </c>
      <c r="B675" s="27"/>
      <c r="C675" s="10">
        <v>6</v>
      </c>
      <c r="D675" s="15">
        <v>1</v>
      </c>
      <c r="E675" s="22">
        <v>0</v>
      </c>
      <c r="F675" s="11">
        <v>0</v>
      </c>
      <c r="G675" s="11">
        <v>0</v>
      </c>
      <c r="H675" s="11">
        <v>0</v>
      </c>
      <c r="I675" s="23">
        <f t="shared" si="39"/>
        <v>0</v>
      </c>
      <c r="J675" s="17">
        <f t="shared" si="40"/>
        <v>0</v>
      </c>
      <c r="K675" s="17">
        <f t="shared" si="40"/>
        <v>0</v>
      </c>
      <c r="L675" s="17">
        <f t="shared" si="40"/>
        <v>0</v>
      </c>
      <c r="M675" s="17">
        <f t="shared" si="40"/>
        <v>0</v>
      </c>
      <c r="N675" s="17">
        <f t="shared" si="40"/>
        <v>0</v>
      </c>
    </row>
    <row r="676" spans="1:14" x14ac:dyDescent="0.2">
      <c r="A676" s="4" t="s">
        <v>199</v>
      </c>
      <c r="B676" s="27"/>
      <c r="C676" s="10">
        <v>6</v>
      </c>
      <c r="D676" s="15">
        <v>1</v>
      </c>
      <c r="E676" s="22">
        <v>0</v>
      </c>
      <c r="F676" s="11">
        <v>0</v>
      </c>
      <c r="G676" s="11">
        <v>0</v>
      </c>
      <c r="H676" s="11">
        <v>0</v>
      </c>
      <c r="I676" s="23">
        <f t="shared" si="39"/>
        <v>0</v>
      </c>
      <c r="J676" s="17">
        <f t="shared" si="40"/>
        <v>0</v>
      </c>
      <c r="K676" s="17">
        <f t="shared" si="40"/>
        <v>0</v>
      </c>
      <c r="L676" s="17">
        <f t="shared" si="40"/>
        <v>0</v>
      </c>
      <c r="M676" s="17">
        <f t="shared" si="40"/>
        <v>0</v>
      </c>
      <c r="N676" s="17">
        <f t="shared" si="40"/>
        <v>0</v>
      </c>
    </row>
    <row r="677" spans="1:14" x14ac:dyDescent="0.2">
      <c r="A677" s="4" t="s">
        <v>210</v>
      </c>
      <c r="B677" s="27"/>
      <c r="C677" s="10">
        <v>6</v>
      </c>
      <c r="D677" s="15">
        <v>1</v>
      </c>
      <c r="E677" s="22">
        <v>0</v>
      </c>
      <c r="F677" s="11">
        <v>0</v>
      </c>
      <c r="G677" s="11">
        <v>0</v>
      </c>
      <c r="H677" s="11">
        <v>0</v>
      </c>
      <c r="I677" s="23">
        <f t="shared" si="39"/>
        <v>0</v>
      </c>
      <c r="J677" s="17">
        <f t="shared" si="40"/>
        <v>0</v>
      </c>
      <c r="K677" s="17">
        <f t="shared" si="40"/>
        <v>0</v>
      </c>
      <c r="L677" s="17">
        <f t="shared" si="40"/>
        <v>0</v>
      </c>
      <c r="M677" s="17">
        <f t="shared" si="40"/>
        <v>0</v>
      </c>
      <c r="N677" s="17">
        <f t="shared" si="40"/>
        <v>0</v>
      </c>
    </row>
    <row r="678" spans="1:14" x14ac:dyDescent="0.2">
      <c r="A678" s="4" t="s">
        <v>201</v>
      </c>
      <c r="B678" s="27"/>
      <c r="C678" s="10">
        <v>6</v>
      </c>
      <c r="D678" s="15">
        <v>1</v>
      </c>
      <c r="E678" s="22">
        <v>0</v>
      </c>
      <c r="F678" s="11">
        <v>0</v>
      </c>
      <c r="G678" s="11">
        <v>0</v>
      </c>
      <c r="H678" s="11">
        <v>0</v>
      </c>
      <c r="I678" s="23">
        <f t="shared" si="39"/>
        <v>0</v>
      </c>
      <c r="J678" s="17">
        <f t="shared" si="40"/>
        <v>0</v>
      </c>
      <c r="K678" s="17">
        <f t="shared" si="40"/>
        <v>0</v>
      </c>
      <c r="L678" s="17">
        <f t="shared" si="40"/>
        <v>0</v>
      </c>
      <c r="M678" s="17">
        <f t="shared" si="40"/>
        <v>0</v>
      </c>
      <c r="N678" s="17">
        <f t="shared" si="40"/>
        <v>0</v>
      </c>
    </row>
    <row r="679" spans="1:14" x14ac:dyDescent="0.2">
      <c r="A679" s="4" t="s">
        <v>315</v>
      </c>
      <c r="B679" s="27"/>
      <c r="C679" s="10">
        <v>6</v>
      </c>
      <c r="D679" s="15">
        <v>1</v>
      </c>
      <c r="E679" s="22">
        <v>0</v>
      </c>
      <c r="F679" s="11">
        <v>0</v>
      </c>
      <c r="G679" s="11">
        <v>0</v>
      </c>
      <c r="H679" s="11">
        <v>0</v>
      </c>
      <c r="I679" s="23">
        <f t="shared" si="39"/>
        <v>0</v>
      </c>
      <c r="J679" s="17">
        <f t="shared" si="40"/>
        <v>0</v>
      </c>
      <c r="K679" s="17">
        <f t="shared" si="40"/>
        <v>0</v>
      </c>
      <c r="L679" s="17">
        <f t="shared" si="40"/>
        <v>0</v>
      </c>
      <c r="M679" s="17">
        <f t="shared" si="40"/>
        <v>0</v>
      </c>
      <c r="N679" s="17">
        <f t="shared" si="40"/>
        <v>0</v>
      </c>
    </row>
    <row r="680" spans="1:14" x14ac:dyDescent="0.2">
      <c r="A680" s="4" t="s">
        <v>209</v>
      </c>
      <c r="B680" s="27"/>
      <c r="C680" s="10">
        <v>6</v>
      </c>
      <c r="D680" s="15">
        <v>1</v>
      </c>
      <c r="E680" s="22">
        <v>0</v>
      </c>
      <c r="F680" s="11">
        <v>0</v>
      </c>
      <c r="G680" s="11">
        <v>0</v>
      </c>
      <c r="H680" s="11">
        <v>0</v>
      </c>
      <c r="I680" s="23">
        <f t="shared" si="39"/>
        <v>0</v>
      </c>
      <c r="J680" s="17">
        <f t="shared" si="40"/>
        <v>0</v>
      </c>
      <c r="K680" s="17">
        <f t="shared" si="40"/>
        <v>0</v>
      </c>
      <c r="L680" s="17">
        <f t="shared" si="40"/>
        <v>0</v>
      </c>
      <c r="M680" s="17">
        <f t="shared" si="40"/>
        <v>0</v>
      </c>
      <c r="N680" s="17">
        <f t="shared" si="40"/>
        <v>0</v>
      </c>
    </row>
    <row r="681" spans="1:14" x14ac:dyDescent="0.2">
      <c r="A681" s="4" t="s">
        <v>207</v>
      </c>
      <c r="B681" s="27"/>
      <c r="C681" s="10">
        <v>6</v>
      </c>
      <c r="D681" s="15">
        <v>1</v>
      </c>
      <c r="E681" s="22">
        <v>0</v>
      </c>
      <c r="F681" s="11">
        <v>0</v>
      </c>
      <c r="G681" s="11">
        <v>0</v>
      </c>
      <c r="H681" s="11">
        <v>0</v>
      </c>
      <c r="I681" s="23">
        <f t="shared" si="39"/>
        <v>0</v>
      </c>
      <c r="J681" s="17">
        <f t="shared" si="40"/>
        <v>0</v>
      </c>
      <c r="K681" s="17">
        <f t="shared" si="40"/>
        <v>0</v>
      </c>
      <c r="L681" s="17">
        <f t="shared" si="40"/>
        <v>0</v>
      </c>
      <c r="M681" s="17">
        <f t="shared" si="40"/>
        <v>0</v>
      </c>
      <c r="N681" s="17">
        <f t="shared" si="40"/>
        <v>0</v>
      </c>
    </row>
    <row r="682" spans="1:14" x14ac:dyDescent="0.2">
      <c r="A682" s="4" t="s">
        <v>312</v>
      </c>
      <c r="B682" s="27"/>
      <c r="C682" s="10">
        <v>6</v>
      </c>
      <c r="D682" s="15">
        <v>1</v>
      </c>
      <c r="E682" s="22">
        <v>0</v>
      </c>
      <c r="F682" s="11">
        <v>0</v>
      </c>
      <c r="G682" s="11">
        <v>0</v>
      </c>
      <c r="H682" s="11">
        <v>0</v>
      </c>
      <c r="I682" s="23">
        <f t="shared" si="39"/>
        <v>0</v>
      </c>
      <c r="J682" s="17">
        <f t="shared" si="40"/>
        <v>0</v>
      </c>
      <c r="K682" s="17">
        <f t="shared" si="40"/>
        <v>0</v>
      </c>
      <c r="L682" s="17">
        <f t="shared" si="40"/>
        <v>0</v>
      </c>
      <c r="M682" s="17">
        <f t="shared" si="40"/>
        <v>0</v>
      </c>
      <c r="N682" s="17">
        <f t="shared" si="40"/>
        <v>0</v>
      </c>
    </row>
    <row r="683" spans="1:14" x14ac:dyDescent="0.2">
      <c r="A683" s="4" t="s">
        <v>313</v>
      </c>
      <c r="B683" s="27"/>
      <c r="C683" s="10">
        <v>6</v>
      </c>
      <c r="D683" s="15">
        <v>1</v>
      </c>
      <c r="E683" s="22">
        <v>0</v>
      </c>
      <c r="F683" s="11">
        <v>0</v>
      </c>
      <c r="G683" s="11">
        <v>0</v>
      </c>
      <c r="H683" s="11">
        <v>0</v>
      </c>
      <c r="I683" s="23">
        <f t="shared" si="39"/>
        <v>0</v>
      </c>
      <c r="J683" s="17">
        <f t="shared" si="40"/>
        <v>0</v>
      </c>
      <c r="K683" s="17">
        <f t="shared" si="40"/>
        <v>0</v>
      </c>
      <c r="L683" s="17">
        <f t="shared" si="40"/>
        <v>0</v>
      </c>
      <c r="M683" s="17">
        <f t="shared" si="40"/>
        <v>0</v>
      </c>
      <c r="N683" s="17">
        <f t="shared" si="40"/>
        <v>0</v>
      </c>
    </row>
    <row r="684" spans="1:14" x14ac:dyDescent="0.2">
      <c r="A684" s="4" t="s">
        <v>311</v>
      </c>
      <c r="B684" s="27"/>
      <c r="C684" s="10">
        <v>6</v>
      </c>
      <c r="D684" s="15">
        <v>1</v>
      </c>
      <c r="E684" s="22">
        <v>0</v>
      </c>
      <c r="F684" s="11">
        <v>0</v>
      </c>
      <c r="G684" s="11">
        <v>0</v>
      </c>
      <c r="H684" s="11">
        <v>0</v>
      </c>
      <c r="I684" s="23">
        <f t="shared" si="39"/>
        <v>0</v>
      </c>
      <c r="J684" s="17">
        <f t="shared" si="40"/>
        <v>0</v>
      </c>
      <c r="K684" s="17">
        <f t="shared" si="40"/>
        <v>0</v>
      </c>
      <c r="L684" s="17">
        <f t="shared" si="40"/>
        <v>0</v>
      </c>
      <c r="M684" s="17">
        <f t="shared" si="40"/>
        <v>0</v>
      </c>
      <c r="N684" s="17">
        <f t="shared" si="40"/>
        <v>0</v>
      </c>
    </row>
    <row r="685" spans="1:14" x14ac:dyDescent="0.2">
      <c r="A685" s="4" t="s">
        <v>299</v>
      </c>
      <c r="B685" s="27"/>
      <c r="C685" s="10">
        <v>6</v>
      </c>
      <c r="D685" s="15">
        <v>1</v>
      </c>
      <c r="E685" s="22">
        <v>0</v>
      </c>
      <c r="F685" s="11">
        <v>0</v>
      </c>
      <c r="G685" s="11">
        <v>0</v>
      </c>
      <c r="H685" s="11">
        <v>0</v>
      </c>
      <c r="I685" s="23">
        <f t="shared" si="39"/>
        <v>0</v>
      </c>
      <c r="J685" s="17">
        <f t="shared" si="40"/>
        <v>0</v>
      </c>
      <c r="K685" s="17">
        <f t="shared" si="40"/>
        <v>0</v>
      </c>
      <c r="L685" s="17">
        <f t="shared" si="40"/>
        <v>0</v>
      </c>
      <c r="M685" s="17">
        <f t="shared" si="40"/>
        <v>0</v>
      </c>
      <c r="N685" s="17">
        <f t="shared" si="40"/>
        <v>0</v>
      </c>
    </row>
    <row r="686" spans="1:14" x14ac:dyDescent="0.2">
      <c r="A686" s="4" t="s">
        <v>302</v>
      </c>
      <c r="B686" s="27"/>
      <c r="C686" s="10">
        <v>6</v>
      </c>
      <c r="D686" s="15">
        <v>1</v>
      </c>
      <c r="E686" s="22">
        <v>0</v>
      </c>
      <c r="F686" s="11">
        <v>0</v>
      </c>
      <c r="G686" s="11">
        <v>0</v>
      </c>
      <c r="H686" s="11">
        <v>0</v>
      </c>
      <c r="I686" s="23">
        <f t="shared" si="39"/>
        <v>0</v>
      </c>
      <c r="J686" s="17">
        <f t="shared" si="40"/>
        <v>0</v>
      </c>
      <c r="K686" s="17">
        <f t="shared" si="40"/>
        <v>0</v>
      </c>
      <c r="L686" s="17">
        <f t="shared" si="40"/>
        <v>0</v>
      </c>
      <c r="M686" s="17">
        <f t="shared" si="40"/>
        <v>0</v>
      </c>
      <c r="N686" s="17">
        <f t="shared" si="40"/>
        <v>0</v>
      </c>
    </row>
    <row r="687" spans="1:14" x14ac:dyDescent="0.2">
      <c r="A687" s="4" t="s">
        <v>198</v>
      </c>
      <c r="B687" s="27"/>
      <c r="C687" s="10">
        <v>6</v>
      </c>
      <c r="D687" s="15">
        <v>1</v>
      </c>
      <c r="E687" s="22">
        <v>0</v>
      </c>
      <c r="F687" s="11">
        <v>0</v>
      </c>
      <c r="G687" s="11">
        <v>0</v>
      </c>
      <c r="H687" s="11">
        <v>0</v>
      </c>
      <c r="I687" s="23">
        <f t="shared" si="39"/>
        <v>0</v>
      </c>
      <c r="J687" s="17">
        <f t="shared" si="40"/>
        <v>0</v>
      </c>
      <c r="K687" s="17">
        <f t="shared" si="40"/>
        <v>0</v>
      </c>
      <c r="L687" s="17">
        <f t="shared" si="40"/>
        <v>0</v>
      </c>
      <c r="M687" s="17">
        <f t="shared" si="40"/>
        <v>0</v>
      </c>
      <c r="N687" s="17">
        <f t="shared" si="40"/>
        <v>0</v>
      </c>
    </row>
    <row r="688" spans="1:14" x14ac:dyDescent="0.2">
      <c r="A688" s="4" t="s">
        <v>314</v>
      </c>
      <c r="B688" s="27"/>
      <c r="C688" s="10">
        <v>6</v>
      </c>
      <c r="D688" s="15">
        <v>1</v>
      </c>
      <c r="E688" s="22">
        <v>0</v>
      </c>
      <c r="F688" s="11">
        <v>0</v>
      </c>
      <c r="G688" s="11">
        <v>0</v>
      </c>
      <c r="H688" s="11">
        <v>0</v>
      </c>
      <c r="I688" s="23">
        <f t="shared" si="39"/>
        <v>0</v>
      </c>
      <c r="J688" s="17">
        <f t="shared" si="40"/>
        <v>0</v>
      </c>
      <c r="K688" s="17">
        <f t="shared" si="40"/>
        <v>0</v>
      </c>
      <c r="L688" s="17">
        <f t="shared" si="40"/>
        <v>0</v>
      </c>
      <c r="M688" s="17">
        <f t="shared" si="40"/>
        <v>0</v>
      </c>
      <c r="N688" s="17">
        <f t="shared" si="40"/>
        <v>0</v>
      </c>
    </row>
    <row r="689" spans="1:14" ht="13.5" thickBot="1" x14ac:dyDescent="0.25">
      <c r="A689" s="4" t="s">
        <v>305</v>
      </c>
      <c r="B689" s="27"/>
      <c r="C689" s="10">
        <v>6</v>
      </c>
      <c r="D689" s="15">
        <v>1</v>
      </c>
      <c r="E689" s="24">
        <v>0</v>
      </c>
      <c r="F689" s="25">
        <v>0</v>
      </c>
      <c r="G689" s="25">
        <v>0</v>
      </c>
      <c r="H689" s="25">
        <v>0</v>
      </c>
      <c r="I689" s="26">
        <f t="shared" si="39"/>
        <v>0</v>
      </c>
      <c r="J689" s="17">
        <f t="shared" si="40"/>
        <v>0</v>
      </c>
      <c r="K689" s="17">
        <f t="shared" si="40"/>
        <v>0</v>
      </c>
      <c r="L689" s="17">
        <f t="shared" si="40"/>
        <v>0</v>
      </c>
      <c r="M689" s="17">
        <f t="shared" si="40"/>
        <v>0</v>
      </c>
      <c r="N689" s="17">
        <f t="shared" si="40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2"/>
  <sheetViews>
    <sheetView workbookViewId="0"/>
  </sheetViews>
  <sheetFormatPr defaultRowHeight="15" x14ac:dyDescent="0.25"/>
  <cols>
    <col min="1" max="1" width="17.85546875" bestFit="1" customWidth="1"/>
    <col min="2" max="2" width="6.7109375" bestFit="1" customWidth="1"/>
    <col min="3" max="3" width="37.140625" bestFit="1" customWidth="1"/>
    <col min="4" max="4" width="14.28515625" bestFit="1" customWidth="1"/>
    <col min="5" max="5" width="7.140625" customWidth="1"/>
  </cols>
  <sheetData>
    <row r="1" spans="1:5" ht="77.25" x14ac:dyDescent="0.25">
      <c r="A1" s="35" t="s">
        <v>318</v>
      </c>
      <c r="B1" s="35" t="s">
        <v>680</v>
      </c>
      <c r="C1" s="35" t="s">
        <v>681</v>
      </c>
      <c r="D1" s="35" t="s">
        <v>682</v>
      </c>
      <c r="E1" s="35" t="s">
        <v>683</v>
      </c>
    </row>
    <row r="2" spans="1:5" x14ac:dyDescent="0.25">
      <c r="A2" s="36" t="str">
        <f>'Tariff list'!A9</f>
        <v>FLU0010-ST-0990-001-B</v>
      </c>
      <c r="B2" s="37">
        <v>990</v>
      </c>
      <c r="C2" s="36" t="str">
        <f>VLOOKUP($B2,'Capital Code Lookup'!$A$2:$D$217,2,FALSE)</f>
        <v>MERCURY VAPOUR 80W</v>
      </c>
      <c r="D2" s="36" t="str">
        <f>VLOOKUP($B2,'Capital Code Lookup'!$A$2:$D$217,3,FALSE)</f>
        <v>STEEL POLE</v>
      </c>
      <c r="E2" s="36">
        <f>VLOOKUP($B2,'Capital Code Lookup'!$A$2:$D$217,4,FALSE)</f>
        <v>1</v>
      </c>
    </row>
    <row r="3" spans="1:5" x14ac:dyDescent="0.25">
      <c r="A3" s="36" t="str">
        <f>'Tariff list'!A10</f>
        <v>FLU0050-ST-0010-001-B</v>
      </c>
      <c r="B3" s="37">
        <v>10</v>
      </c>
      <c r="C3" s="36" t="str">
        <f>VLOOKUP($B3,'Capital Code Lookup'!$A$2:$D$217,2,FALSE)</f>
        <v>MERCURY VAPOUR 80W</v>
      </c>
      <c r="D3" s="36" t="str">
        <f>VLOOKUP($B3,'Capital Code Lookup'!$A$2:$D$217,3,FALSE)</f>
        <v>SHARED OR NO POLE</v>
      </c>
      <c r="E3" s="36">
        <f>VLOOKUP($B3,'Capital Code Lookup'!$A$2:$D$217,4,FALSE)</f>
        <v>1</v>
      </c>
    </row>
    <row r="4" spans="1:5" x14ac:dyDescent="0.25">
      <c r="A4" s="36" t="str">
        <f>'Tariff list'!A11</f>
        <v>FLU0050-ST-0740-001-B</v>
      </c>
      <c r="B4" s="37">
        <v>740</v>
      </c>
      <c r="C4" s="36" t="str">
        <f>VLOOKUP($B4,'Capital Code Lookup'!$A$2:$D$217,2,FALSE)</f>
        <v>MERCURY VAPOUR 80W</v>
      </c>
      <c r="D4" s="36" t="str">
        <f>VLOOKUP($B4,'Capital Code Lookup'!$A$2:$D$217,3,FALSE)</f>
        <v>SHARED OR NO POLE</v>
      </c>
      <c r="E4" s="36">
        <f>VLOOKUP($B4,'Capital Code Lookup'!$A$2:$D$217,4,FALSE)</f>
        <v>2</v>
      </c>
    </row>
    <row r="5" spans="1:5" x14ac:dyDescent="0.25">
      <c r="A5" s="36" t="str">
        <f>'Tariff list'!A12</f>
        <v>FLU0060-ST-0010-001-B</v>
      </c>
      <c r="B5" s="37">
        <v>10</v>
      </c>
      <c r="C5" s="36" t="str">
        <f>VLOOKUP($B5,'Capital Code Lookup'!$A$2:$D$217,2,FALSE)</f>
        <v>MERCURY VAPOUR 80W</v>
      </c>
      <c r="D5" s="36" t="str">
        <f>VLOOKUP($B5,'Capital Code Lookup'!$A$2:$D$217,3,FALSE)</f>
        <v>SHARED OR NO POLE</v>
      </c>
      <c r="E5" s="36">
        <f>VLOOKUP($B5,'Capital Code Lookup'!$A$2:$D$217,4,FALSE)</f>
        <v>1</v>
      </c>
    </row>
    <row r="6" spans="1:5" x14ac:dyDescent="0.25">
      <c r="A6" s="36" t="str">
        <f>'Tariff list'!A13</f>
        <v>FLU0060-ST-0810-001-B</v>
      </c>
      <c r="B6" s="37">
        <v>810</v>
      </c>
      <c r="C6" s="36" t="str">
        <f>VLOOKUP($B6,'Capital Code Lookup'!$A$2:$D$217,2,FALSE)</f>
        <v>MERCURY VAPOUR 80W</v>
      </c>
      <c r="D6" s="36" t="str">
        <f>VLOOKUP($B6,'Capital Code Lookup'!$A$2:$D$217,3,FALSE)</f>
        <v>WOOD POLE</v>
      </c>
      <c r="E6" s="36">
        <f>VLOOKUP($B6,'Capital Code Lookup'!$A$2:$D$217,4,FALSE)</f>
        <v>1</v>
      </c>
    </row>
    <row r="7" spans="1:5" x14ac:dyDescent="0.25">
      <c r="A7" s="36" t="str">
        <f>'Tariff list'!A14</f>
        <v>FLU0060-ST-0990-001-B</v>
      </c>
      <c r="B7" s="37">
        <v>990</v>
      </c>
      <c r="C7" s="36" t="str">
        <f>VLOOKUP($B7,'Capital Code Lookup'!$A$2:$D$217,2,FALSE)</f>
        <v>MERCURY VAPOUR 80W</v>
      </c>
      <c r="D7" s="36" t="str">
        <f>VLOOKUP($B7,'Capital Code Lookup'!$A$2:$D$217,3,FALSE)</f>
        <v>STEEL POLE</v>
      </c>
      <c r="E7" s="36">
        <f>VLOOKUP($B7,'Capital Code Lookup'!$A$2:$D$217,4,FALSE)</f>
        <v>1</v>
      </c>
    </row>
    <row r="8" spans="1:5" x14ac:dyDescent="0.25">
      <c r="A8" s="36" t="str">
        <f>'Tariff list'!A15</f>
        <v>FLU0080-ST-0010-001-B</v>
      </c>
      <c r="B8" s="37">
        <v>10</v>
      </c>
      <c r="C8" s="36" t="str">
        <f>VLOOKUP($B8,'Capital Code Lookup'!$A$2:$D$217,2,FALSE)</f>
        <v>MERCURY VAPOUR 80W</v>
      </c>
      <c r="D8" s="36" t="str">
        <f>VLOOKUP($B8,'Capital Code Lookup'!$A$2:$D$217,3,FALSE)</f>
        <v>SHARED OR NO POLE</v>
      </c>
      <c r="E8" s="36">
        <f>VLOOKUP($B8,'Capital Code Lookup'!$A$2:$D$217,4,FALSE)</f>
        <v>1</v>
      </c>
    </row>
    <row r="9" spans="1:5" x14ac:dyDescent="0.25">
      <c r="A9" s="36" t="str">
        <f>'Tariff list'!A16</f>
        <v>FLU0100-ST-0010-001-B</v>
      </c>
      <c r="B9" s="37">
        <v>10</v>
      </c>
      <c r="C9" s="36" t="str">
        <f>VLOOKUP($B9,'Capital Code Lookup'!$A$2:$D$217,2,FALSE)</f>
        <v>MERCURY VAPOUR 80W</v>
      </c>
      <c r="D9" s="36" t="str">
        <f>VLOOKUP($B9,'Capital Code Lookup'!$A$2:$D$217,3,FALSE)</f>
        <v>SHARED OR NO POLE</v>
      </c>
      <c r="E9" s="36">
        <f>VLOOKUP($B9,'Capital Code Lookup'!$A$2:$D$217,4,FALSE)</f>
        <v>1</v>
      </c>
    </row>
    <row r="10" spans="1:5" x14ac:dyDescent="0.25">
      <c r="A10" s="36" t="str">
        <f>'Tariff list'!A17</f>
        <v>FLU0130-ST-0010-001-B</v>
      </c>
      <c r="B10" s="37">
        <v>10</v>
      </c>
      <c r="C10" s="36" t="str">
        <f>VLOOKUP($B10,'Capital Code Lookup'!$A$2:$D$217,2,FALSE)</f>
        <v>MERCURY VAPOUR 80W</v>
      </c>
      <c r="D10" s="36" t="str">
        <f>VLOOKUP($B10,'Capital Code Lookup'!$A$2:$D$217,3,FALSE)</f>
        <v>SHARED OR NO POLE</v>
      </c>
      <c r="E10" s="36">
        <f>VLOOKUP($B10,'Capital Code Lookup'!$A$2:$D$217,4,FALSE)</f>
        <v>1</v>
      </c>
    </row>
    <row r="11" spans="1:5" x14ac:dyDescent="0.25">
      <c r="A11" s="36" t="str">
        <f>'Tariff list'!A18</f>
        <v>FLU0130-ST-0740-001-B</v>
      </c>
      <c r="B11" s="37">
        <v>740</v>
      </c>
      <c r="C11" s="36" t="str">
        <f>VLOOKUP($B11,'Capital Code Lookup'!$A$2:$D$217,2,FALSE)</f>
        <v>MERCURY VAPOUR 80W</v>
      </c>
      <c r="D11" s="36" t="str">
        <f>VLOOKUP($B11,'Capital Code Lookup'!$A$2:$D$217,3,FALSE)</f>
        <v>SHARED OR NO POLE</v>
      </c>
      <c r="E11" s="36">
        <f>VLOOKUP($B11,'Capital Code Lookup'!$A$2:$D$217,4,FALSE)</f>
        <v>2</v>
      </c>
    </row>
    <row r="12" spans="1:5" x14ac:dyDescent="0.25">
      <c r="A12" s="36" t="str">
        <f>'Tariff list'!A19</f>
        <v>FLU0130-ST-0810-001-B</v>
      </c>
      <c r="B12" s="37">
        <v>810</v>
      </c>
      <c r="C12" s="36" t="str">
        <f>VLOOKUP($B12,'Capital Code Lookup'!$A$2:$D$217,2,FALSE)</f>
        <v>MERCURY VAPOUR 80W</v>
      </c>
      <c r="D12" s="36" t="str">
        <f>VLOOKUP($B12,'Capital Code Lookup'!$A$2:$D$217,3,FALSE)</f>
        <v>WOOD POLE</v>
      </c>
      <c r="E12" s="36">
        <f>VLOOKUP($B12,'Capital Code Lookup'!$A$2:$D$217,4,FALSE)</f>
        <v>1</v>
      </c>
    </row>
    <row r="13" spans="1:5" x14ac:dyDescent="0.25">
      <c r="A13" s="36" t="str">
        <f>'Tariff list'!A20</f>
        <v>FLU0130-ST-0990-001-B</v>
      </c>
      <c r="B13" s="37">
        <v>990</v>
      </c>
      <c r="C13" s="36" t="str">
        <f>VLOOKUP($B13,'Capital Code Lookup'!$A$2:$D$217,2,FALSE)</f>
        <v>MERCURY VAPOUR 80W</v>
      </c>
      <c r="D13" s="36" t="str">
        <f>VLOOKUP($B13,'Capital Code Lookup'!$A$2:$D$217,3,FALSE)</f>
        <v>STEEL POLE</v>
      </c>
      <c r="E13" s="36">
        <f>VLOOKUP($B13,'Capital Code Lookup'!$A$2:$D$217,4,FALSE)</f>
        <v>1</v>
      </c>
    </row>
    <row r="14" spans="1:5" x14ac:dyDescent="0.25">
      <c r="A14" s="36" t="str">
        <f>'Tariff list'!A21</f>
        <v>FLU0130-ST-1000-001-B</v>
      </c>
      <c r="B14" s="37">
        <v>1000</v>
      </c>
      <c r="C14" s="36" t="str">
        <f>VLOOKUP($B14,'Capital Code Lookup'!$A$2:$D$217,2,FALSE)</f>
        <v>MERCURY VAPOUR 80W</v>
      </c>
      <c r="D14" s="36" t="str">
        <f>VLOOKUP($B14,'Capital Code Lookup'!$A$2:$D$217,3,FALSE)</f>
        <v>STEEL POLE</v>
      </c>
      <c r="E14" s="36">
        <f>VLOOKUP($B14,'Capital Code Lookup'!$A$2:$D$217,4,FALSE)</f>
        <v>2</v>
      </c>
    </row>
    <row r="15" spans="1:5" x14ac:dyDescent="0.25">
      <c r="A15" s="36" t="str">
        <f>'Tariff list'!A22</f>
        <v>FLU0140-ST-0010-001-B</v>
      </c>
      <c r="B15" s="37">
        <v>10</v>
      </c>
      <c r="C15" s="36" t="str">
        <f>VLOOKUP($B15,'Capital Code Lookup'!$A$2:$D$217,2,FALSE)</f>
        <v>MERCURY VAPOUR 80W</v>
      </c>
      <c r="D15" s="36" t="str">
        <f>VLOOKUP($B15,'Capital Code Lookup'!$A$2:$D$217,3,FALSE)</f>
        <v>SHARED OR NO POLE</v>
      </c>
      <c r="E15" s="36">
        <f>VLOOKUP($B15,'Capital Code Lookup'!$A$2:$D$217,4,FALSE)</f>
        <v>1</v>
      </c>
    </row>
    <row r="16" spans="1:5" x14ac:dyDescent="0.25">
      <c r="A16" s="36" t="str">
        <f>'Tariff list'!A23</f>
        <v>FLU0140-ST-0810-001-B</v>
      </c>
      <c r="B16" s="37">
        <v>810</v>
      </c>
      <c r="C16" s="36" t="str">
        <f>VLOOKUP($B16,'Capital Code Lookup'!$A$2:$D$217,2,FALSE)</f>
        <v>MERCURY VAPOUR 80W</v>
      </c>
      <c r="D16" s="36" t="str">
        <f>VLOOKUP($B16,'Capital Code Lookup'!$A$2:$D$217,3,FALSE)</f>
        <v>WOOD POLE</v>
      </c>
      <c r="E16" s="36">
        <f>VLOOKUP($B16,'Capital Code Lookup'!$A$2:$D$217,4,FALSE)</f>
        <v>1</v>
      </c>
    </row>
    <row r="17" spans="1:5" x14ac:dyDescent="0.25">
      <c r="A17" s="36" t="str">
        <f>'Tariff list'!A24</f>
        <v>FLU0190-ST-0010-001-B</v>
      </c>
      <c r="B17" s="37">
        <v>10</v>
      </c>
      <c r="C17" s="36" t="str">
        <f>VLOOKUP($B17,'Capital Code Lookup'!$A$2:$D$217,2,FALSE)</f>
        <v>MERCURY VAPOUR 80W</v>
      </c>
      <c r="D17" s="36" t="str">
        <f>VLOOKUP($B17,'Capital Code Lookup'!$A$2:$D$217,3,FALSE)</f>
        <v>SHARED OR NO POLE</v>
      </c>
      <c r="E17" s="36">
        <f>VLOOKUP($B17,'Capital Code Lookup'!$A$2:$D$217,4,FALSE)</f>
        <v>1</v>
      </c>
    </row>
    <row r="18" spans="1:5" x14ac:dyDescent="0.25">
      <c r="A18" s="36" t="str">
        <f>'Tariff list'!A25</f>
        <v>FLU0240-ST-0010-001-B</v>
      </c>
      <c r="B18" s="37">
        <v>10</v>
      </c>
      <c r="C18" s="36" t="str">
        <f>VLOOKUP($B18,'Capital Code Lookup'!$A$2:$D$217,2,FALSE)</f>
        <v>MERCURY VAPOUR 80W</v>
      </c>
      <c r="D18" s="36" t="str">
        <f>VLOOKUP($B18,'Capital Code Lookup'!$A$2:$D$217,3,FALSE)</f>
        <v>SHARED OR NO POLE</v>
      </c>
      <c r="E18" s="36">
        <f>VLOOKUP($B18,'Capital Code Lookup'!$A$2:$D$217,4,FALSE)</f>
        <v>1</v>
      </c>
    </row>
    <row r="19" spans="1:5" x14ac:dyDescent="0.25">
      <c r="A19" s="36" t="str">
        <f>'Tariff list'!A26</f>
        <v>FLU0350-ST-1620-001-B</v>
      </c>
      <c r="B19" s="37">
        <v>1620</v>
      </c>
      <c r="C19" s="36" t="str">
        <f>VLOOKUP($B19,'Capital Code Lookup'!$A$2:$D$217,2,FALSE)</f>
        <v>COMPACT FLUORESCENT 42W</v>
      </c>
      <c r="D19" s="36" t="str">
        <f>VLOOKUP($B19,'Capital Code Lookup'!$A$2:$D$217,3,FALSE)</f>
        <v>SHARED OR NO POLE</v>
      </c>
      <c r="E19" s="36">
        <f>VLOOKUP($B19,'Capital Code Lookup'!$A$2:$D$217,4,FALSE)</f>
        <v>1</v>
      </c>
    </row>
    <row r="20" spans="1:5" x14ac:dyDescent="0.25">
      <c r="A20" s="36" t="str">
        <f>'Tariff list'!A27</f>
        <v>HPS0010-ST-0040-001-B</v>
      </c>
      <c r="B20" s="37">
        <v>40</v>
      </c>
      <c r="C20" s="36" t="str">
        <f>VLOOKUP($B20,'Capital Code Lookup'!$A$2:$D$217,2,FALSE)</f>
        <v>HIGH PRESSURE SODIUM 70W (100)</v>
      </c>
      <c r="D20" s="36" t="str">
        <f>VLOOKUP($B20,'Capital Code Lookup'!$A$2:$D$217,3,FALSE)</f>
        <v>SHARED OR NO POLE</v>
      </c>
      <c r="E20" s="36">
        <f>VLOOKUP($B20,'Capital Code Lookup'!$A$2:$D$217,4,FALSE)</f>
        <v>1</v>
      </c>
    </row>
    <row r="21" spans="1:5" x14ac:dyDescent="0.25">
      <c r="A21" s="36" t="str">
        <f>'Tariff list'!A28</f>
        <v>HPS0010-ST-0360-001-B</v>
      </c>
      <c r="B21" s="37">
        <v>360</v>
      </c>
      <c r="C21" s="36" t="str">
        <f>VLOOKUP($B21,'Capital Code Lookup'!$A$2:$D$217,2,FALSE)</f>
        <v>HIGH PRESSURE SODIUM 70W (100)</v>
      </c>
      <c r="D21" s="36" t="str">
        <f>VLOOKUP($B21,'Capital Code Lookup'!$A$2:$D$217,3,FALSE)</f>
        <v>STEEL POLE</v>
      </c>
      <c r="E21" s="36">
        <f>VLOOKUP($B21,'Capital Code Lookup'!$A$2:$D$217,4,FALSE)</f>
        <v>1</v>
      </c>
    </row>
    <row r="22" spans="1:5" x14ac:dyDescent="0.25">
      <c r="A22" s="36" t="str">
        <f>'Tariff list'!A29</f>
        <v>HPS0010-TA-0090-001-B</v>
      </c>
      <c r="B22" s="37">
        <v>90</v>
      </c>
      <c r="C22" s="36" t="str">
        <f>VLOOKUP($B22,'Capital Code Lookup'!$A$2:$D$217,2,FALSE)</f>
        <v>HIGH PRESSURE SODIUM 70W TWIN ARC</v>
      </c>
      <c r="D22" s="36" t="str">
        <f>VLOOKUP($B22,'Capital Code Lookup'!$A$2:$D$217,3,FALSE)</f>
        <v>SHARED OR NO POLE</v>
      </c>
      <c r="E22" s="36">
        <f>VLOOKUP($B22,'Capital Code Lookup'!$A$2:$D$217,4,FALSE)</f>
        <v>1</v>
      </c>
    </row>
    <row r="23" spans="1:5" x14ac:dyDescent="0.25">
      <c r="A23" s="36" t="str">
        <f>'Tariff list'!A30</f>
        <v>HPS0010-TA-0140-001-B</v>
      </c>
      <c r="B23" s="37">
        <v>140</v>
      </c>
      <c r="C23" s="36" t="str">
        <f>VLOOKUP($B23,'Capital Code Lookup'!$A$2:$D$217,2,FALSE)</f>
        <v>HIGH PRESSURE SODIUM 70W TWIN ARC</v>
      </c>
      <c r="D23" s="36" t="str">
        <f>VLOOKUP($B23,'Capital Code Lookup'!$A$2:$D$217,3,FALSE)</f>
        <v>WOOD POLE</v>
      </c>
      <c r="E23" s="36">
        <f>VLOOKUP($B23,'Capital Code Lookup'!$A$2:$D$217,4,FALSE)</f>
        <v>1</v>
      </c>
    </row>
    <row r="24" spans="1:5" x14ac:dyDescent="0.25">
      <c r="A24" s="36" t="str">
        <f>'Tariff list'!A31</f>
        <v>HPS0010-TA-0170-001-B</v>
      </c>
      <c r="B24" s="37">
        <v>170</v>
      </c>
      <c r="C24" s="36" t="str">
        <f>VLOOKUP($B24,'Capital Code Lookup'!$A$2:$D$217,2,FALSE)</f>
        <v>HIGH PRESSURE SODIUM 50W TWIN ARC</v>
      </c>
      <c r="D24" s="36" t="str">
        <f>VLOOKUP($B24,'Capital Code Lookup'!$A$2:$D$217,3,FALSE)</f>
        <v>STEEL POLE</v>
      </c>
      <c r="E24" s="36">
        <f>VLOOKUP($B24,'Capital Code Lookup'!$A$2:$D$217,4,FALSE)</f>
        <v>1</v>
      </c>
    </row>
    <row r="25" spans="1:5" x14ac:dyDescent="0.25">
      <c r="A25" s="36" t="str">
        <f>'Tariff list'!A32</f>
        <v>HPS0010-TA-1210-001-B</v>
      </c>
      <c r="B25" s="37">
        <v>1210</v>
      </c>
      <c r="C25" s="36" t="str">
        <f>VLOOKUP($B25,'Capital Code Lookup'!$A$2:$D$217,2,FALSE)</f>
        <v>HIGH PRESSURE SODIUM 70W TWIN ARC</v>
      </c>
      <c r="D25" s="36" t="str">
        <f>VLOOKUP($B25,'Capital Code Lookup'!$A$2:$D$217,3,FALSE)</f>
        <v>WOOD POLE</v>
      </c>
      <c r="E25" s="36">
        <f>VLOOKUP($B25,'Capital Code Lookup'!$A$2:$D$217,4,FALSE)</f>
        <v>2</v>
      </c>
    </row>
    <row r="26" spans="1:5" x14ac:dyDescent="0.25">
      <c r="A26" s="36" t="str">
        <f>'Tariff list'!A33</f>
        <v>HPS0020-ST-0040-001-B</v>
      </c>
      <c r="B26" s="37">
        <v>40</v>
      </c>
      <c r="C26" s="36" t="str">
        <f>VLOOKUP($B26,'Capital Code Lookup'!$A$2:$D$217,2,FALSE)</f>
        <v>HIGH PRESSURE SODIUM 70W (100)</v>
      </c>
      <c r="D26" s="36" t="str">
        <f>VLOOKUP($B26,'Capital Code Lookup'!$A$2:$D$217,3,FALSE)</f>
        <v>SHARED OR NO POLE</v>
      </c>
      <c r="E26" s="36">
        <f>VLOOKUP($B26,'Capital Code Lookup'!$A$2:$D$217,4,FALSE)</f>
        <v>1</v>
      </c>
    </row>
    <row r="27" spans="1:5" x14ac:dyDescent="0.25">
      <c r="A27" s="36" t="str">
        <f>'Tariff list'!A34</f>
        <v>HPS0020-ST-0350-001-B</v>
      </c>
      <c r="B27" s="37">
        <v>350</v>
      </c>
      <c r="C27" s="36" t="str">
        <f>VLOOKUP($B27,'Capital Code Lookup'!$A$2:$D$217,2,FALSE)</f>
        <v>HIGH PRESSURE SODIUM 70W (100)</v>
      </c>
      <c r="D27" s="36" t="str">
        <f>VLOOKUP($B27,'Capital Code Lookup'!$A$2:$D$217,3,FALSE)</f>
        <v>WOOD POLE</v>
      </c>
      <c r="E27" s="36">
        <f>VLOOKUP($B27,'Capital Code Lookup'!$A$2:$D$217,4,FALSE)</f>
        <v>1</v>
      </c>
    </row>
    <row r="28" spans="1:5" x14ac:dyDescent="0.25">
      <c r="A28" s="36" t="str">
        <f>'Tariff list'!A35</f>
        <v>HPS0020-ST-0360-001-B</v>
      </c>
      <c r="B28" s="37">
        <v>360</v>
      </c>
      <c r="C28" s="36" t="str">
        <f>VLOOKUP($B28,'Capital Code Lookup'!$A$2:$D$217,2,FALSE)</f>
        <v>HIGH PRESSURE SODIUM 70W (100)</v>
      </c>
      <c r="D28" s="36" t="str">
        <f>VLOOKUP($B28,'Capital Code Lookup'!$A$2:$D$217,3,FALSE)</f>
        <v>STEEL POLE</v>
      </c>
      <c r="E28" s="36">
        <f>VLOOKUP($B28,'Capital Code Lookup'!$A$2:$D$217,4,FALSE)</f>
        <v>1</v>
      </c>
    </row>
    <row r="29" spans="1:5" x14ac:dyDescent="0.25">
      <c r="A29" s="36" t="str">
        <f>'Tariff list'!A36</f>
        <v>HPS0020-ST-0730-001-B</v>
      </c>
      <c r="B29" s="37">
        <v>730</v>
      </c>
      <c r="C29" s="36" t="str">
        <f>VLOOKUP($B29,'Capital Code Lookup'!$A$2:$D$217,2,FALSE)</f>
        <v>HIGH PRESSURE SODIUM 70W (100)</v>
      </c>
      <c r="D29" s="36" t="str">
        <f>VLOOKUP($B29,'Capital Code Lookup'!$A$2:$D$217,3,FALSE)</f>
        <v>STEEL POLE</v>
      </c>
      <c r="E29" s="36">
        <f>VLOOKUP($B29,'Capital Code Lookup'!$A$2:$D$217,4,FALSE)</f>
        <v>2</v>
      </c>
    </row>
    <row r="30" spans="1:5" x14ac:dyDescent="0.25">
      <c r="A30" s="36" t="str">
        <f>'Tariff list'!A37</f>
        <v>HPS0020-ST-0750-001-B</v>
      </c>
      <c r="B30" s="37">
        <v>750</v>
      </c>
      <c r="C30" s="36" t="str">
        <f>VLOOKUP($B30,'Capital Code Lookup'!$A$2:$D$217,2,FALSE)</f>
        <v>HIGH PRESSURE SODIUM 70W (100)</v>
      </c>
      <c r="D30" s="36" t="str">
        <f>VLOOKUP($B30,'Capital Code Lookup'!$A$2:$D$217,3,FALSE)</f>
        <v>SHARED OR NO POLE</v>
      </c>
      <c r="E30" s="36">
        <f>VLOOKUP($B30,'Capital Code Lookup'!$A$2:$D$217,4,FALSE)</f>
        <v>3</v>
      </c>
    </row>
    <row r="31" spans="1:5" x14ac:dyDescent="0.25">
      <c r="A31" s="36" t="str">
        <f>'Tariff list'!A38</f>
        <v>HPS0020-ST-0890-001-B</v>
      </c>
      <c r="B31" s="37">
        <v>890</v>
      </c>
      <c r="C31" s="36" t="str">
        <f>VLOOKUP($B31,'Capital Code Lookup'!$A$2:$D$217,2,FALSE)</f>
        <v>HIGH PRESSURE SODIUM 70W (100)</v>
      </c>
      <c r="D31" s="36" t="str">
        <f>VLOOKUP($B31,'Capital Code Lookup'!$A$2:$D$217,3,FALSE)</f>
        <v>SHARED OR NO POLE</v>
      </c>
      <c r="E31" s="36">
        <f>VLOOKUP($B31,'Capital Code Lookup'!$A$2:$D$217,4,FALSE)</f>
        <v>2</v>
      </c>
    </row>
    <row r="32" spans="1:5" x14ac:dyDescent="0.25">
      <c r="A32" s="36" t="str">
        <f>'Tariff list'!A39</f>
        <v>HPS0020-ST-0910-001-B</v>
      </c>
      <c r="B32" s="37">
        <v>910</v>
      </c>
      <c r="C32" s="36" t="str">
        <f>VLOOKUP($B32,'Capital Code Lookup'!$A$2:$D$217,2,FALSE)</f>
        <v>HIGH PRESSURE SODIUM 70W (100)</v>
      </c>
      <c r="D32" s="36" t="str">
        <f>VLOOKUP($B32,'Capital Code Lookup'!$A$2:$D$217,3,FALSE)</f>
        <v>WOOD POLE</v>
      </c>
      <c r="E32" s="36">
        <f>VLOOKUP($B32,'Capital Code Lookup'!$A$2:$D$217,4,FALSE)</f>
        <v>2</v>
      </c>
    </row>
    <row r="33" spans="1:5" x14ac:dyDescent="0.25">
      <c r="A33" s="36" t="str">
        <f>'Tariff list'!A40</f>
        <v>HPS0020-TA-0090-001-B</v>
      </c>
      <c r="B33" s="37">
        <v>90</v>
      </c>
      <c r="C33" s="36" t="str">
        <f>VLOOKUP($B33,'Capital Code Lookup'!$A$2:$D$217,2,FALSE)</f>
        <v>HIGH PRESSURE SODIUM 70W TWIN ARC</v>
      </c>
      <c r="D33" s="36" t="str">
        <f>VLOOKUP($B33,'Capital Code Lookup'!$A$2:$D$217,3,FALSE)</f>
        <v>SHARED OR NO POLE</v>
      </c>
      <c r="E33" s="36">
        <f>VLOOKUP($B33,'Capital Code Lookup'!$A$2:$D$217,4,FALSE)</f>
        <v>1</v>
      </c>
    </row>
    <row r="34" spans="1:5" x14ac:dyDescent="0.25">
      <c r="A34" s="36" t="str">
        <f>'Tariff list'!A41</f>
        <v>HPS0020-TA-0140-001-B</v>
      </c>
      <c r="B34" s="37">
        <v>140</v>
      </c>
      <c r="C34" s="36" t="str">
        <f>VLOOKUP($B34,'Capital Code Lookup'!$A$2:$D$217,2,FALSE)</f>
        <v>HIGH PRESSURE SODIUM 70W TWIN ARC</v>
      </c>
      <c r="D34" s="36" t="str">
        <f>VLOOKUP($B34,'Capital Code Lookup'!$A$2:$D$217,3,FALSE)</f>
        <v>WOOD POLE</v>
      </c>
      <c r="E34" s="36">
        <f>VLOOKUP($B34,'Capital Code Lookup'!$A$2:$D$217,4,FALSE)</f>
        <v>1</v>
      </c>
    </row>
    <row r="35" spans="1:5" x14ac:dyDescent="0.25">
      <c r="A35" s="36" t="str">
        <f>'Tariff list'!A42</f>
        <v>HPS0020-TA-0170-001-B</v>
      </c>
      <c r="B35" s="37">
        <v>170</v>
      </c>
      <c r="C35" s="36" t="str">
        <f>VLOOKUP($B35,'Capital Code Lookup'!$A$2:$D$217,2,FALSE)</f>
        <v>HIGH PRESSURE SODIUM 50W TWIN ARC</v>
      </c>
      <c r="D35" s="36" t="str">
        <f>VLOOKUP($B35,'Capital Code Lookup'!$A$2:$D$217,3,FALSE)</f>
        <v>STEEL POLE</v>
      </c>
      <c r="E35" s="36">
        <f>VLOOKUP($B35,'Capital Code Lookup'!$A$2:$D$217,4,FALSE)</f>
        <v>1</v>
      </c>
    </row>
    <row r="36" spans="1:5" x14ac:dyDescent="0.25">
      <c r="A36" s="36" t="str">
        <f>'Tariff list'!A43</f>
        <v>HPS0070-ST-0040-001-B</v>
      </c>
      <c r="B36" s="37">
        <v>40</v>
      </c>
      <c r="C36" s="36" t="str">
        <f>VLOOKUP($B36,'Capital Code Lookup'!$A$2:$D$217,2,FALSE)</f>
        <v>HIGH PRESSURE SODIUM 70W (100)</v>
      </c>
      <c r="D36" s="36" t="str">
        <f>VLOOKUP($B36,'Capital Code Lookup'!$A$2:$D$217,3,FALSE)</f>
        <v>SHARED OR NO POLE</v>
      </c>
      <c r="E36" s="36">
        <f>VLOOKUP($B36,'Capital Code Lookup'!$A$2:$D$217,4,FALSE)</f>
        <v>1</v>
      </c>
    </row>
    <row r="37" spans="1:5" x14ac:dyDescent="0.25">
      <c r="A37" s="36" t="str">
        <f>'Tariff list'!A44</f>
        <v>HPS0090-ST-0050-001-B</v>
      </c>
      <c r="B37" s="37">
        <v>50</v>
      </c>
      <c r="C37" s="36" t="str">
        <f>VLOOKUP($B37,'Capital Code Lookup'!$A$2:$D$217,2,FALSE)</f>
        <v>HIGH PRESSURE SODIUM 150W</v>
      </c>
      <c r="D37" s="36" t="str">
        <f>VLOOKUP($B37,'Capital Code Lookup'!$A$2:$D$217,3,FALSE)</f>
        <v>SHARED OR NO POLE</v>
      </c>
      <c r="E37" s="36">
        <f>VLOOKUP($B37,'Capital Code Lookup'!$A$2:$D$217,4,FALSE)</f>
        <v>1</v>
      </c>
    </row>
    <row r="38" spans="1:5" x14ac:dyDescent="0.25">
      <c r="A38" s="36" t="str">
        <f>'Tariff list'!A45</f>
        <v>HPS0090-ST-0220-001-B</v>
      </c>
      <c r="B38" s="37">
        <v>220</v>
      </c>
      <c r="C38" s="36" t="str">
        <f>VLOOKUP($B38,'Capital Code Lookup'!$A$2:$D$217,2,FALSE)</f>
        <v>HIGH PRESSURE SODIUM 150W</v>
      </c>
      <c r="D38" s="36" t="str">
        <f>VLOOKUP($B38,'Capital Code Lookup'!$A$2:$D$217,3,FALSE)</f>
        <v>WOOD POLE</v>
      </c>
      <c r="E38" s="36">
        <f>VLOOKUP($B38,'Capital Code Lookup'!$A$2:$D$217,4,FALSE)</f>
        <v>1</v>
      </c>
    </row>
    <row r="39" spans="1:5" x14ac:dyDescent="0.25">
      <c r="A39" s="36" t="str">
        <f>'Tariff list'!A46</f>
        <v>HPS0090-ST-0310-001-B</v>
      </c>
      <c r="B39" s="37">
        <v>310</v>
      </c>
      <c r="C39" s="36" t="str">
        <f>VLOOKUP($B39,'Capital Code Lookup'!$A$2:$D$217,2,FALSE)</f>
        <v>HIGH PRESSURE SODIUM 150W</v>
      </c>
      <c r="D39" s="36" t="str">
        <f>VLOOKUP($B39,'Capital Code Lookup'!$A$2:$D$217,3,FALSE)</f>
        <v>STEEL POLE</v>
      </c>
      <c r="E39" s="36">
        <f>VLOOKUP($B39,'Capital Code Lookup'!$A$2:$D$217,4,FALSE)</f>
        <v>1</v>
      </c>
    </row>
    <row r="40" spans="1:5" x14ac:dyDescent="0.25">
      <c r="A40" s="36" t="str">
        <f>'Tariff list'!A47</f>
        <v>HPS0090-ST-0690-001-B</v>
      </c>
      <c r="B40" s="37">
        <v>690</v>
      </c>
      <c r="C40" s="36" t="str">
        <f>VLOOKUP($B40,'Capital Code Lookup'!$A$2:$D$217,2,FALSE)</f>
        <v>HIGH PRESSURE SODIUM 150W</v>
      </c>
      <c r="D40" s="36" t="str">
        <f>VLOOKUP($B40,'Capital Code Lookup'!$A$2:$D$217,3,FALSE)</f>
        <v>STEEL POLE</v>
      </c>
      <c r="E40" s="36">
        <f>VLOOKUP($B40,'Capital Code Lookup'!$A$2:$D$217,4,FALSE)</f>
        <v>2</v>
      </c>
    </row>
    <row r="41" spans="1:5" x14ac:dyDescent="0.25">
      <c r="A41" s="36" t="str">
        <f>'Tariff list'!A48</f>
        <v>HPS0090-ST-0710-001-B</v>
      </c>
      <c r="B41" s="37">
        <v>710</v>
      </c>
      <c r="C41" s="36" t="str">
        <f>VLOOKUP($B41,'Capital Code Lookup'!$A$2:$D$217,2,FALSE)</f>
        <v>HIGH PRESSURE SODIUM 150W</v>
      </c>
      <c r="D41" s="36" t="str">
        <f>VLOOKUP($B41,'Capital Code Lookup'!$A$2:$D$217,3,FALSE)</f>
        <v>STEEL POLE</v>
      </c>
      <c r="E41" s="36">
        <f>VLOOKUP($B41,'Capital Code Lookup'!$A$2:$D$217,4,FALSE)</f>
        <v>3</v>
      </c>
    </row>
    <row r="42" spans="1:5" x14ac:dyDescent="0.25">
      <c r="A42" s="36" t="str">
        <f>'Tariff list'!A49</f>
        <v>HPS0090-ST-0980-001-B</v>
      </c>
      <c r="B42" s="37">
        <v>980</v>
      </c>
      <c r="C42" s="36" t="str">
        <f>VLOOKUP($B42,'Capital Code Lookup'!$A$2:$D$217,2,FALSE)</f>
        <v>HIGH PRESSURE SODIUM 150W</v>
      </c>
      <c r="D42" s="36" t="str">
        <f>VLOOKUP($B42,'Capital Code Lookup'!$A$2:$D$217,3,FALSE)</f>
        <v>WOOD POLE</v>
      </c>
      <c r="E42" s="36">
        <f>VLOOKUP($B42,'Capital Code Lookup'!$A$2:$D$217,4,FALSE)</f>
        <v>2</v>
      </c>
    </row>
    <row r="43" spans="1:5" x14ac:dyDescent="0.25">
      <c r="A43" s="36" t="str">
        <f>'Tariff list'!A50</f>
        <v>HPS0090-ST-1010-001-B</v>
      </c>
      <c r="B43" s="37">
        <v>1010</v>
      </c>
      <c r="C43" s="36" t="str">
        <f>VLOOKUP($B43,'Capital Code Lookup'!$A$2:$D$217,2,FALSE)</f>
        <v>HIGH PRESSURE SODIUM 150W</v>
      </c>
      <c r="D43" s="36" t="str">
        <f>VLOOKUP($B43,'Capital Code Lookup'!$A$2:$D$217,3,FALSE)</f>
        <v>SHARED OR NO POLE</v>
      </c>
      <c r="E43" s="36">
        <f>VLOOKUP($B43,'Capital Code Lookup'!$A$2:$D$217,4,FALSE)</f>
        <v>2</v>
      </c>
    </row>
    <row r="44" spans="1:5" x14ac:dyDescent="0.25">
      <c r="A44" s="36" t="str">
        <f>'Tariff list'!A51</f>
        <v>HPS0090-ST-1360-001-B</v>
      </c>
      <c r="B44" s="37">
        <v>1360</v>
      </c>
      <c r="C44" s="36" t="str">
        <f>VLOOKUP($B44,'Capital Code Lookup'!$A$2:$D$217,2,FALSE)</f>
        <v>HIGH PRESSURE SODIUM 150W</v>
      </c>
      <c r="D44" s="36" t="str">
        <f>VLOOKUP($B44,'Capital Code Lookup'!$A$2:$D$217,3,FALSE)</f>
        <v>R/BOUT COLUMN</v>
      </c>
      <c r="E44" s="36">
        <f>VLOOKUP($B44,'Capital Code Lookup'!$A$2:$D$217,4,FALSE)</f>
        <v>3</v>
      </c>
    </row>
    <row r="45" spans="1:5" x14ac:dyDescent="0.25">
      <c r="A45" s="36" t="str">
        <f>'Tariff list'!A52</f>
        <v>HPS0090-TA-0050-001-B</v>
      </c>
      <c r="B45" s="37">
        <v>50</v>
      </c>
      <c r="C45" s="36" t="str">
        <f>VLOOKUP($B45,'Capital Code Lookup'!$A$2:$D$217,2,FALSE)</f>
        <v>HIGH PRESSURE SODIUM 150W</v>
      </c>
      <c r="D45" s="36" t="str">
        <f>VLOOKUP($B45,'Capital Code Lookup'!$A$2:$D$217,3,FALSE)</f>
        <v>SHARED OR NO POLE</v>
      </c>
      <c r="E45" s="36">
        <f>VLOOKUP($B45,'Capital Code Lookup'!$A$2:$D$217,4,FALSE)</f>
        <v>1</v>
      </c>
    </row>
    <row r="46" spans="1:5" x14ac:dyDescent="0.25">
      <c r="A46" s="36" t="str">
        <f>'Tariff list'!A53</f>
        <v>HPS0090-TA-0220-001-B</v>
      </c>
      <c r="B46" s="37">
        <v>220</v>
      </c>
      <c r="C46" s="36" t="str">
        <f>VLOOKUP($B46,'Capital Code Lookup'!$A$2:$D$217,2,FALSE)</f>
        <v>HIGH PRESSURE SODIUM 150W</v>
      </c>
      <c r="D46" s="36" t="str">
        <f>VLOOKUP($B46,'Capital Code Lookup'!$A$2:$D$217,3,FALSE)</f>
        <v>WOOD POLE</v>
      </c>
      <c r="E46" s="36">
        <f>VLOOKUP($B46,'Capital Code Lookup'!$A$2:$D$217,4,FALSE)</f>
        <v>1</v>
      </c>
    </row>
    <row r="47" spans="1:5" x14ac:dyDescent="0.25">
      <c r="A47" s="36" t="str">
        <f>'Tariff list'!A54</f>
        <v>HPS0090-TA-0310-001-B</v>
      </c>
      <c r="B47" s="37">
        <v>310</v>
      </c>
      <c r="C47" s="36" t="str">
        <f>VLOOKUP($B47,'Capital Code Lookup'!$A$2:$D$217,2,FALSE)</f>
        <v>HIGH PRESSURE SODIUM 150W</v>
      </c>
      <c r="D47" s="36" t="str">
        <f>VLOOKUP($B47,'Capital Code Lookup'!$A$2:$D$217,3,FALSE)</f>
        <v>STEEL POLE</v>
      </c>
      <c r="E47" s="36">
        <f>VLOOKUP($B47,'Capital Code Lookup'!$A$2:$D$217,4,FALSE)</f>
        <v>1</v>
      </c>
    </row>
    <row r="48" spans="1:5" x14ac:dyDescent="0.25">
      <c r="A48" s="36" t="str">
        <f>'Tariff list'!A55</f>
        <v>HPS0090-TA-0690-001-B</v>
      </c>
      <c r="B48" s="37">
        <v>690</v>
      </c>
      <c r="C48" s="36" t="str">
        <f>VLOOKUP($B48,'Capital Code Lookup'!$A$2:$D$217,2,FALSE)</f>
        <v>HIGH PRESSURE SODIUM 150W</v>
      </c>
      <c r="D48" s="36" t="str">
        <f>VLOOKUP($B48,'Capital Code Lookup'!$A$2:$D$217,3,FALSE)</f>
        <v>STEEL POLE</v>
      </c>
      <c r="E48" s="36">
        <f>VLOOKUP($B48,'Capital Code Lookup'!$A$2:$D$217,4,FALSE)</f>
        <v>2</v>
      </c>
    </row>
    <row r="49" spans="1:5" x14ac:dyDescent="0.25">
      <c r="A49" s="36" t="str">
        <f>'Tariff list'!A56</f>
        <v>HPS0090-TA-1010-001-B</v>
      </c>
      <c r="B49" s="37">
        <v>1010</v>
      </c>
      <c r="C49" s="36" t="str">
        <f>VLOOKUP($B49,'Capital Code Lookup'!$A$2:$D$217,2,FALSE)</f>
        <v>HIGH PRESSURE SODIUM 150W</v>
      </c>
      <c r="D49" s="36" t="str">
        <f>VLOOKUP($B49,'Capital Code Lookup'!$A$2:$D$217,3,FALSE)</f>
        <v>SHARED OR NO POLE</v>
      </c>
      <c r="E49" s="36">
        <f>VLOOKUP($B49,'Capital Code Lookup'!$A$2:$D$217,4,FALSE)</f>
        <v>2</v>
      </c>
    </row>
    <row r="50" spans="1:5" x14ac:dyDescent="0.25">
      <c r="A50" s="36" t="str">
        <f>'Tariff list'!A57</f>
        <v>HPS0090-TA-1370-001-B</v>
      </c>
      <c r="B50" s="37">
        <v>1370</v>
      </c>
      <c r="C50" s="36" t="str">
        <f>VLOOKUP($B50,'Capital Code Lookup'!$A$2:$D$217,2,FALSE)</f>
        <v>HIGH PRESSURE SODIUM 150W</v>
      </c>
      <c r="D50" s="36" t="str">
        <f>VLOOKUP($B50,'Capital Code Lookup'!$A$2:$D$217,3,FALSE)</f>
        <v>R/BOUT COLUMN</v>
      </c>
      <c r="E50" s="36">
        <f>VLOOKUP($B50,'Capital Code Lookup'!$A$2:$D$217,4,FALSE)</f>
        <v>4</v>
      </c>
    </row>
    <row r="51" spans="1:5" x14ac:dyDescent="0.25">
      <c r="A51" s="36" t="str">
        <f>'Tariff list'!A58</f>
        <v>HPS0100-ST-0230-001-B</v>
      </c>
      <c r="B51" s="37">
        <v>230</v>
      </c>
      <c r="C51" s="36" t="str">
        <f>VLOOKUP($B51,'Capital Code Lookup'!$A$2:$D$217,2,FALSE)</f>
        <v>HIGH PRESSURE SODIUM 250W (210/220)</v>
      </c>
      <c r="D51" s="36" t="str">
        <f>VLOOKUP($B51,'Capital Code Lookup'!$A$2:$D$217,3,FALSE)</f>
        <v>WOOD POLE</v>
      </c>
      <c r="E51" s="36">
        <f>VLOOKUP($B51,'Capital Code Lookup'!$A$2:$D$217,4,FALSE)</f>
        <v>1</v>
      </c>
    </row>
    <row r="52" spans="1:5" x14ac:dyDescent="0.25">
      <c r="A52" s="36" t="str">
        <f>'Tariff list'!A59</f>
        <v>HPS0100-ST-0430-001-B</v>
      </c>
      <c r="B52" s="37">
        <v>430</v>
      </c>
      <c r="C52" s="36" t="str">
        <f>VLOOKUP($B52,'Capital Code Lookup'!$A$2:$D$217,2,FALSE)</f>
        <v>HIGH PRESSURE SODIUM 250W (210/220)</v>
      </c>
      <c r="D52" s="36" t="str">
        <f>VLOOKUP($B52,'Capital Code Lookup'!$A$2:$D$217,3,FALSE)</f>
        <v>STEEL POLE</v>
      </c>
      <c r="E52" s="36">
        <f>VLOOKUP($B52,'Capital Code Lookup'!$A$2:$D$217,4,FALSE)</f>
        <v>3</v>
      </c>
    </row>
    <row r="53" spans="1:5" x14ac:dyDescent="0.25">
      <c r="A53" s="36" t="str">
        <f>'Tariff list'!A60</f>
        <v>HPS0100-ST-0610-001-B</v>
      </c>
      <c r="B53" s="37">
        <v>610</v>
      </c>
      <c r="C53" s="36" t="str">
        <f>VLOOKUP($B53,'Capital Code Lookup'!$A$2:$D$217,2,FALSE)</f>
        <v>METAL HALIDE/HPS 250W FLOOD (210/220)</v>
      </c>
      <c r="D53" s="36" t="str">
        <f>VLOOKUP($B53,'Capital Code Lookup'!$A$2:$D$217,3,FALSE)</f>
        <v>SHARED OR NO POLE</v>
      </c>
      <c r="E53" s="36">
        <f>VLOOKUP($B53,'Capital Code Lookup'!$A$2:$D$217,4,FALSE)</f>
        <v>1</v>
      </c>
    </row>
    <row r="54" spans="1:5" x14ac:dyDescent="0.25">
      <c r="A54" s="36" t="str">
        <f>'Tariff list'!A61</f>
        <v>HPS0100-ST-1070-001-B</v>
      </c>
      <c r="B54" s="37">
        <v>1070</v>
      </c>
      <c r="C54" s="36" t="str">
        <f>VLOOKUP($B54,'Capital Code Lookup'!$A$2:$D$217,2,FALSE)</f>
        <v>METAL HALIDE/HPS 250W FLOOD (210/220)</v>
      </c>
      <c r="D54" s="36" t="str">
        <f>VLOOKUP($B54,'Capital Code Lookup'!$A$2:$D$217,3,FALSE)</f>
        <v>WOOD POLE</v>
      </c>
      <c r="E54" s="36">
        <f>VLOOKUP($B54,'Capital Code Lookup'!$A$2:$D$217,4,FALSE)</f>
        <v>1</v>
      </c>
    </row>
    <row r="55" spans="1:5" x14ac:dyDescent="0.25">
      <c r="A55" s="36" t="str">
        <f>'Tariff list'!A62</f>
        <v>HPS0110-ST-0060-001-B</v>
      </c>
      <c r="B55" s="37">
        <v>60</v>
      </c>
      <c r="C55" s="36" t="str">
        <f>VLOOKUP($B55,'Capital Code Lookup'!$A$2:$D$217,2,FALSE)</f>
        <v>HIGH PRESSURE SODIUM 250W (210/220)</v>
      </c>
      <c r="D55" s="36" t="str">
        <f>VLOOKUP($B55,'Capital Code Lookup'!$A$2:$D$217,3,FALSE)</f>
        <v>SHARED OR NO POLE</v>
      </c>
      <c r="E55" s="36">
        <f>VLOOKUP($B55,'Capital Code Lookup'!$A$2:$D$217,4,FALSE)</f>
        <v>1</v>
      </c>
    </row>
    <row r="56" spans="1:5" x14ac:dyDescent="0.25">
      <c r="A56" s="36" t="str">
        <f>'Tariff list'!A63</f>
        <v>HPS0110-ST-0230-001-B</v>
      </c>
      <c r="B56" s="37">
        <v>230</v>
      </c>
      <c r="C56" s="36" t="str">
        <f>VLOOKUP($B56,'Capital Code Lookup'!$A$2:$D$217,2,FALSE)</f>
        <v>HIGH PRESSURE SODIUM 250W (210/220)</v>
      </c>
      <c r="D56" s="36" t="str">
        <f>VLOOKUP($B56,'Capital Code Lookup'!$A$2:$D$217,3,FALSE)</f>
        <v>WOOD POLE</v>
      </c>
      <c r="E56" s="36">
        <f>VLOOKUP($B56,'Capital Code Lookup'!$A$2:$D$217,4,FALSE)</f>
        <v>1</v>
      </c>
    </row>
    <row r="57" spans="1:5" x14ac:dyDescent="0.25">
      <c r="A57" s="36" t="str">
        <f>'Tariff list'!A64</f>
        <v>HPS0110-ST-0320-001-B</v>
      </c>
      <c r="B57" s="37">
        <v>320</v>
      </c>
      <c r="C57" s="36" t="str">
        <f>VLOOKUP($B57,'Capital Code Lookup'!$A$2:$D$217,2,FALSE)</f>
        <v>HIGH PRESSURE SODIUM 250W (210/220)</v>
      </c>
      <c r="D57" s="36" t="str">
        <f>VLOOKUP($B57,'Capital Code Lookup'!$A$2:$D$217,3,FALSE)</f>
        <v>STEEL POLE</v>
      </c>
      <c r="E57" s="36">
        <f>VLOOKUP($B57,'Capital Code Lookup'!$A$2:$D$217,4,FALSE)</f>
        <v>1</v>
      </c>
    </row>
    <row r="58" spans="1:5" x14ac:dyDescent="0.25">
      <c r="A58" s="36" t="str">
        <f>'Tariff list'!A65</f>
        <v>HPS0110-ST-0390-001-B</v>
      </c>
      <c r="B58" s="37">
        <v>390</v>
      </c>
      <c r="C58" s="36" t="str">
        <f>VLOOKUP($B58,'Capital Code Lookup'!$A$2:$D$217,2,FALSE)</f>
        <v>HIGH PRESSURE SODIUM 250W (210/220)</v>
      </c>
      <c r="D58" s="36" t="str">
        <f>VLOOKUP($B58,'Capital Code Lookup'!$A$2:$D$217,3,FALSE)</f>
        <v>STEEL POLE</v>
      </c>
      <c r="E58" s="36">
        <f>VLOOKUP($B58,'Capital Code Lookup'!$A$2:$D$217,4,FALSE)</f>
        <v>2</v>
      </c>
    </row>
    <row r="59" spans="1:5" x14ac:dyDescent="0.25">
      <c r="A59" s="36" t="str">
        <f>'Tariff list'!A66</f>
        <v>HPS0110-ST-0470-001-B</v>
      </c>
      <c r="B59" s="37">
        <v>470</v>
      </c>
      <c r="C59" s="36" t="str">
        <f>VLOOKUP($B59,'Capital Code Lookup'!$A$2:$D$217,2,FALSE)</f>
        <v>HIGH PRESSURE SODIUM 250W (210/220)</v>
      </c>
      <c r="D59" s="36" t="str">
        <f>VLOOKUP($B59,'Capital Code Lookup'!$A$2:$D$217,3,FALSE)</f>
        <v>STEEL POLE</v>
      </c>
      <c r="E59" s="36">
        <f>VLOOKUP($B59,'Capital Code Lookup'!$A$2:$D$217,4,FALSE)</f>
        <v>4</v>
      </c>
    </row>
    <row r="60" spans="1:5" x14ac:dyDescent="0.25">
      <c r="A60" s="36" t="str">
        <f>'Tariff list'!A67</f>
        <v>HPS0110-ST-0550-001-B</v>
      </c>
      <c r="B60" s="37">
        <v>550</v>
      </c>
      <c r="C60" s="36" t="str">
        <f>VLOOKUP($B60,'Capital Code Lookup'!$A$2:$D$217,2,FALSE)</f>
        <v>HIGH PRESSURE SODIUM 250W (210/220)</v>
      </c>
      <c r="D60" s="36" t="str">
        <f>VLOOKUP($B60,'Capital Code Lookup'!$A$2:$D$217,3,FALSE)</f>
        <v>R/BOUT COLUMN</v>
      </c>
      <c r="E60" s="36">
        <f>VLOOKUP($B60,'Capital Code Lookup'!$A$2:$D$217,4,FALSE)</f>
        <v>3</v>
      </c>
    </row>
    <row r="61" spans="1:5" x14ac:dyDescent="0.25">
      <c r="A61" s="36" t="str">
        <f>'Tariff list'!A68</f>
        <v>HPS0110-ST-0590-001-B</v>
      </c>
      <c r="B61" s="37">
        <v>590</v>
      </c>
      <c r="C61" s="36" t="str">
        <f>VLOOKUP($B61,'Capital Code Lookup'!$A$2:$D$217,2,FALSE)</f>
        <v>HIGH PRESSURE SODIUM 250W (210/220)</v>
      </c>
      <c r="D61" s="36" t="str">
        <f>VLOOKUP($B61,'Capital Code Lookup'!$A$2:$D$217,3,FALSE)</f>
        <v>R/BOUT COLUMN</v>
      </c>
      <c r="E61" s="36">
        <f>VLOOKUP($B61,'Capital Code Lookup'!$A$2:$D$217,4,FALSE)</f>
        <v>4</v>
      </c>
    </row>
    <row r="62" spans="1:5" x14ac:dyDescent="0.25">
      <c r="A62" s="36" t="str">
        <f>'Tariff list'!A69</f>
        <v>HPS0110-ST-0610-001-B</v>
      </c>
      <c r="B62" s="37">
        <v>610</v>
      </c>
      <c r="C62" s="36" t="str">
        <f>VLOOKUP($B62,'Capital Code Lookup'!$A$2:$D$217,2,FALSE)</f>
        <v>METAL HALIDE/HPS 250W FLOOD (210/220)</v>
      </c>
      <c r="D62" s="36" t="str">
        <f>VLOOKUP($B62,'Capital Code Lookup'!$A$2:$D$217,3,FALSE)</f>
        <v>SHARED OR NO POLE</v>
      </c>
      <c r="E62" s="36">
        <f>VLOOKUP($B62,'Capital Code Lookup'!$A$2:$D$217,4,FALSE)</f>
        <v>1</v>
      </c>
    </row>
    <row r="63" spans="1:5" x14ac:dyDescent="0.25">
      <c r="A63" s="36" t="str">
        <f>'Tariff list'!A70</f>
        <v>HPS0110-ST-0760-001-B</v>
      </c>
      <c r="B63" s="37">
        <v>760</v>
      </c>
      <c r="C63" s="36" t="str">
        <f>VLOOKUP($B63,'Capital Code Lookup'!$A$2:$D$217,2,FALSE)</f>
        <v>HIGH PRESSURE SODIUM 250W (210/220)</v>
      </c>
      <c r="D63" s="36" t="str">
        <f>VLOOKUP($B63,'Capital Code Lookup'!$A$2:$D$217,3,FALSE)</f>
        <v>WOOD POLE</v>
      </c>
      <c r="E63" s="36">
        <f>VLOOKUP($B63,'Capital Code Lookup'!$A$2:$D$217,4,FALSE)</f>
        <v>2</v>
      </c>
    </row>
    <row r="64" spans="1:5" x14ac:dyDescent="0.25">
      <c r="A64" s="36" t="str">
        <f>'Tariff list'!A71</f>
        <v>HPS0110-ST-0930-001-B</v>
      </c>
      <c r="B64" s="37">
        <v>930</v>
      </c>
      <c r="C64" s="36" t="str">
        <f>VLOOKUP($B64,'Capital Code Lookup'!$A$2:$D$217,2,FALSE)</f>
        <v>HIGH PRESSURE SODIUM 250W (210/220)</v>
      </c>
      <c r="D64" s="36" t="str">
        <f>VLOOKUP($B64,'Capital Code Lookup'!$A$2:$D$217,3,FALSE)</f>
        <v>WOOD POLE</v>
      </c>
      <c r="E64" s="36">
        <f>VLOOKUP($B64,'Capital Code Lookup'!$A$2:$D$217,4,FALSE)</f>
        <v>3</v>
      </c>
    </row>
    <row r="65" spans="1:5" x14ac:dyDescent="0.25">
      <c r="A65" s="36" t="str">
        <f>'Tariff list'!A72</f>
        <v>HPS0110-ST-0960-001-B</v>
      </c>
      <c r="B65" s="37">
        <v>960</v>
      </c>
      <c r="C65" s="36" t="str">
        <f>VLOOKUP($B65,'Capital Code Lookup'!$A$2:$D$217,2,FALSE)</f>
        <v>HIGH PRESSURE SODIUM 250W (210/220)</v>
      </c>
      <c r="D65" s="36" t="str">
        <f>VLOOKUP($B65,'Capital Code Lookup'!$A$2:$D$217,3,FALSE)</f>
        <v>SHARED OR NO POLE</v>
      </c>
      <c r="E65" s="36">
        <f>VLOOKUP($B65,'Capital Code Lookup'!$A$2:$D$217,4,FALSE)</f>
        <v>2</v>
      </c>
    </row>
    <row r="66" spans="1:5" x14ac:dyDescent="0.25">
      <c r="A66" s="36" t="str">
        <f>'Tariff list'!A73</f>
        <v>HPS0110-ST-1070-001-B</v>
      </c>
      <c r="B66" s="37">
        <v>1070</v>
      </c>
      <c r="C66" s="36" t="str">
        <f>VLOOKUP($B66,'Capital Code Lookup'!$A$2:$D$217,2,FALSE)</f>
        <v>METAL HALIDE/HPS 250W FLOOD (210/220)</v>
      </c>
      <c r="D66" s="36" t="str">
        <f>VLOOKUP($B66,'Capital Code Lookup'!$A$2:$D$217,3,FALSE)</f>
        <v>WOOD POLE</v>
      </c>
      <c r="E66" s="36">
        <f>VLOOKUP($B66,'Capital Code Lookup'!$A$2:$D$217,4,FALSE)</f>
        <v>1</v>
      </c>
    </row>
    <row r="67" spans="1:5" x14ac:dyDescent="0.25">
      <c r="A67" s="36" t="str">
        <f>'Tariff list'!A74</f>
        <v>HPS0110-ST-1120-001-B</v>
      </c>
      <c r="B67" s="37">
        <v>1120</v>
      </c>
      <c r="C67" s="36" t="str">
        <f>VLOOKUP($B67,'Capital Code Lookup'!$A$2:$D$217,2,FALSE)</f>
        <v>METAL HALIDE/HPS 250W FLOOD (210/220)</v>
      </c>
      <c r="D67" s="36" t="str">
        <f>VLOOKUP($B67,'Capital Code Lookup'!$A$2:$D$217,3,FALSE)</f>
        <v>STEEL POLE</v>
      </c>
      <c r="E67" s="36">
        <f>VLOOKUP($B67,'Capital Code Lookup'!$A$2:$D$217,4,FALSE)</f>
        <v>1</v>
      </c>
    </row>
    <row r="68" spans="1:5" x14ac:dyDescent="0.25">
      <c r="A68" s="36" t="str">
        <f>'Tariff list'!A75</f>
        <v>HPS0110-ST-1160-001-B</v>
      </c>
      <c r="B68" s="37">
        <v>1160</v>
      </c>
      <c r="C68" s="36" t="str">
        <f>VLOOKUP($B68,'Capital Code Lookup'!$A$2:$D$217,2,FALSE)</f>
        <v>METAL HALIDE/HPS 250W FLOOD (210/220)</v>
      </c>
      <c r="D68" s="36" t="str">
        <f>VLOOKUP($B68,'Capital Code Lookup'!$A$2:$D$217,3,FALSE)</f>
        <v>WOOD POLE</v>
      </c>
      <c r="E68" s="36">
        <f>VLOOKUP($B68,'Capital Code Lookup'!$A$2:$D$217,4,FALSE)</f>
        <v>2</v>
      </c>
    </row>
    <row r="69" spans="1:5" x14ac:dyDescent="0.25">
      <c r="A69" s="36" t="str">
        <f>'Tariff list'!A76</f>
        <v>HPS0110-ST-1450-001-B</v>
      </c>
      <c r="B69" s="37">
        <v>1450</v>
      </c>
      <c r="C69" s="36" t="str">
        <f>VLOOKUP($B69,'Capital Code Lookup'!$A$2:$D$217,2,FALSE)</f>
        <v>METAL HALIDE/HPS 250W FLOOD (210/220)</v>
      </c>
      <c r="D69" s="36" t="str">
        <f>VLOOKUP($B69,'Capital Code Lookup'!$A$2:$D$217,3,FALSE)</f>
        <v>R/BOUT COLUMN</v>
      </c>
      <c r="E69" s="36">
        <f>VLOOKUP($B69,'Capital Code Lookup'!$A$2:$D$217,4,FALSE)</f>
        <v>4</v>
      </c>
    </row>
    <row r="70" spans="1:5" x14ac:dyDescent="0.25">
      <c r="A70" s="36" t="str">
        <f>'Tariff list'!A77</f>
        <v>HPS0110-TA-0060-001-B</v>
      </c>
      <c r="B70" s="37">
        <v>60</v>
      </c>
      <c r="C70" s="36" t="str">
        <f>VLOOKUP($B70,'Capital Code Lookup'!$A$2:$D$217,2,FALSE)</f>
        <v>HIGH PRESSURE SODIUM 250W (210/220)</v>
      </c>
      <c r="D70" s="36" t="str">
        <f>VLOOKUP($B70,'Capital Code Lookup'!$A$2:$D$217,3,FALSE)</f>
        <v>SHARED OR NO POLE</v>
      </c>
      <c r="E70" s="36">
        <f>VLOOKUP($B70,'Capital Code Lookup'!$A$2:$D$217,4,FALSE)</f>
        <v>1</v>
      </c>
    </row>
    <row r="71" spans="1:5" x14ac:dyDescent="0.25">
      <c r="A71" s="36" t="str">
        <f>'Tariff list'!A78</f>
        <v>HPS0110-TA-0230-001-B</v>
      </c>
      <c r="B71" s="37">
        <v>230</v>
      </c>
      <c r="C71" s="36" t="str">
        <f>VLOOKUP($B71,'Capital Code Lookup'!$A$2:$D$217,2,FALSE)</f>
        <v>HIGH PRESSURE SODIUM 250W (210/220)</v>
      </c>
      <c r="D71" s="36" t="str">
        <f>VLOOKUP($B71,'Capital Code Lookup'!$A$2:$D$217,3,FALSE)</f>
        <v>WOOD POLE</v>
      </c>
      <c r="E71" s="36">
        <f>VLOOKUP($B71,'Capital Code Lookup'!$A$2:$D$217,4,FALSE)</f>
        <v>1</v>
      </c>
    </row>
    <row r="72" spans="1:5" x14ac:dyDescent="0.25">
      <c r="A72" s="36" t="str">
        <f>'Tariff list'!A79</f>
        <v>HPS0110-TA-0320-001-B</v>
      </c>
      <c r="B72" s="37">
        <v>320</v>
      </c>
      <c r="C72" s="36" t="str">
        <f>VLOOKUP($B72,'Capital Code Lookup'!$A$2:$D$217,2,FALSE)</f>
        <v>HIGH PRESSURE SODIUM 250W (210/220)</v>
      </c>
      <c r="D72" s="36" t="str">
        <f>VLOOKUP($B72,'Capital Code Lookup'!$A$2:$D$217,3,FALSE)</f>
        <v>STEEL POLE</v>
      </c>
      <c r="E72" s="36">
        <f>VLOOKUP($B72,'Capital Code Lookup'!$A$2:$D$217,4,FALSE)</f>
        <v>1</v>
      </c>
    </row>
    <row r="73" spans="1:5" x14ac:dyDescent="0.25">
      <c r="A73" s="36" t="str">
        <f>'Tariff list'!A80</f>
        <v>HPS0110-TA-0390-001-B</v>
      </c>
      <c r="B73" s="37">
        <v>390</v>
      </c>
      <c r="C73" s="36" t="str">
        <f>VLOOKUP($B73,'Capital Code Lookup'!$A$2:$D$217,2,FALSE)</f>
        <v>HIGH PRESSURE SODIUM 250W (210/220)</v>
      </c>
      <c r="D73" s="36" t="str">
        <f>VLOOKUP($B73,'Capital Code Lookup'!$A$2:$D$217,3,FALSE)</f>
        <v>STEEL POLE</v>
      </c>
      <c r="E73" s="36">
        <f>VLOOKUP($B73,'Capital Code Lookup'!$A$2:$D$217,4,FALSE)</f>
        <v>2</v>
      </c>
    </row>
    <row r="74" spans="1:5" x14ac:dyDescent="0.25">
      <c r="A74" s="36" t="str">
        <f>'Tariff list'!A81</f>
        <v>HPS0110-TA-0590-001-B</v>
      </c>
      <c r="B74" s="37">
        <v>590</v>
      </c>
      <c r="C74" s="36" t="str">
        <f>VLOOKUP($B74,'Capital Code Lookup'!$A$2:$D$217,2,FALSE)</f>
        <v>HIGH PRESSURE SODIUM 250W (210/220)</v>
      </c>
      <c r="D74" s="36" t="str">
        <f>VLOOKUP($B74,'Capital Code Lookup'!$A$2:$D$217,3,FALSE)</f>
        <v>R/BOUT COLUMN</v>
      </c>
      <c r="E74" s="36">
        <f>VLOOKUP($B74,'Capital Code Lookup'!$A$2:$D$217,4,FALSE)</f>
        <v>4</v>
      </c>
    </row>
    <row r="75" spans="1:5" x14ac:dyDescent="0.25">
      <c r="A75" s="36" t="str">
        <f>'Tariff list'!A82</f>
        <v>HPS0110-TA-0960-001-B</v>
      </c>
      <c r="B75" s="37">
        <v>960</v>
      </c>
      <c r="C75" s="36" t="str">
        <f>VLOOKUP($B75,'Capital Code Lookup'!$A$2:$D$217,2,FALSE)</f>
        <v>HIGH PRESSURE SODIUM 250W (210/220)</v>
      </c>
      <c r="D75" s="36" t="str">
        <f>VLOOKUP($B75,'Capital Code Lookup'!$A$2:$D$217,3,FALSE)</f>
        <v>SHARED OR NO POLE</v>
      </c>
      <c r="E75" s="36">
        <f>VLOOKUP($B75,'Capital Code Lookup'!$A$2:$D$217,4,FALSE)</f>
        <v>2</v>
      </c>
    </row>
    <row r="76" spans="1:5" x14ac:dyDescent="0.25">
      <c r="A76" s="36" t="str">
        <f>'Tariff list'!A83</f>
        <v>HPS0110-TA-1120-001-B</v>
      </c>
      <c r="B76" s="37">
        <v>1120</v>
      </c>
      <c r="C76" s="36" t="str">
        <f>VLOOKUP($B76,'Capital Code Lookup'!$A$2:$D$217,2,FALSE)</f>
        <v>METAL HALIDE/HPS 250W FLOOD (210/220)</v>
      </c>
      <c r="D76" s="36" t="str">
        <f>VLOOKUP($B76,'Capital Code Lookup'!$A$2:$D$217,3,FALSE)</f>
        <v>STEEL POLE</v>
      </c>
      <c r="E76" s="36">
        <f>VLOOKUP($B76,'Capital Code Lookup'!$A$2:$D$217,4,FALSE)</f>
        <v>1</v>
      </c>
    </row>
    <row r="77" spans="1:5" x14ac:dyDescent="0.25">
      <c r="A77" s="36" t="str">
        <f>'Tariff list'!A84</f>
        <v>HPS0110-TA-1450-001-B</v>
      </c>
      <c r="B77" s="37">
        <v>1450</v>
      </c>
      <c r="C77" s="36" t="str">
        <f>VLOOKUP($B77,'Capital Code Lookup'!$A$2:$D$217,2,FALSE)</f>
        <v>METAL HALIDE/HPS 250W FLOOD (210/220)</v>
      </c>
      <c r="D77" s="36" t="str">
        <f>VLOOKUP($B77,'Capital Code Lookup'!$A$2:$D$217,3,FALSE)</f>
        <v>R/BOUT COLUMN</v>
      </c>
      <c r="E77" s="36">
        <f>VLOOKUP($B77,'Capital Code Lookup'!$A$2:$D$217,4,FALSE)</f>
        <v>4</v>
      </c>
    </row>
    <row r="78" spans="1:5" x14ac:dyDescent="0.25">
      <c r="A78" s="36" t="str">
        <f>'Tariff list'!A85</f>
        <v>HPS0140-ST-0070-001-B</v>
      </c>
      <c r="B78" s="37">
        <v>70</v>
      </c>
      <c r="C78" s="36" t="str">
        <f>VLOOKUP($B78,'Capital Code Lookup'!$A$2:$D$217,2,FALSE)</f>
        <v>HIGH PRESSURE SODIUM 400W (310/360)</v>
      </c>
      <c r="D78" s="36" t="str">
        <f>VLOOKUP($B78,'Capital Code Lookup'!$A$2:$D$217,3,FALSE)</f>
        <v>SHARED OR NO POLE</v>
      </c>
      <c r="E78" s="36">
        <f>VLOOKUP($B78,'Capital Code Lookup'!$A$2:$D$217,4,FALSE)</f>
        <v>1</v>
      </c>
    </row>
    <row r="79" spans="1:5" x14ac:dyDescent="0.25">
      <c r="A79" s="36" t="str">
        <f>'Tariff list'!A86</f>
        <v>HPS0140-ST-0330-001-B</v>
      </c>
      <c r="B79" s="37">
        <v>330</v>
      </c>
      <c r="C79" s="36" t="str">
        <f>VLOOKUP($B79,'Capital Code Lookup'!$A$2:$D$217,2,FALSE)</f>
        <v>HIGH PRESSURE SODIUM 400W (310/360)</v>
      </c>
      <c r="D79" s="36" t="str">
        <f>VLOOKUP($B79,'Capital Code Lookup'!$A$2:$D$217,3,FALSE)</f>
        <v>STEEL POLE</v>
      </c>
      <c r="E79" s="36">
        <f>VLOOKUP($B79,'Capital Code Lookup'!$A$2:$D$217,4,FALSE)</f>
        <v>1</v>
      </c>
    </row>
    <row r="80" spans="1:5" x14ac:dyDescent="0.25">
      <c r="A80" s="36" t="str">
        <f>'Tariff list'!A87</f>
        <v>HPS0140-ST-0400-001-B</v>
      </c>
      <c r="B80" s="37">
        <v>400</v>
      </c>
      <c r="C80" s="36" t="str">
        <f>VLOOKUP($B80,'Capital Code Lookup'!$A$2:$D$217,2,FALSE)</f>
        <v>HIGH PRESSURE SODIUM 400W (310/360)</v>
      </c>
      <c r="D80" s="36" t="str">
        <f>VLOOKUP($B80,'Capital Code Lookup'!$A$2:$D$217,3,FALSE)</f>
        <v>STEEL POLE</v>
      </c>
      <c r="E80" s="36">
        <f>VLOOKUP($B80,'Capital Code Lookup'!$A$2:$D$217,4,FALSE)</f>
        <v>2</v>
      </c>
    </row>
    <row r="81" spans="1:5" x14ac:dyDescent="0.25">
      <c r="A81" s="36" t="str">
        <f>'Tariff list'!A88</f>
        <v>HPS0140-ST-1030-001-B</v>
      </c>
      <c r="B81" s="37">
        <v>1030</v>
      </c>
      <c r="C81" s="36" t="str">
        <f>VLOOKUP($B81,'Capital Code Lookup'!$A$2:$D$217,2,FALSE)</f>
        <v>HIGH PRESSURE SODIUM 400W (310/360)</v>
      </c>
      <c r="D81" s="36" t="str">
        <f>VLOOKUP($B81,'Capital Code Lookup'!$A$2:$D$217,3,FALSE)</f>
        <v>SHARED OR NO POLE</v>
      </c>
      <c r="E81" s="36">
        <f>VLOOKUP($B81,'Capital Code Lookup'!$A$2:$D$217,4,FALSE)</f>
        <v>2</v>
      </c>
    </row>
    <row r="82" spans="1:5" x14ac:dyDescent="0.25">
      <c r="A82" s="36" t="str">
        <f>'Tariff list'!A89</f>
        <v>HPS0160-ST-0070-001-B</v>
      </c>
      <c r="B82" s="37">
        <v>70</v>
      </c>
      <c r="C82" s="36" t="str">
        <f>VLOOKUP($B82,'Capital Code Lookup'!$A$2:$D$217,2,FALSE)</f>
        <v>HIGH PRESSURE SODIUM 400W (310/360)</v>
      </c>
      <c r="D82" s="36" t="str">
        <f>VLOOKUP($B82,'Capital Code Lookup'!$A$2:$D$217,3,FALSE)</f>
        <v>SHARED OR NO POLE</v>
      </c>
      <c r="E82" s="36">
        <f>VLOOKUP($B82,'Capital Code Lookup'!$A$2:$D$217,4,FALSE)</f>
        <v>1</v>
      </c>
    </row>
    <row r="83" spans="1:5" x14ac:dyDescent="0.25">
      <c r="A83" s="36" t="str">
        <f>'Tariff list'!A90</f>
        <v>HPS0160-ST-0240-001-B</v>
      </c>
      <c r="B83" s="37">
        <v>240</v>
      </c>
      <c r="C83" s="36" t="str">
        <f>VLOOKUP($B83,'Capital Code Lookup'!$A$2:$D$217,2,FALSE)</f>
        <v>HIGH PRESSURE SODIUM 400W (310/360)</v>
      </c>
      <c r="D83" s="36" t="str">
        <f>VLOOKUP($B83,'Capital Code Lookup'!$A$2:$D$217,3,FALSE)</f>
        <v>WOOD POLE</v>
      </c>
      <c r="E83" s="36">
        <f>VLOOKUP($B83,'Capital Code Lookup'!$A$2:$D$217,4,FALSE)</f>
        <v>1</v>
      </c>
    </row>
    <row r="84" spans="1:5" x14ac:dyDescent="0.25">
      <c r="A84" s="36" t="str">
        <f>'Tariff list'!A91</f>
        <v>HPS0160-ST-0330-001-B</v>
      </c>
      <c r="B84" s="37">
        <v>330</v>
      </c>
      <c r="C84" s="36" t="str">
        <f>VLOOKUP($B84,'Capital Code Lookup'!$A$2:$D$217,2,FALSE)</f>
        <v>HIGH PRESSURE SODIUM 400W (310/360)</v>
      </c>
      <c r="D84" s="36" t="str">
        <f>VLOOKUP($B84,'Capital Code Lookup'!$A$2:$D$217,3,FALSE)</f>
        <v>STEEL POLE</v>
      </c>
      <c r="E84" s="36">
        <f>VLOOKUP($B84,'Capital Code Lookup'!$A$2:$D$217,4,FALSE)</f>
        <v>1</v>
      </c>
    </row>
    <row r="85" spans="1:5" x14ac:dyDescent="0.25">
      <c r="A85" s="36" t="str">
        <f>'Tariff list'!A92</f>
        <v>HPS0160-ST-0620-001-B</v>
      </c>
      <c r="B85" s="37">
        <v>620</v>
      </c>
      <c r="C85" s="36" t="str">
        <f>VLOOKUP($B85,'Capital Code Lookup'!$A$2:$D$217,2,FALSE)</f>
        <v>METAL HALIDE/HPS 400W FLOOD (310/360)</v>
      </c>
      <c r="D85" s="36" t="str">
        <f>VLOOKUP($B85,'Capital Code Lookup'!$A$2:$D$217,3,FALSE)</f>
        <v>SHARED OR NO POLE</v>
      </c>
      <c r="E85" s="36">
        <f>VLOOKUP($B85,'Capital Code Lookup'!$A$2:$D$217,4,FALSE)</f>
        <v>1</v>
      </c>
    </row>
    <row r="86" spans="1:5" x14ac:dyDescent="0.25">
      <c r="A86" s="36" t="str">
        <f>'Tariff list'!A93</f>
        <v>HPS0160-ST-0770-001-B</v>
      </c>
      <c r="B86" s="37">
        <v>770</v>
      </c>
      <c r="C86" s="36" t="str">
        <f>VLOOKUP($B86,'Capital Code Lookup'!$A$2:$D$217,2,FALSE)</f>
        <v>HIGH PRESSURE SODIUM 400W (310/360)</v>
      </c>
      <c r="D86" s="36" t="str">
        <f>VLOOKUP($B86,'Capital Code Lookup'!$A$2:$D$217,3,FALSE)</f>
        <v>WOOD POLE</v>
      </c>
      <c r="E86" s="36">
        <f>VLOOKUP($B86,'Capital Code Lookup'!$A$2:$D$217,4,FALSE)</f>
        <v>2</v>
      </c>
    </row>
    <row r="87" spans="1:5" x14ac:dyDescent="0.25">
      <c r="A87" s="36" t="str">
        <f>'Tariff list'!A94</f>
        <v>HPS0170-ST-0070-001-B</v>
      </c>
      <c r="B87" s="37">
        <v>70</v>
      </c>
      <c r="C87" s="36" t="str">
        <f>VLOOKUP($B87,'Capital Code Lookup'!$A$2:$D$217,2,FALSE)</f>
        <v>HIGH PRESSURE SODIUM 400W (310/360)</v>
      </c>
      <c r="D87" s="36" t="str">
        <f>VLOOKUP($B87,'Capital Code Lookup'!$A$2:$D$217,3,FALSE)</f>
        <v>SHARED OR NO POLE</v>
      </c>
      <c r="E87" s="36">
        <f>VLOOKUP($B87,'Capital Code Lookup'!$A$2:$D$217,4,FALSE)</f>
        <v>1</v>
      </c>
    </row>
    <row r="88" spans="1:5" x14ac:dyDescent="0.25">
      <c r="A88" s="36" t="str">
        <f>'Tariff list'!A95</f>
        <v>HPS0170-ST-0240-001-B</v>
      </c>
      <c r="B88" s="37">
        <v>240</v>
      </c>
      <c r="C88" s="36" t="str">
        <f>VLOOKUP($B88,'Capital Code Lookup'!$A$2:$D$217,2,FALSE)</f>
        <v>HIGH PRESSURE SODIUM 400W (310/360)</v>
      </c>
      <c r="D88" s="36" t="str">
        <f>VLOOKUP($B88,'Capital Code Lookup'!$A$2:$D$217,3,FALSE)</f>
        <v>WOOD POLE</v>
      </c>
      <c r="E88" s="36">
        <f>VLOOKUP($B88,'Capital Code Lookup'!$A$2:$D$217,4,FALSE)</f>
        <v>1</v>
      </c>
    </row>
    <row r="89" spans="1:5" x14ac:dyDescent="0.25">
      <c r="A89" s="36" t="str">
        <f>'Tariff list'!A96</f>
        <v>HPS0170-ST-0330-001-B</v>
      </c>
      <c r="B89" s="37">
        <v>330</v>
      </c>
      <c r="C89" s="36" t="str">
        <f>VLOOKUP($B89,'Capital Code Lookup'!$A$2:$D$217,2,FALSE)</f>
        <v>HIGH PRESSURE SODIUM 400W (310/360)</v>
      </c>
      <c r="D89" s="36" t="str">
        <f>VLOOKUP($B89,'Capital Code Lookup'!$A$2:$D$217,3,FALSE)</f>
        <v>STEEL POLE</v>
      </c>
      <c r="E89" s="36">
        <f>VLOOKUP($B89,'Capital Code Lookup'!$A$2:$D$217,4,FALSE)</f>
        <v>1</v>
      </c>
    </row>
    <row r="90" spans="1:5" x14ac:dyDescent="0.25">
      <c r="A90" s="36" t="str">
        <f>'Tariff list'!A97</f>
        <v>HPS0170-ST-0400-001-B</v>
      </c>
      <c r="B90" s="37">
        <v>400</v>
      </c>
      <c r="C90" s="36" t="str">
        <f>VLOOKUP($B90,'Capital Code Lookup'!$A$2:$D$217,2,FALSE)</f>
        <v>HIGH PRESSURE SODIUM 400W (310/360)</v>
      </c>
      <c r="D90" s="36" t="str">
        <f>VLOOKUP($B90,'Capital Code Lookup'!$A$2:$D$217,3,FALSE)</f>
        <v>STEEL POLE</v>
      </c>
      <c r="E90" s="36">
        <f>VLOOKUP($B90,'Capital Code Lookup'!$A$2:$D$217,4,FALSE)</f>
        <v>2</v>
      </c>
    </row>
    <row r="91" spans="1:5" x14ac:dyDescent="0.25">
      <c r="A91" s="36" t="str">
        <f>'Tariff list'!A98</f>
        <v>HPS0170-ST-0600-001-B</v>
      </c>
      <c r="B91" s="37">
        <v>600</v>
      </c>
      <c r="C91" s="36" t="str">
        <f>VLOOKUP($B91,'Capital Code Lookup'!$A$2:$D$217,2,FALSE)</f>
        <v>HIGH PRESSURE SODIUM 400W (310/360)</v>
      </c>
      <c r="D91" s="36" t="str">
        <f>VLOOKUP($B91,'Capital Code Lookup'!$A$2:$D$217,3,FALSE)</f>
        <v>R/BOUT COLUMN</v>
      </c>
      <c r="E91" s="36">
        <f>VLOOKUP($B91,'Capital Code Lookup'!$A$2:$D$217,4,FALSE)</f>
        <v>4</v>
      </c>
    </row>
    <row r="92" spans="1:5" x14ac:dyDescent="0.25">
      <c r="A92" s="36" t="str">
        <f>'Tariff list'!A99</f>
        <v>HPS0170-ST-0620-001-B</v>
      </c>
      <c r="B92" s="37">
        <v>620</v>
      </c>
      <c r="C92" s="36" t="str">
        <f>VLOOKUP($B92,'Capital Code Lookup'!$A$2:$D$217,2,FALSE)</f>
        <v>METAL HALIDE/HPS 400W FLOOD (310/360)</v>
      </c>
      <c r="D92" s="36" t="str">
        <f>VLOOKUP($B92,'Capital Code Lookup'!$A$2:$D$217,3,FALSE)</f>
        <v>SHARED OR NO POLE</v>
      </c>
      <c r="E92" s="36">
        <f>VLOOKUP($B92,'Capital Code Lookup'!$A$2:$D$217,4,FALSE)</f>
        <v>1</v>
      </c>
    </row>
    <row r="93" spans="1:5" x14ac:dyDescent="0.25">
      <c r="A93" s="36" t="str">
        <f>'Tariff list'!A100</f>
        <v>HPS0170-ST-0660-001-B</v>
      </c>
      <c r="B93" s="37">
        <v>660</v>
      </c>
      <c r="C93" s="36" t="str">
        <f>VLOOKUP($B93,'Capital Code Lookup'!$A$2:$D$217,2,FALSE)</f>
        <v>METAL HALIDE/HPS 400W FLOOD (310/360)</v>
      </c>
      <c r="D93" s="36" t="str">
        <f>VLOOKUP($B93,'Capital Code Lookup'!$A$2:$D$217,3,FALSE)</f>
        <v>SHARED OR NO POLE</v>
      </c>
      <c r="E93" s="36">
        <f>VLOOKUP($B93,'Capital Code Lookup'!$A$2:$D$217,4,FALSE)</f>
        <v>2</v>
      </c>
    </row>
    <row r="94" spans="1:5" x14ac:dyDescent="0.25">
      <c r="A94" s="36" t="str">
        <f>'Tariff list'!A101</f>
        <v>HPS0170-ST-0770-001-B</v>
      </c>
      <c r="B94" s="37">
        <v>770</v>
      </c>
      <c r="C94" s="36" t="str">
        <f>VLOOKUP($B94,'Capital Code Lookup'!$A$2:$D$217,2,FALSE)</f>
        <v>HIGH PRESSURE SODIUM 400W (310/360)</v>
      </c>
      <c r="D94" s="36" t="str">
        <f>VLOOKUP($B94,'Capital Code Lookup'!$A$2:$D$217,3,FALSE)</f>
        <v>WOOD POLE</v>
      </c>
      <c r="E94" s="36">
        <f>VLOOKUP($B94,'Capital Code Lookup'!$A$2:$D$217,4,FALSE)</f>
        <v>2</v>
      </c>
    </row>
    <row r="95" spans="1:5" x14ac:dyDescent="0.25">
      <c r="A95" s="36" t="str">
        <f>'Tariff list'!A102</f>
        <v>HPS0170-ST-0900-001-B</v>
      </c>
      <c r="B95" s="37">
        <v>900</v>
      </c>
      <c r="C95" s="36" t="str">
        <f>VLOOKUP($B95,'Capital Code Lookup'!$A$2:$D$217,2,FALSE)</f>
        <v>METAL HALIDE/HPS 400W FLOOD (310/360)</v>
      </c>
      <c r="D95" s="36" t="str">
        <f>VLOOKUP($B95,'Capital Code Lookup'!$A$2:$D$217,3,FALSE)</f>
        <v>WOOD POLE</v>
      </c>
      <c r="E95" s="36">
        <f>VLOOKUP($B95,'Capital Code Lookup'!$A$2:$D$217,4,FALSE)</f>
        <v>2</v>
      </c>
    </row>
    <row r="96" spans="1:5" x14ac:dyDescent="0.25">
      <c r="A96" s="36" t="str">
        <f>'Tariff list'!A103</f>
        <v>HPS0170-ST-1030-001-B</v>
      </c>
      <c r="B96" s="37">
        <v>1030</v>
      </c>
      <c r="C96" s="36" t="str">
        <f>VLOOKUP($B96,'Capital Code Lookup'!$A$2:$D$217,2,FALSE)</f>
        <v>HIGH PRESSURE SODIUM 400W (310/360)</v>
      </c>
      <c r="D96" s="36" t="str">
        <f>VLOOKUP($B96,'Capital Code Lookup'!$A$2:$D$217,3,FALSE)</f>
        <v>SHARED OR NO POLE</v>
      </c>
      <c r="E96" s="36">
        <f>VLOOKUP($B96,'Capital Code Lookup'!$A$2:$D$217,4,FALSE)</f>
        <v>2</v>
      </c>
    </row>
    <row r="97" spans="1:5" x14ac:dyDescent="0.25">
      <c r="A97" s="36" t="str">
        <f>'Tariff list'!A104</f>
        <v>HPS0170-ST-1080-001-B</v>
      </c>
      <c r="B97" s="37">
        <v>1080</v>
      </c>
      <c r="C97" s="36" t="str">
        <f>VLOOKUP($B97,'Capital Code Lookup'!$A$2:$D$217,2,FALSE)</f>
        <v>METAL HALIDE/HPS 400W FLOOD (310/360)</v>
      </c>
      <c r="D97" s="36" t="str">
        <f>VLOOKUP($B97,'Capital Code Lookup'!$A$2:$D$217,3,FALSE)</f>
        <v>WOOD POLE</v>
      </c>
      <c r="E97" s="36">
        <f>VLOOKUP($B97,'Capital Code Lookup'!$A$2:$D$217,4,FALSE)</f>
        <v>1</v>
      </c>
    </row>
    <row r="98" spans="1:5" x14ac:dyDescent="0.25">
      <c r="A98" s="36" t="str">
        <f>'Tariff list'!A105</f>
        <v>HPS0170-ST-1130-001-B</v>
      </c>
      <c r="B98" s="37">
        <v>1130</v>
      </c>
      <c r="C98" s="36" t="str">
        <f>VLOOKUP($B98,'Capital Code Lookup'!$A$2:$D$217,2,FALSE)</f>
        <v>METAL HALIDE/HPS 400W FLOOD (310/360)</v>
      </c>
      <c r="D98" s="36" t="str">
        <f>VLOOKUP($B98,'Capital Code Lookup'!$A$2:$D$217,3,FALSE)</f>
        <v>STEEL POLE</v>
      </c>
      <c r="E98" s="36">
        <f>VLOOKUP($B98,'Capital Code Lookup'!$A$2:$D$217,4,FALSE)</f>
        <v>2</v>
      </c>
    </row>
    <row r="99" spans="1:5" x14ac:dyDescent="0.25">
      <c r="A99" s="36" t="str">
        <f>'Tariff list'!A106</f>
        <v>HPS0170-ST-1170-001-B</v>
      </c>
      <c r="B99" s="37">
        <v>1170</v>
      </c>
      <c r="C99" s="36" t="str">
        <f>VLOOKUP($B99,'Capital Code Lookup'!$A$2:$D$217,2,FALSE)</f>
        <v>METAL HALIDE/HPS 400W FLOOD (310/360)</v>
      </c>
      <c r="D99" s="36" t="str">
        <f>VLOOKUP($B99,'Capital Code Lookup'!$A$2:$D$217,3,FALSE)</f>
        <v>STEEL POLE</v>
      </c>
      <c r="E99" s="36">
        <f>VLOOKUP($B99,'Capital Code Lookup'!$A$2:$D$217,4,FALSE)</f>
        <v>1</v>
      </c>
    </row>
    <row r="100" spans="1:5" x14ac:dyDescent="0.25">
      <c r="A100" s="36" t="str">
        <f>'Tariff list'!A107</f>
        <v>HPS0170-ST-1250-001-B</v>
      </c>
      <c r="B100" s="37">
        <v>1250</v>
      </c>
      <c r="C100" s="36" t="str">
        <f>VLOOKUP($B100,'Capital Code Lookup'!$A$2:$D$217,2,FALSE)</f>
        <v>METAL HALIDE/HPS 400W FLOOD (310/360)</v>
      </c>
      <c r="D100" s="36" t="str">
        <f>VLOOKUP($B100,'Capital Code Lookup'!$A$2:$D$217,3,FALSE)</f>
        <v>WOOD POLE</v>
      </c>
      <c r="E100" s="36">
        <f>VLOOKUP($B100,'Capital Code Lookup'!$A$2:$D$217,4,FALSE)</f>
        <v>3</v>
      </c>
    </row>
    <row r="101" spans="1:5" x14ac:dyDescent="0.25">
      <c r="A101" s="36" t="str">
        <f>'Tariff list'!A108</f>
        <v>HPS0170-TA-0070-001-B</v>
      </c>
      <c r="B101" s="37">
        <v>70</v>
      </c>
      <c r="C101" s="36" t="str">
        <f>VLOOKUP($B101,'Capital Code Lookup'!$A$2:$D$217,2,FALSE)</f>
        <v>HIGH PRESSURE SODIUM 400W (310/360)</v>
      </c>
      <c r="D101" s="36" t="str">
        <f>VLOOKUP($B101,'Capital Code Lookup'!$A$2:$D$217,3,FALSE)</f>
        <v>SHARED OR NO POLE</v>
      </c>
      <c r="E101" s="36">
        <f>VLOOKUP($B101,'Capital Code Lookup'!$A$2:$D$217,4,FALSE)</f>
        <v>1</v>
      </c>
    </row>
    <row r="102" spans="1:5" x14ac:dyDescent="0.25">
      <c r="A102" s="36" t="str">
        <f>'Tariff list'!A109</f>
        <v>HPS0170-TA-0240-001-B</v>
      </c>
      <c r="B102" s="37">
        <v>240</v>
      </c>
      <c r="C102" s="36" t="str">
        <f>VLOOKUP($B102,'Capital Code Lookup'!$A$2:$D$217,2,FALSE)</f>
        <v>HIGH PRESSURE SODIUM 400W (310/360)</v>
      </c>
      <c r="D102" s="36" t="str">
        <f>VLOOKUP($B102,'Capital Code Lookup'!$A$2:$D$217,3,FALSE)</f>
        <v>WOOD POLE</v>
      </c>
      <c r="E102" s="36">
        <f>VLOOKUP($B102,'Capital Code Lookup'!$A$2:$D$217,4,FALSE)</f>
        <v>1</v>
      </c>
    </row>
    <row r="103" spans="1:5" x14ac:dyDescent="0.25">
      <c r="A103" s="36" t="str">
        <f>'Tariff list'!A110</f>
        <v>HPS0170-TA-0330-001-B</v>
      </c>
      <c r="B103" s="37">
        <v>330</v>
      </c>
      <c r="C103" s="36" t="str">
        <f>VLOOKUP($B103,'Capital Code Lookup'!$A$2:$D$217,2,FALSE)</f>
        <v>HIGH PRESSURE SODIUM 400W (310/360)</v>
      </c>
      <c r="D103" s="36" t="str">
        <f>VLOOKUP($B103,'Capital Code Lookup'!$A$2:$D$217,3,FALSE)</f>
        <v>STEEL POLE</v>
      </c>
      <c r="E103" s="36">
        <f>VLOOKUP($B103,'Capital Code Lookup'!$A$2:$D$217,4,FALSE)</f>
        <v>1</v>
      </c>
    </row>
    <row r="104" spans="1:5" x14ac:dyDescent="0.25">
      <c r="A104" s="36" t="str">
        <f>'Tariff list'!A111</f>
        <v>HPS0170-TA-0400-001-B</v>
      </c>
      <c r="B104" s="37">
        <v>400</v>
      </c>
      <c r="C104" s="36" t="str">
        <f>VLOOKUP($B104,'Capital Code Lookup'!$A$2:$D$217,2,FALSE)</f>
        <v>HIGH PRESSURE SODIUM 400W (310/360)</v>
      </c>
      <c r="D104" s="36" t="str">
        <f>VLOOKUP($B104,'Capital Code Lookup'!$A$2:$D$217,3,FALSE)</f>
        <v>STEEL POLE</v>
      </c>
      <c r="E104" s="36">
        <f>VLOOKUP($B104,'Capital Code Lookup'!$A$2:$D$217,4,FALSE)</f>
        <v>2</v>
      </c>
    </row>
    <row r="105" spans="1:5" x14ac:dyDescent="0.25">
      <c r="A105" s="36" t="str">
        <f>'Tariff list'!A112</f>
        <v>HPS0170-TA-0600-001-B</v>
      </c>
      <c r="B105" s="37">
        <v>600</v>
      </c>
      <c r="C105" s="36" t="str">
        <f>VLOOKUP($B105,'Capital Code Lookup'!$A$2:$D$217,2,FALSE)</f>
        <v>HIGH PRESSURE SODIUM 400W (310/360)</v>
      </c>
      <c r="D105" s="36" t="str">
        <f>VLOOKUP($B105,'Capital Code Lookup'!$A$2:$D$217,3,FALSE)</f>
        <v>R/BOUT COLUMN</v>
      </c>
      <c r="E105" s="36">
        <f>VLOOKUP($B105,'Capital Code Lookup'!$A$2:$D$217,4,FALSE)</f>
        <v>4</v>
      </c>
    </row>
    <row r="106" spans="1:5" x14ac:dyDescent="0.25">
      <c r="A106" s="36" t="str">
        <f>'Tariff list'!A113</f>
        <v>HPS0170-TA-1080-001-B</v>
      </c>
      <c r="B106" s="37">
        <v>1080</v>
      </c>
      <c r="C106" s="36" t="str">
        <f>VLOOKUP($B106,'Capital Code Lookup'!$A$2:$D$217,2,FALSE)</f>
        <v>METAL HALIDE/HPS 400W FLOOD (310/360)</v>
      </c>
      <c r="D106" s="36" t="str">
        <f>VLOOKUP($B106,'Capital Code Lookup'!$A$2:$D$217,3,FALSE)</f>
        <v>WOOD POLE</v>
      </c>
      <c r="E106" s="36">
        <f>VLOOKUP($B106,'Capital Code Lookup'!$A$2:$D$217,4,FALSE)</f>
        <v>1</v>
      </c>
    </row>
    <row r="107" spans="1:5" x14ac:dyDescent="0.25">
      <c r="A107" s="36" t="str">
        <f>'Tariff list'!A114</f>
        <v>HPS0180-ST-0860-001-B</v>
      </c>
      <c r="B107" s="37">
        <v>860</v>
      </c>
      <c r="C107" s="36" t="str">
        <f>VLOOKUP($B107,'Capital Code Lookup'!$A$2:$D$217,2,FALSE)</f>
        <v>HIGH PRESSURE SODIUM 2X250 W OR 2X400 W FLOOD</v>
      </c>
      <c r="D107" s="36" t="str">
        <f>VLOOKUP($B107,'Capital Code Lookup'!$A$2:$D$217,3,FALSE)</f>
        <v>R/BOUT COLUMN</v>
      </c>
      <c r="E107" s="36">
        <f>VLOOKUP($B107,'Capital Code Lookup'!$A$2:$D$217,4,FALSE)</f>
        <v>3</v>
      </c>
    </row>
    <row r="108" spans="1:5" x14ac:dyDescent="0.25">
      <c r="A108" s="36" t="str">
        <f>'Tariff list'!A115</f>
        <v>HPS0180-ST-0870-001-B</v>
      </c>
      <c r="B108" s="37">
        <v>870</v>
      </c>
      <c r="C108" s="36" t="str">
        <f>VLOOKUP($B108,'Capital Code Lookup'!$A$2:$D$217,2,FALSE)</f>
        <v>HIGH PRESSURE SODIUM 2X250 W OR 2X400 W FLOOD</v>
      </c>
      <c r="D108" s="36" t="str">
        <f>VLOOKUP($B108,'Capital Code Lookup'!$A$2:$D$217,3,FALSE)</f>
        <v>R/BOUT COLUMN</v>
      </c>
      <c r="E108" s="36">
        <f>VLOOKUP($B108,'Capital Code Lookup'!$A$2:$D$217,4,FALSE)</f>
        <v>4</v>
      </c>
    </row>
    <row r="109" spans="1:5" x14ac:dyDescent="0.25">
      <c r="A109" s="36" t="str">
        <f>'Tariff list'!A116</f>
        <v>HPS0180-ST-1490-001-B</v>
      </c>
      <c r="B109" s="37">
        <v>1490</v>
      </c>
      <c r="C109" s="36" t="str">
        <f>VLOOKUP($B109,'Capital Code Lookup'!$A$2:$D$217,2,FALSE)</f>
        <v>HIGH PRESSURE SODIUM 2X250 W OR 2X400 W FLOOD</v>
      </c>
      <c r="D109" s="36" t="str">
        <f>VLOOKUP($B109,'Capital Code Lookup'!$A$2:$D$217,3,FALSE)</f>
        <v>R/BOUT COLUMN</v>
      </c>
      <c r="E109" s="36">
        <f>VLOOKUP($B109,'Capital Code Lookup'!$A$2:$D$217,4,FALSE)</f>
        <v>2</v>
      </c>
    </row>
    <row r="110" spans="1:5" x14ac:dyDescent="0.25">
      <c r="A110" s="36" t="str">
        <f>'Tariff list'!A117</f>
        <v>HPS0250-ST-0120-001-B</v>
      </c>
      <c r="B110" s="37">
        <v>120</v>
      </c>
      <c r="C110" s="36" t="str">
        <f>VLOOKUP($B110,'Capital Code Lookup'!$A$2:$D$217,2,FALSE)</f>
        <v xml:space="preserve">METAL HALIDE 1000W FLOODLIGHT </v>
      </c>
      <c r="D110" s="36" t="str">
        <f>VLOOKUP($B110,'Capital Code Lookup'!$A$2:$D$217,3,FALSE)</f>
        <v>SHARED OR NO POLE</v>
      </c>
      <c r="E110" s="36">
        <f>VLOOKUP($B110,'Capital Code Lookup'!$A$2:$D$217,4,FALSE)</f>
        <v>1</v>
      </c>
    </row>
    <row r="111" spans="1:5" x14ac:dyDescent="0.25">
      <c r="A111" s="36" t="str">
        <f>'Tariff list'!A118</f>
        <v>HPS0250-ST-0840-001-B</v>
      </c>
      <c r="B111" s="37">
        <v>840</v>
      </c>
      <c r="C111" s="36" t="str">
        <f>VLOOKUP($B111,'Capital Code Lookup'!$A$2:$D$217,2,FALSE)</f>
        <v xml:space="preserve">METAL HALIDE 1000W FLOODLIGHT </v>
      </c>
      <c r="D111" s="36" t="str">
        <f>VLOOKUP($B111,'Capital Code Lookup'!$A$2:$D$217,3,FALSE)</f>
        <v>R/BOUT COLUMN</v>
      </c>
      <c r="E111" s="36">
        <f>VLOOKUP($B111,'Capital Code Lookup'!$A$2:$D$217,4,FALSE)</f>
        <v>3</v>
      </c>
    </row>
    <row r="112" spans="1:5" x14ac:dyDescent="0.25">
      <c r="A112" s="36" t="str">
        <f>'Tariff list'!A119</f>
        <v>HPS0250-ST-0850-001-B</v>
      </c>
      <c r="B112" s="37">
        <v>850</v>
      </c>
      <c r="C112" s="36" t="str">
        <f>VLOOKUP($B112,'Capital Code Lookup'!$A$2:$D$217,2,FALSE)</f>
        <v xml:space="preserve">METAL HALIDE 1000W FLOODLIGHT </v>
      </c>
      <c r="D112" s="36" t="str">
        <f>VLOOKUP($B112,'Capital Code Lookup'!$A$2:$D$217,3,FALSE)</f>
        <v>R/BOUT COLUMN</v>
      </c>
      <c r="E112" s="36">
        <f>VLOOKUP($B112,'Capital Code Lookup'!$A$2:$D$217,4,FALSE)</f>
        <v>2</v>
      </c>
    </row>
    <row r="113" spans="1:5" x14ac:dyDescent="0.25">
      <c r="A113" s="36" t="str">
        <f>'Tariff list'!A120</f>
        <v>HPS0250-ST-1050-001-B</v>
      </c>
      <c r="B113" s="37">
        <v>1050</v>
      </c>
      <c r="C113" s="36" t="str">
        <f>VLOOKUP($B113,'Capital Code Lookup'!$A$2:$D$217,2,FALSE)</f>
        <v xml:space="preserve">METAL HALIDE 1000W FLOODLIGHT </v>
      </c>
      <c r="D113" s="36" t="str">
        <f>VLOOKUP($B113,'Capital Code Lookup'!$A$2:$D$217,3,FALSE)</f>
        <v>R/BOUT COLUMN</v>
      </c>
      <c r="E113" s="36">
        <f>VLOOKUP($B113,'Capital Code Lookup'!$A$2:$D$217,4,FALSE)</f>
        <v>4</v>
      </c>
    </row>
    <row r="114" spans="1:5" x14ac:dyDescent="0.25">
      <c r="A114" s="36" t="str">
        <f>'Tariff list'!A121</f>
        <v>INC0030-ST-0010-001-B</v>
      </c>
      <c r="B114" s="37">
        <v>10</v>
      </c>
      <c r="C114" s="36" t="str">
        <f>VLOOKUP($B114,'Capital Code Lookup'!$A$2:$D$217,2,FALSE)</f>
        <v>MERCURY VAPOUR 80W</v>
      </c>
      <c r="D114" s="36" t="str">
        <f>VLOOKUP($B114,'Capital Code Lookup'!$A$2:$D$217,3,FALSE)</f>
        <v>SHARED OR NO POLE</v>
      </c>
      <c r="E114" s="36">
        <f>VLOOKUP($B114,'Capital Code Lookup'!$A$2:$D$217,4,FALSE)</f>
        <v>1</v>
      </c>
    </row>
    <row r="115" spans="1:5" x14ac:dyDescent="0.25">
      <c r="A115" s="36" t="str">
        <f>'Tariff list'!A122</f>
        <v>INC0040-ST-0010-001-B</v>
      </c>
      <c r="B115" s="37">
        <v>10</v>
      </c>
      <c r="C115" s="36" t="str">
        <f>VLOOKUP($B115,'Capital Code Lookup'!$A$2:$D$217,2,FALSE)</f>
        <v>MERCURY VAPOUR 80W</v>
      </c>
      <c r="D115" s="36" t="str">
        <f>VLOOKUP($B115,'Capital Code Lookup'!$A$2:$D$217,3,FALSE)</f>
        <v>SHARED OR NO POLE</v>
      </c>
      <c r="E115" s="36">
        <f>VLOOKUP($B115,'Capital Code Lookup'!$A$2:$D$217,4,FALSE)</f>
        <v>1</v>
      </c>
    </row>
    <row r="116" spans="1:5" x14ac:dyDescent="0.25">
      <c r="A116" s="36" t="str">
        <f>'Tariff list'!A123</f>
        <v>INC0050-ST-0010-001-B</v>
      </c>
      <c r="B116" s="37">
        <v>10</v>
      </c>
      <c r="C116" s="36" t="str">
        <f>VLOOKUP($B116,'Capital Code Lookup'!$A$2:$D$217,2,FALSE)</f>
        <v>MERCURY VAPOUR 80W</v>
      </c>
      <c r="D116" s="36" t="str">
        <f>VLOOKUP($B116,'Capital Code Lookup'!$A$2:$D$217,3,FALSE)</f>
        <v>SHARED OR NO POLE</v>
      </c>
      <c r="E116" s="36">
        <f>VLOOKUP($B116,'Capital Code Lookup'!$A$2:$D$217,4,FALSE)</f>
        <v>1</v>
      </c>
    </row>
    <row r="117" spans="1:5" x14ac:dyDescent="0.25">
      <c r="A117" s="36" t="str">
        <f>'Tariff list'!A124</f>
        <v>INC0100-ST-0810-001-B</v>
      </c>
      <c r="B117" s="37">
        <v>810</v>
      </c>
      <c r="C117" s="36" t="str">
        <f>VLOOKUP($B117,'Capital Code Lookup'!$A$2:$D$217,2,FALSE)</f>
        <v>MERCURY VAPOUR 80W</v>
      </c>
      <c r="D117" s="36" t="str">
        <f>VLOOKUP($B117,'Capital Code Lookup'!$A$2:$D$217,3,FALSE)</f>
        <v>WOOD POLE</v>
      </c>
      <c r="E117" s="36">
        <f>VLOOKUP($B117,'Capital Code Lookup'!$A$2:$D$217,4,FALSE)</f>
        <v>1</v>
      </c>
    </row>
    <row r="118" spans="1:5" x14ac:dyDescent="0.25">
      <c r="A118" s="36" t="str">
        <f>'Tariff list'!A125</f>
        <v>INC0100-ST-0990-001-B</v>
      </c>
      <c r="B118" s="37">
        <v>990</v>
      </c>
      <c r="C118" s="36" t="str">
        <f>VLOOKUP($B118,'Capital Code Lookup'!$A$2:$D$217,2,FALSE)</f>
        <v>MERCURY VAPOUR 80W</v>
      </c>
      <c r="D118" s="36" t="str">
        <f>VLOOKUP($B118,'Capital Code Lookup'!$A$2:$D$217,3,FALSE)</f>
        <v>STEEL POLE</v>
      </c>
      <c r="E118" s="36">
        <f>VLOOKUP($B118,'Capital Code Lookup'!$A$2:$D$217,4,FALSE)</f>
        <v>1</v>
      </c>
    </row>
    <row r="119" spans="1:5" x14ac:dyDescent="0.25">
      <c r="A119" s="36" t="str">
        <f>'Tariff list'!A126</f>
        <v>LPS0030-ST-0040-001-B</v>
      </c>
      <c r="B119" s="37">
        <v>40</v>
      </c>
      <c r="C119" s="36" t="str">
        <f>VLOOKUP($B119,'Capital Code Lookup'!$A$2:$D$217,2,FALSE)</f>
        <v>HIGH PRESSURE SODIUM 70W (100)</v>
      </c>
      <c r="D119" s="36" t="str">
        <f>VLOOKUP($B119,'Capital Code Lookup'!$A$2:$D$217,3,FALSE)</f>
        <v>SHARED OR NO POLE</v>
      </c>
      <c r="E119" s="36">
        <f>VLOOKUP($B119,'Capital Code Lookup'!$A$2:$D$217,4,FALSE)</f>
        <v>1</v>
      </c>
    </row>
    <row r="120" spans="1:5" x14ac:dyDescent="0.25">
      <c r="A120" s="36" t="str">
        <f>'Tariff list'!A127</f>
        <v>LPS0030-ST-0350-001-B</v>
      </c>
      <c r="B120" s="37">
        <v>350</v>
      </c>
      <c r="C120" s="36" t="str">
        <f>VLOOKUP($B120,'Capital Code Lookup'!$A$2:$D$217,2,FALSE)</f>
        <v>HIGH PRESSURE SODIUM 70W (100)</v>
      </c>
      <c r="D120" s="36" t="str">
        <f>VLOOKUP($B120,'Capital Code Lookup'!$A$2:$D$217,3,FALSE)</f>
        <v>WOOD POLE</v>
      </c>
      <c r="E120" s="36">
        <f>VLOOKUP($B120,'Capital Code Lookup'!$A$2:$D$217,4,FALSE)</f>
        <v>1</v>
      </c>
    </row>
    <row r="121" spans="1:5" x14ac:dyDescent="0.25">
      <c r="A121" s="36" t="str">
        <f>'Tariff list'!A128</f>
        <v>LPS0030-ST-0360-001-B</v>
      </c>
      <c r="B121" s="37">
        <v>360</v>
      </c>
      <c r="C121" s="36" t="str">
        <f>VLOOKUP($B121,'Capital Code Lookup'!$A$2:$D$217,2,FALSE)</f>
        <v>HIGH PRESSURE SODIUM 70W (100)</v>
      </c>
      <c r="D121" s="36" t="str">
        <f>VLOOKUP($B121,'Capital Code Lookup'!$A$2:$D$217,3,FALSE)</f>
        <v>STEEL POLE</v>
      </c>
      <c r="E121" s="36">
        <f>VLOOKUP($B121,'Capital Code Lookup'!$A$2:$D$217,4,FALSE)</f>
        <v>1</v>
      </c>
    </row>
    <row r="122" spans="1:5" x14ac:dyDescent="0.25">
      <c r="A122" s="36" t="str">
        <f>'Tariff list'!A129</f>
        <v>LPS0030-ST-0890-001-B</v>
      </c>
      <c r="B122" s="37">
        <v>890</v>
      </c>
      <c r="C122" s="36" t="str">
        <f>VLOOKUP($B122,'Capital Code Lookup'!$A$2:$D$217,2,FALSE)</f>
        <v>HIGH PRESSURE SODIUM 70W (100)</v>
      </c>
      <c r="D122" s="36" t="str">
        <f>VLOOKUP($B122,'Capital Code Lookup'!$A$2:$D$217,3,FALSE)</f>
        <v>SHARED OR NO POLE</v>
      </c>
      <c r="E122" s="36">
        <f>VLOOKUP($B122,'Capital Code Lookup'!$A$2:$D$217,4,FALSE)</f>
        <v>2</v>
      </c>
    </row>
    <row r="123" spans="1:5" x14ac:dyDescent="0.25">
      <c r="A123" s="36" t="str">
        <f>'Tariff list'!A130</f>
        <v>LPS0040-ST-0050-001-B</v>
      </c>
      <c r="B123" s="37">
        <v>50</v>
      </c>
      <c r="C123" s="36" t="str">
        <f>VLOOKUP($B123,'Capital Code Lookup'!$A$2:$D$217,2,FALSE)</f>
        <v>HIGH PRESSURE SODIUM 150W</v>
      </c>
      <c r="D123" s="36" t="str">
        <f>VLOOKUP($B123,'Capital Code Lookup'!$A$2:$D$217,3,FALSE)</f>
        <v>SHARED OR NO POLE</v>
      </c>
      <c r="E123" s="36">
        <f>VLOOKUP($B123,'Capital Code Lookup'!$A$2:$D$217,4,FALSE)</f>
        <v>1</v>
      </c>
    </row>
    <row r="124" spans="1:5" x14ac:dyDescent="0.25">
      <c r="A124" s="36" t="str">
        <f>'Tariff list'!A131</f>
        <v>LPS0040-ST-0220-001-B</v>
      </c>
      <c r="B124" s="37">
        <v>220</v>
      </c>
      <c r="C124" s="36" t="str">
        <f>VLOOKUP($B124,'Capital Code Lookup'!$A$2:$D$217,2,FALSE)</f>
        <v>HIGH PRESSURE SODIUM 150W</v>
      </c>
      <c r="D124" s="36" t="str">
        <f>VLOOKUP($B124,'Capital Code Lookup'!$A$2:$D$217,3,FALSE)</f>
        <v>WOOD POLE</v>
      </c>
      <c r="E124" s="36">
        <f>VLOOKUP($B124,'Capital Code Lookup'!$A$2:$D$217,4,FALSE)</f>
        <v>1</v>
      </c>
    </row>
    <row r="125" spans="1:5" x14ac:dyDescent="0.25">
      <c r="A125" s="36" t="str">
        <f>'Tariff list'!A132</f>
        <v>LPS0040-ST-0310-001-B</v>
      </c>
      <c r="B125" s="37">
        <v>310</v>
      </c>
      <c r="C125" s="36" t="str">
        <f>VLOOKUP($B125,'Capital Code Lookup'!$A$2:$D$217,2,FALSE)</f>
        <v>HIGH PRESSURE SODIUM 150W</v>
      </c>
      <c r="D125" s="36" t="str">
        <f>VLOOKUP($B125,'Capital Code Lookup'!$A$2:$D$217,3,FALSE)</f>
        <v>STEEL POLE</v>
      </c>
      <c r="E125" s="36">
        <f>VLOOKUP($B125,'Capital Code Lookup'!$A$2:$D$217,4,FALSE)</f>
        <v>1</v>
      </c>
    </row>
    <row r="126" spans="1:5" x14ac:dyDescent="0.25">
      <c r="A126" s="36" t="str">
        <f>'Tariff list'!A133</f>
        <v>LPS0050-ST-0060-001-B</v>
      </c>
      <c r="B126" s="37">
        <v>60</v>
      </c>
      <c r="C126" s="36" t="str">
        <f>VLOOKUP($B126,'Capital Code Lookup'!$A$2:$D$217,2,FALSE)</f>
        <v>HIGH PRESSURE SODIUM 250W (210/220)</v>
      </c>
      <c r="D126" s="36" t="str">
        <f>VLOOKUP($B126,'Capital Code Lookup'!$A$2:$D$217,3,FALSE)</f>
        <v>SHARED OR NO POLE</v>
      </c>
      <c r="E126" s="36">
        <f>VLOOKUP($B126,'Capital Code Lookup'!$A$2:$D$217,4,FALSE)</f>
        <v>1</v>
      </c>
    </row>
    <row r="127" spans="1:5" x14ac:dyDescent="0.25">
      <c r="A127" s="36" t="str">
        <f>'Tariff list'!A134</f>
        <v>LPS0050-ST-0230-001-B</v>
      </c>
      <c r="B127" s="37">
        <v>230</v>
      </c>
      <c r="C127" s="36" t="str">
        <f>VLOOKUP($B127,'Capital Code Lookup'!$A$2:$D$217,2,FALSE)</f>
        <v>HIGH PRESSURE SODIUM 250W (210/220)</v>
      </c>
      <c r="D127" s="36" t="str">
        <f>VLOOKUP($B127,'Capital Code Lookup'!$A$2:$D$217,3,FALSE)</f>
        <v>WOOD POLE</v>
      </c>
      <c r="E127" s="36">
        <f>VLOOKUP($B127,'Capital Code Lookup'!$A$2:$D$217,4,FALSE)</f>
        <v>1</v>
      </c>
    </row>
    <row r="128" spans="1:5" x14ac:dyDescent="0.25">
      <c r="A128" s="36" t="str">
        <f>'Tariff list'!A135</f>
        <v>LPS0050-ST-0320-001-B</v>
      </c>
      <c r="B128" s="37">
        <v>320</v>
      </c>
      <c r="C128" s="36" t="str">
        <f>VLOOKUP($B128,'Capital Code Lookup'!$A$2:$D$217,2,FALSE)</f>
        <v>HIGH PRESSURE SODIUM 250W (210/220)</v>
      </c>
      <c r="D128" s="36" t="str">
        <f>VLOOKUP($B128,'Capital Code Lookup'!$A$2:$D$217,3,FALSE)</f>
        <v>STEEL POLE</v>
      </c>
      <c r="E128" s="36">
        <f>VLOOKUP($B128,'Capital Code Lookup'!$A$2:$D$217,4,FALSE)</f>
        <v>1</v>
      </c>
    </row>
    <row r="129" spans="1:5" x14ac:dyDescent="0.25">
      <c r="A129" s="36" t="str">
        <f>'Tariff list'!A136</f>
        <v>LPS0060-ST-0060-001-B</v>
      </c>
      <c r="B129" s="37">
        <v>60</v>
      </c>
      <c r="C129" s="36" t="str">
        <f>VLOOKUP($B129,'Capital Code Lookup'!$A$2:$D$217,2,FALSE)</f>
        <v>HIGH PRESSURE SODIUM 250W (210/220)</v>
      </c>
      <c r="D129" s="36" t="str">
        <f>VLOOKUP($B129,'Capital Code Lookup'!$A$2:$D$217,3,FALSE)</f>
        <v>SHARED OR NO POLE</v>
      </c>
      <c r="E129" s="36">
        <f>VLOOKUP($B129,'Capital Code Lookup'!$A$2:$D$217,4,FALSE)</f>
        <v>1</v>
      </c>
    </row>
    <row r="130" spans="1:5" x14ac:dyDescent="0.25">
      <c r="A130" s="36" t="str">
        <f>'Tariff list'!A137</f>
        <v>MHR0060-ST-0060-001-B</v>
      </c>
      <c r="B130" s="37">
        <v>60</v>
      </c>
      <c r="C130" s="36" t="str">
        <f>VLOOKUP($B130,'Capital Code Lookup'!$A$2:$D$217,2,FALSE)</f>
        <v>HIGH PRESSURE SODIUM 250W (210/220)</v>
      </c>
      <c r="D130" s="36" t="str">
        <f>VLOOKUP($B130,'Capital Code Lookup'!$A$2:$D$217,3,FALSE)</f>
        <v>SHARED OR NO POLE</v>
      </c>
      <c r="E130" s="36">
        <f>VLOOKUP($B130,'Capital Code Lookup'!$A$2:$D$217,4,FALSE)</f>
        <v>1</v>
      </c>
    </row>
    <row r="131" spans="1:5" x14ac:dyDescent="0.25">
      <c r="A131" s="36" t="str">
        <f>'Tariff list'!A138</f>
        <v>MHR0060-ST-0320-001-B</v>
      </c>
      <c r="B131" s="37">
        <v>320</v>
      </c>
      <c r="C131" s="36" t="str">
        <f>VLOOKUP($B131,'Capital Code Lookup'!$A$2:$D$217,2,FALSE)</f>
        <v>HIGH PRESSURE SODIUM 250W (210/220)</v>
      </c>
      <c r="D131" s="36" t="str">
        <f>VLOOKUP($B131,'Capital Code Lookup'!$A$2:$D$217,3,FALSE)</f>
        <v>STEEL POLE</v>
      </c>
      <c r="E131" s="36">
        <f>VLOOKUP($B131,'Capital Code Lookup'!$A$2:$D$217,4,FALSE)</f>
        <v>1</v>
      </c>
    </row>
    <row r="132" spans="1:5" x14ac:dyDescent="0.25">
      <c r="A132" s="36" t="str">
        <f>'Tariff list'!A139</f>
        <v>MHR0060-ST-0610-001-B</v>
      </c>
      <c r="B132" s="37">
        <v>610</v>
      </c>
      <c r="C132" s="36" t="str">
        <f>VLOOKUP($B132,'Capital Code Lookup'!$A$2:$D$217,2,FALSE)</f>
        <v>METAL HALIDE/HPS 250W FLOOD (210/220)</v>
      </c>
      <c r="D132" s="36" t="str">
        <f>VLOOKUP($B132,'Capital Code Lookup'!$A$2:$D$217,3,FALSE)</f>
        <v>SHARED OR NO POLE</v>
      </c>
      <c r="E132" s="36">
        <f>VLOOKUP($B132,'Capital Code Lookup'!$A$2:$D$217,4,FALSE)</f>
        <v>1</v>
      </c>
    </row>
    <row r="133" spans="1:5" x14ac:dyDescent="0.25">
      <c r="A133" s="36" t="str">
        <f>'Tariff list'!A140</f>
        <v>MHR0060-ST-1070-001-B</v>
      </c>
      <c r="B133" s="37">
        <v>1070</v>
      </c>
      <c r="C133" s="36" t="str">
        <f>VLOOKUP($B133,'Capital Code Lookup'!$A$2:$D$217,2,FALSE)</f>
        <v>METAL HALIDE/HPS 250W FLOOD (210/220)</v>
      </c>
      <c r="D133" s="36" t="str">
        <f>VLOOKUP($B133,'Capital Code Lookup'!$A$2:$D$217,3,FALSE)</f>
        <v>WOOD POLE</v>
      </c>
      <c r="E133" s="36">
        <f>VLOOKUP($B133,'Capital Code Lookup'!$A$2:$D$217,4,FALSE)</f>
        <v>1</v>
      </c>
    </row>
    <row r="134" spans="1:5" x14ac:dyDescent="0.25">
      <c r="A134" s="36" t="str">
        <f>'Tariff list'!A141</f>
        <v>MHR0060-ST-1120-001-B</v>
      </c>
      <c r="B134" s="37">
        <v>1120</v>
      </c>
      <c r="C134" s="36" t="str">
        <f>VLOOKUP($B134,'Capital Code Lookup'!$A$2:$D$217,2,FALSE)</f>
        <v>METAL HALIDE/HPS 250W FLOOD (210/220)</v>
      </c>
      <c r="D134" s="36" t="str">
        <f>VLOOKUP($B134,'Capital Code Lookup'!$A$2:$D$217,3,FALSE)</f>
        <v>STEEL POLE</v>
      </c>
      <c r="E134" s="36">
        <f>VLOOKUP($B134,'Capital Code Lookup'!$A$2:$D$217,4,FALSE)</f>
        <v>1</v>
      </c>
    </row>
    <row r="135" spans="1:5" x14ac:dyDescent="0.25">
      <c r="A135" s="36" t="str">
        <f>'Tariff list'!A142</f>
        <v>MHR0070-ST-0060-001-B</v>
      </c>
      <c r="B135" s="37">
        <v>60</v>
      </c>
      <c r="C135" s="36" t="str">
        <f>VLOOKUP($B135,'Capital Code Lookup'!$A$2:$D$217,2,FALSE)</f>
        <v>HIGH PRESSURE SODIUM 250W (210/220)</v>
      </c>
      <c r="D135" s="36" t="str">
        <f>VLOOKUP($B135,'Capital Code Lookup'!$A$2:$D$217,3,FALSE)</f>
        <v>SHARED OR NO POLE</v>
      </c>
      <c r="E135" s="36">
        <f>VLOOKUP($B135,'Capital Code Lookup'!$A$2:$D$217,4,FALSE)</f>
        <v>1</v>
      </c>
    </row>
    <row r="136" spans="1:5" x14ac:dyDescent="0.25">
      <c r="A136" s="36" t="str">
        <f>'Tariff list'!A143</f>
        <v>MHR0070-ST-0320-001-B</v>
      </c>
      <c r="B136" s="37">
        <v>320</v>
      </c>
      <c r="C136" s="36" t="str">
        <f>VLOOKUP($B136,'Capital Code Lookup'!$A$2:$D$217,2,FALSE)</f>
        <v>HIGH PRESSURE SODIUM 250W (210/220)</v>
      </c>
      <c r="D136" s="36" t="str">
        <f>VLOOKUP($B136,'Capital Code Lookup'!$A$2:$D$217,3,FALSE)</f>
        <v>STEEL POLE</v>
      </c>
      <c r="E136" s="36">
        <f>VLOOKUP($B136,'Capital Code Lookup'!$A$2:$D$217,4,FALSE)</f>
        <v>1</v>
      </c>
    </row>
    <row r="137" spans="1:5" x14ac:dyDescent="0.25">
      <c r="A137" s="36" t="str">
        <f>'Tariff list'!A144</f>
        <v>MHR0070-ST-0620-001-B</v>
      </c>
      <c r="B137" s="37">
        <v>620</v>
      </c>
      <c r="C137" s="36" t="str">
        <f>VLOOKUP($B137,'Capital Code Lookup'!$A$2:$D$217,2,FALSE)</f>
        <v>METAL HALIDE/HPS 400W FLOOD (310/360)</v>
      </c>
      <c r="D137" s="36" t="str">
        <f>VLOOKUP($B137,'Capital Code Lookup'!$A$2:$D$217,3,FALSE)</f>
        <v>SHARED OR NO POLE</v>
      </c>
      <c r="E137" s="36">
        <f>VLOOKUP($B137,'Capital Code Lookup'!$A$2:$D$217,4,FALSE)</f>
        <v>1</v>
      </c>
    </row>
    <row r="138" spans="1:5" x14ac:dyDescent="0.25">
      <c r="A138" s="36" t="str">
        <f>'Tariff list'!A145</f>
        <v>MHR0070-ST-1080-001-B</v>
      </c>
      <c r="B138" s="37">
        <v>1080</v>
      </c>
      <c r="C138" s="36" t="str">
        <f>VLOOKUP($B138,'Capital Code Lookup'!$A$2:$D$217,2,FALSE)</f>
        <v>METAL HALIDE/HPS 400W FLOOD (310/360)</v>
      </c>
      <c r="D138" s="36" t="str">
        <f>VLOOKUP($B138,'Capital Code Lookup'!$A$2:$D$217,3,FALSE)</f>
        <v>WOOD POLE</v>
      </c>
      <c r="E138" s="36">
        <f>VLOOKUP($B138,'Capital Code Lookup'!$A$2:$D$217,4,FALSE)</f>
        <v>1</v>
      </c>
    </row>
    <row r="139" spans="1:5" x14ac:dyDescent="0.25">
      <c r="A139" s="36" t="str">
        <f>'Tariff list'!A146</f>
        <v>MHR0070-ST-1130-001-B</v>
      </c>
      <c r="B139" s="37">
        <v>1130</v>
      </c>
      <c r="C139" s="36" t="str">
        <f>VLOOKUP($B139,'Capital Code Lookup'!$A$2:$D$217,2,FALSE)</f>
        <v>METAL HALIDE/HPS 400W FLOOD (310/360)</v>
      </c>
      <c r="D139" s="36" t="str">
        <f>VLOOKUP($B139,'Capital Code Lookup'!$A$2:$D$217,3,FALSE)</f>
        <v>STEEL POLE</v>
      </c>
      <c r="E139" s="36">
        <f>VLOOKUP($B139,'Capital Code Lookup'!$A$2:$D$217,4,FALSE)</f>
        <v>2</v>
      </c>
    </row>
    <row r="140" spans="1:5" x14ac:dyDescent="0.25">
      <c r="A140" s="36" t="str">
        <f>'Tariff list'!A147</f>
        <v>MHR0070-ST-1170-001-B</v>
      </c>
      <c r="B140" s="37">
        <v>1170</v>
      </c>
      <c r="C140" s="36" t="str">
        <f>VLOOKUP($B140,'Capital Code Lookup'!$A$2:$D$217,2,FALSE)</f>
        <v>METAL HALIDE/HPS 400W FLOOD (310/360)</v>
      </c>
      <c r="D140" s="36" t="str">
        <f>VLOOKUP($B140,'Capital Code Lookup'!$A$2:$D$217,3,FALSE)</f>
        <v>STEEL POLE</v>
      </c>
      <c r="E140" s="36">
        <f>VLOOKUP($B140,'Capital Code Lookup'!$A$2:$D$217,4,FALSE)</f>
        <v>1</v>
      </c>
    </row>
    <row r="141" spans="1:5" x14ac:dyDescent="0.25">
      <c r="A141" s="36" t="str">
        <f>'Tariff list'!A148</f>
        <v>MVA0010-ST-0010-001-B</v>
      </c>
      <c r="B141" s="37">
        <v>10</v>
      </c>
      <c r="C141" s="36" t="str">
        <f>VLOOKUP($B141,'Capital Code Lookup'!$A$2:$D$217,2,FALSE)</f>
        <v>MERCURY VAPOUR 80W</v>
      </c>
      <c r="D141" s="36" t="str">
        <f>VLOOKUP($B141,'Capital Code Lookup'!$A$2:$D$217,3,FALSE)</f>
        <v>SHARED OR NO POLE</v>
      </c>
      <c r="E141" s="36">
        <f>VLOOKUP($B141,'Capital Code Lookup'!$A$2:$D$217,4,FALSE)</f>
        <v>1</v>
      </c>
    </row>
    <row r="142" spans="1:5" x14ac:dyDescent="0.25">
      <c r="A142" s="36" t="str">
        <f>'Tariff list'!A149</f>
        <v>MVA0010-ST-0740-001-B</v>
      </c>
      <c r="B142" s="37">
        <v>740</v>
      </c>
      <c r="C142" s="36" t="str">
        <f>VLOOKUP($B142,'Capital Code Lookup'!$A$2:$D$217,2,FALSE)</f>
        <v>MERCURY VAPOUR 80W</v>
      </c>
      <c r="D142" s="36" t="str">
        <f>VLOOKUP($B142,'Capital Code Lookup'!$A$2:$D$217,3,FALSE)</f>
        <v>SHARED OR NO POLE</v>
      </c>
      <c r="E142" s="36">
        <f>VLOOKUP($B142,'Capital Code Lookup'!$A$2:$D$217,4,FALSE)</f>
        <v>2</v>
      </c>
    </row>
    <row r="143" spans="1:5" x14ac:dyDescent="0.25">
      <c r="A143" s="36" t="str">
        <f>'Tariff list'!A150</f>
        <v>MVA0010-ST-0810-001-B</v>
      </c>
      <c r="B143" s="37">
        <v>810</v>
      </c>
      <c r="C143" s="36" t="str">
        <f>VLOOKUP($B143,'Capital Code Lookup'!$A$2:$D$217,2,FALSE)</f>
        <v>MERCURY VAPOUR 80W</v>
      </c>
      <c r="D143" s="36" t="str">
        <f>VLOOKUP($B143,'Capital Code Lookup'!$A$2:$D$217,3,FALSE)</f>
        <v>WOOD POLE</v>
      </c>
      <c r="E143" s="36">
        <f>VLOOKUP($B143,'Capital Code Lookup'!$A$2:$D$217,4,FALSE)</f>
        <v>1</v>
      </c>
    </row>
    <row r="144" spans="1:5" x14ac:dyDescent="0.25">
      <c r="A144" s="36" t="str">
        <f>'Tariff list'!A151</f>
        <v>MVA0010-ST-0990-001-B</v>
      </c>
      <c r="B144" s="37">
        <v>990</v>
      </c>
      <c r="C144" s="36" t="str">
        <f>VLOOKUP($B144,'Capital Code Lookup'!$A$2:$D$217,2,FALSE)</f>
        <v>MERCURY VAPOUR 80W</v>
      </c>
      <c r="D144" s="36" t="str">
        <f>VLOOKUP($B144,'Capital Code Lookup'!$A$2:$D$217,3,FALSE)</f>
        <v>STEEL POLE</v>
      </c>
      <c r="E144" s="36">
        <f>VLOOKUP($B144,'Capital Code Lookup'!$A$2:$D$217,4,FALSE)</f>
        <v>1</v>
      </c>
    </row>
    <row r="145" spans="1:5" x14ac:dyDescent="0.25">
      <c r="A145" s="36" t="str">
        <f>'Tariff list'!A152</f>
        <v>MVA0020-ST-0010-001-B</v>
      </c>
      <c r="B145" s="37">
        <v>10</v>
      </c>
      <c r="C145" s="36" t="str">
        <f>VLOOKUP($B145,'Capital Code Lookup'!$A$2:$D$217,2,FALSE)</f>
        <v>MERCURY VAPOUR 80W</v>
      </c>
      <c r="D145" s="36" t="str">
        <f>VLOOKUP($B145,'Capital Code Lookup'!$A$2:$D$217,3,FALSE)</f>
        <v>SHARED OR NO POLE</v>
      </c>
      <c r="E145" s="36">
        <f>VLOOKUP($B145,'Capital Code Lookup'!$A$2:$D$217,4,FALSE)</f>
        <v>1</v>
      </c>
    </row>
    <row r="146" spans="1:5" x14ac:dyDescent="0.25">
      <c r="A146" s="36" t="str">
        <f>'Tariff list'!A153</f>
        <v>MVA0020-ST-0740-001-B</v>
      </c>
      <c r="B146" s="37">
        <v>740</v>
      </c>
      <c r="C146" s="36" t="str">
        <f>VLOOKUP($B146,'Capital Code Lookup'!$A$2:$D$217,2,FALSE)</f>
        <v>MERCURY VAPOUR 80W</v>
      </c>
      <c r="D146" s="36" t="str">
        <f>VLOOKUP($B146,'Capital Code Lookup'!$A$2:$D$217,3,FALSE)</f>
        <v>SHARED OR NO POLE</v>
      </c>
      <c r="E146" s="36">
        <f>VLOOKUP($B146,'Capital Code Lookup'!$A$2:$D$217,4,FALSE)</f>
        <v>2</v>
      </c>
    </row>
    <row r="147" spans="1:5" x14ac:dyDescent="0.25">
      <c r="A147" s="36" t="str">
        <f>'Tariff list'!A154</f>
        <v>MVA0020-ST-0810-001-B</v>
      </c>
      <c r="B147" s="37">
        <v>810</v>
      </c>
      <c r="C147" s="36" t="str">
        <f>VLOOKUP($B147,'Capital Code Lookup'!$A$2:$D$217,2,FALSE)</f>
        <v>MERCURY VAPOUR 80W</v>
      </c>
      <c r="D147" s="36" t="str">
        <f>VLOOKUP($B147,'Capital Code Lookup'!$A$2:$D$217,3,FALSE)</f>
        <v>WOOD POLE</v>
      </c>
      <c r="E147" s="36">
        <f>VLOOKUP($B147,'Capital Code Lookup'!$A$2:$D$217,4,FALSE)</f>
        <v>1</v>
      </c>
    </row>
    <row r="148" spans="1:5" x14ac:dyDescent="0.25">
      <c r="A148" s="36" t="str">
        <f>'Tariff list'!A155</f>
        <v>MVA0020-ST-0990-001-B</v>
      </c>
      <c r="B148" s="37">
        <v>990</v>
      </c>
      <c r="C148" s="36" t="str">
        <f>VLOOKUP($B148,'Capital Code Lookup'!$A$2:$D$217,2,FALSE)</f>
        <v>MERCURY VAPOUR 80W</v>
      </c>
      <c r="D148" s="36" t="str">
        <f>VLOOKUP($B148,'Capital Code Lookup'!$A$2:$D$217,3,FALSE)</f>
        <v>STEEL POLE</v>
      </c>
      <c r="E148" s="36">
        <f>VLOOKUP($B148,'Capital Code Lookup'!$A$2:$D$217,4,FALSE)</f>
        <v>1</v>
      </c>
    </row>
    <row r="149" spans="1:5" x14ac:dyDescent="0.25">
      <c r="A149" s="36" t="str">
        <f>'Tariff list'!A156</f>
        <v>MVA0020-ST-1000-001-B</v>
      </c>
      <c r="B149" s="37">
        <v>1000</v>
      </c>
      <c r="C149" s="36" t="str">
        <f>VLOOKUP($B149,'Capital Code Lookup'!$A$2:$D$217,2,FALSE)</f>
        <v>MERCURY VAPOUR 80W</v>
      </c>
      <c r="D149" s="36" t="str">
        <f>VLOOKUP($B149,'Capital Code Lookup'!$A$2:$D$217,3,FALSE)</f>
        <v>STEEL POLE</v>
      </c>
      <c r="E149" s="36">
        <f>VLOOKUP($B149,'Capital Code Lookup'!$A$2:$D$217,4,FALSE)</f>
        <v>2</v>
      </c>
    </row>
    <row r="150" spans="1:5" x14ac:dyDescent="0.25">
      <c r="A150" s="36" t="str">
        <f>'Tariff list'!A157</f>
        <v>MVA0020-ST-1260-001-B</v>
      </c>
      <c r="B150" s="37">
        <v>1260</v>
      </c>
      <c r="C150" s="36" t="str">
        <f>VLOOKUP($B150,'Capital Code Lookup'!$A$2:$D$217,2,FALSE)</f>
        <v>MERCURY VAPOUR 80W</v>
      </c>
      <c r="D150" s="36" t="str">
        <f>VLOOKUP($B150,'Capital Code Lookup'!$A$2:$D$217,3,FALSE)</f>
        <v>WOOD POLE</v>
      </c>
      <c r="E150" s="36">
        <f>VLOOKUP($B150,'Capital Code Lookup'!$A$2:$D$217,4,FALSE)</f>
        <v>2</v>
      </c>
    </row>
    <row r="151" spans="1:5" x14ac:dyDescent="0.25">
      <c r="A151" s="36" t="str">
        <f>'Tariff list'!A158</f>
        <v>MVA0080-ST-0010-001-B</v>
      </c>
      <c r="B151" s="37">
        <v>10</v>
      </c>
      <c r="C151" s="36" t="str">
        <f>VLOOKUP($B151,'Capital Code Lookup'!$A$2:$D$217,2,FALSE)</f>
        <v>MERCURY VAPOUR 80W</v>
      </c>
      <c r="D151" s="36" t="str">
        <f>VLOOKUP($B151,'Capital Code Lookup'!$A$2:$D$217,3,FALSE)</f>
        <v>SHARED OR NO POLE</v>
      </c>
      <c r="E151" s="36">
        <f>VLOOKUP($B151,'Capital Code Lookup'!$A$2:$D$217,4,FALSE)</f>
        <v>1</v>
      </c>
    </row>
    <row r="152" spans="1:5" x14ac:dyDescent="0.25">
      <c r="A152" s="36" t="str">
        <f>'Tariff list'!A159</f>
        <v>MVA0080-ST-0810-001-B</v>
      </c>
      <c r="B152" s="37">
        <v>810</v>
      </c>
      <c r="C152" s="36" t="str">
        <f>VLOOKUP($B152,'Capital Code Lookup'!$A$2:$D$217,2,FALSE)</f>
        <v>MERCURY VAPOUR 80W</v>
      </c>
      <c r="D152" s="36" t="str">
        <f>VLOOKUP($B152,'Capital Code Lookup'!$A$2:$D$217,3,FALSE)</f>
        <v>WOOD POLE</v>
      </c>
      <c r="E152" s="36">
        <f>VLOOKUP($B152,'Capital Code Lookup'!$A$2:$D$217,4,FALSE)</f>
        <v>1</v>
      </c>
    </row>
    <row r="153" spans="1:5" x14ac:dyDescent="0.25">
      <c r="A153" s="36" t="str">
        <f>'Tariff list'!A160</f>
        <v>MVA0080-ST-0820-001-B</v>
      </c>
      <c r="B153" s="37">
        <v>820</v>
      </c>
      <c r="C153" s="36" t="str">
        <f>VLOOKUP($B153,'Capital Code Lookup'!$A$2:$D$217,2,FALSE)</f>
        <v>MERCURY VAPOUR 80W</v>
      </c>
      <c r="D153" s="36" t="str">
        <f>VLOOKUP($B153,'Capital Code Lookup'!$A$2:$D$217,3,FALSE)</f>
        <v>SHARED OR NO POLE</v>
      </c>
      <c r="E153" s="36">
        <f>VLOOKUP($B153,'Capital Code Lookup'!$A$2:$D$217,4,FALSE)</f>
        <v>3</v>
      </c>
    </row>
    <row r="154" spans="1:5" x14ac:dyDescent="0.25">
      <c r="A154" s="36" t="str">
        <f>'Tariff list'!A161</f>
        <v>MVA0080-ST-0990-001-B</v>
      </c>
      <c r="B154" s="37">
        <v>990</v>
      </c>
      <c r="C154" s="36" t="str">
        <f>VLOOKUP($B154,'Capital Code Lookup'!$A$2:$D$217,2,FALSE)</f>
        <v>MERCURY VAPOUR 80W</v>
      </c>
      <c r="D154" s="36" t="str">
        <f>VLOOKUP($B154,'Capital Code Lookup'!$A$2:$D$217,3,FALSE)</f>
        <v>STEEL POLE</v>
      </c>
      <c r="E154" s="36">
        <f>VLOOKUP($B154,'Capital Code Lookup'!$A$2:$D$217,4,FALSE)</f>
        <v>1</v>
      </c>
    </row>
    <row r="155" spans="1:5" x14ac:dyDescent="0.25">
      <c r="A155" s="36" t="str">
        <f>'Tariff list'!A162</f>
        <v>MVA0080-ST-1000-001-B</v>
      </c>
      <c r="B155" s="37">
        <v>1000</v>
      </c>
      <c r="C155" s="36" t="str">
        <f>VLOOKUP($B155,'Capital Code Lookup'!$A$2:$D$217,2,FALSE)</f>
        <v>MERCURY VAPOUR 80W</v>
      </c>
      <c r="D155" s="36" t="str">
        <f>VLOOKUP($B155,'Capital Code Lookup'!$A$2:$D$217,3,FALSE)</f>
        <v>STEEL POLE</v>
      </c>
      <c r="E155" s="36">
        <f>VLOOKUP($B155,'Capital Code Lookup'!$A$2:$D$217,4,FALSE)</f>
        <v>2</v>
      </c>
    </row>
    <row r="156" spans="1:5" x14ac:dyDescent="0.25">
      <c r="A156" s="36" t="str">
        <f>'Tariff list'!A163</f>
        <v>MVA0170-ST-0020-001-B</v>
      </c>
      <c r="B156" s="37">
        <v>20</v>
      </c>
      <c r="C156" s="36" t="str">
        <f>VLOOKUP($B156,'Capital Code Lookup'!$A$2:$D$217,2,FALSE)</f>
        <v xml:space="preserve">MERCURY VAPOUR 250W </v>
      </c>
      <c r="D156" s="36" t="str">
        <f>VLOOKUP($B156,'Capital Code Lookup'!$A$2:$D$217,3,FALSE)</f>
        <v>SHARED OR NO POLE</v>
      </c>
      <c r="E156" s="36">
        <f>VLOOKUP($B156,'Capital Code Lookup'!$A$2:$D$217,4,FALSE)</f>
        <v>1</v>
      </c>
    </row>
    <row r="157" spans="1:5" x14ac:dyDescent="0.25">
      <c r="A157" s="36" t="str">
        <f>'Tariff list'!A164</f>
        <v>MVA0190-ST-0020-001-B</v>
      </c>
      <c r="B157" s="37">
        <v>20</v>
      </c>
      <c r="C157" s="36" t="str">
        <f>VLOOKUP($B157,'Capital Code Lookup'!$A$2:$D$217,2,FALSE)</f>
        <v xml:space="preserve">MERCURY VAPOUR 250W </v>
      </c>
      <c r="D157" s="36" t="str">
        <f>VLOOKUP($B157,'Capital Code Lookup'!$A$2:$D$217,3,FALSE)</f>
        <v>SHARED OR NO POLE</v>
      </c>
      <c r="E157" s="36">
        <f>VLOOKUP($B157,'Capital Code Lookup'!$A$2:$D$217,4,FALSE)</f>
        <v>1</v>
      </c>
    </row>
    <row r="158" spans="1:5" x14ac:dyDescent="0.25">
      <c r="A158" s="36" t="str">
        <f>'Tariff list'!A165</f>
        <v>MVA0190-ST-0200-001-B</v>
      </c>
      <c r="B158" s="37">
        <v>200</v>
      </c>
      <c r="C158" s="36" t="str">
        <f>VLOOKUP($B158,'Capital Code Lookup'!$A$2:$D$217,2,FALSE)</f>
        <v xml:space="preserve">MERCURY VAPOUR 250W </v>
      </c>
      <c r="D158" s="36" t="str">
        <f>VLOOKUP($B158,'Capital Code Lookup'!$A$2:$D$217,3,FALSE)</f>
        <v>WOOD POLE</v>
      </c>
      <c r="E158" s="36">
        <f>VLOOKUP($B158,'Capital Code Lookup'!$A$2:$D$217,4,FALSE)</f>
        <v>1</v>
      </c>
    </row>
    <row r="159" spans="1:5" x14ac:dyDescent="0.25">
      <c r="A159" s="36" t="str">
        <f>'Tariff list'!A166</f>
        <v>MVA0190-ST-0290-001-B</v>
      </c>
      <c r="B159" s="37">
        <v>290</v>
      </c>
      <c r="C159" s="36" t="str">
        <f>VLOOKUP($B159,'Capital Code Lookup'!$A$2:$D$217,2,FALSE)</f>
        <v xml:space="preserve">MERCURY VAPOUR 250W </v>
      </c>
      <c r="D159" s="36" t="str">
        <f>VLOOKUP($B159,'Capital Code Lookup'!$A$2:$D$217,3,FALSE)</f>
        <v>STEEL POLE</v>
      </c>
      <c r="E159" s="36">
        <f>VLOOKUP($B159,'Capital Code Lookup'!$A$2:$D$217,4,FALSE)</f>
        <v>1</v>
      </c>
    </row>
    <row r="160" spans="1:5" x14ac:dyDescent="0.25">
      <c r="A160" s="36" t="str">
        <f>'Tariff list'!A167</f>
        <v>MVA0190-ST-0370-001-B</v>
      </c>
      <c r="B160" s="37">
        <v>370</v>
      </c>
      <c r="C160" s="36" t="str">
        <f>VLOOKUP($B160,'Capital Code Lookup'!$A$2:$D$217,2,FALSE)</f>
        <v xml:space="preserve">MERCURY VAPOUR 250W </v>
      </c>
      <c r="D160" s="36" t="str">
        <f>VLOOKUP($B160,'Capital Code Lookup'!$A$2:$D$217,3,FALSE)</f>
        <v>STEEL POLE</v>
      </c>
      <c r="E160" s="36">
        <f>VLOOKUP($B160,'Capital Code Lookup'!$A$2:$D$217,4,FALSE)</f>
        <v>2</v>
      </c>
    </row>
    <row r="161" spans="1:5" x14ac:dyDescent="0.25">
      <c r="A161" s="36" t="str">
        <f>'Tariff list'!A168</f>
        <v>MVA0190-ST-0940-001-B</v>
      </c>
      <c r="B161" s="37">
        <v>940</v>
      </c>
      <c r="C161" s="36" t="str">
        <f>VLOOKUP($B161,'Capital Code Lookup'!$A$2:$D$217,2,FALSE)</f>
        <v xml:space="preserve">MERCURY VAPOUR 250W </v>
      </c>
      <c r="D161" s="36" t="str">
        <f>VLOOKUP($B161,'Capital Code Lookup'!$A$2:$D$217,3,FALSE)</f>
        <v>SHARED OR NO POLE</v>
      </c>
      <c r="E161" s="36">
        <f>VLOOKUP($B161,'Capital Code Lookup'!$A$2:$D$217,4,FALSE)</f>
        <v>2</v>
      </c>
    </row>
    <row r="162" spans="1:5" x14ac:dyDescent="0.25">
      <c r="A162" s="36" t="str">
        <f>'Tariff list'!A169</f>
        <v>MVA0220-ST-0030-001-B</v>
      </c>
      <c r="B162" s="37">
        <v>30</v>
      </c>
      <c r="C162" s="36" t="str">
        <f>VLOOKUP($B162,'Capital Code Lookup'!$A$2:$D$217,2,FALSE)</f>
        <v>MERCURY VAPOUR 400W</v>
      </c>
      <c r="D162" s="36" t="str">
        <f>VLOOKUP($B162,'Capital Code Lookup'!$A$2:$D$217,3,FALSE)</f>
        <v>SHARED OR NO POLE</v>
      </c>
      <c r="E162" s="36">
        <f>VLOOKUP($B162,'Capital Code Lookup'!$A$2:$D$217,4,FALSE)</f>
        <v>1</v>
      </c>
    </row>
    <row r="163" spans="1:5" x14ac:dyDescent="0.25">
      <c r="A163" s="36" t="str">
        <f>'Tariff list'!A170</f>
        <v>MVA0220-ST-0210-001-B</v>
      </c>
      <c r="B163" s="37">
        <v>210</v>
      </c>
      <c r="C163" s="36" t="str">
        <f>VLOOKUP($B163,'Capital Code Lookup'!$A$2:$D$217,2,FALSE)</f>
        <v>MERCURY VAPOUR 400W</v>
      </c>
      <c r="D163" s="36" t="str">
        <f>VLOOKUP($B163,'Capital Code Lookup'!$A$2:$D$217,3,FALSE)</f>
        <v>WOOD POLE</v>
      </c>
      <c r="E163" s="36">
        <f>VLOOKUP($B163,'Capital Code Lookup'!$A$2:$D$217,4,FALSE)</f>
        <v>1</v>
      </c>
    </row>
    <row r="164" spans="1:5" x14ac:dyDescent="0.25">
      <c r="A164" s="36" t="str">
        <f>'Tariff list'!A171</f>
        <v>MVA0220-ST-0300-001-B</v>
      </c>
      <c r="B164" s="37">
        <v>300</v>
      </c>
      <c r="C164" s="36" t="str">
        <f>VLOOKUP($B164,'Capital Code Lookup'!$A$2:$D$217,2,FALSE)</f>
        <v>MERCURY VAPOUR 400W</v>
      </c>
      <c r="D164" s="36" t="str">
        <f>VLOOKUP($B164,'Capital Code Lookup'!$A$2:$D$217,3,FALSE)</f>
        <v>STEEL POLE</v>
      </c>
      <c r="E164" s="36">
        <f>VLOOKUP($B164,'Capital Code Lookup'!$A$2:$D$217,4,FALSE)</f>
        <v>1</v>
      </c>
    </row>
    <row r="165" spans="1:5" x14ac:dyDescent="0.25">
      <c r="A165" s="36" t="str">
        <f>'Tariff list'!A172</f>
        <v>MVA0220-ST-0380-001-B</v>
      </c>
      <c r="B165" s="37">
        <v>380</v>
      </c>
      <c r="C165" s="36" t="str">
        <f>VLOOKUP($B165,'Capital Code Lookup'!$A$2:$D$217,2,FALSE)</f>
        <v>MERCURY VAPOUR 400W</v>
      </c>
      <c r="D165" s="36" t="str">
        <f>VLOOKUP($B165,'Capital Code Lookup'!$A$2:$D$217,3,FALSE)</f>
        <v>STEEL POLE</v>
      </c>
      <c r="E165" s="36">
        <f>VLOOKUP($B165,'Capital Code Lookup'!$A$2:$D$217,4,FALSE)</f>
        <v>2</v>
      </c>
    </row>
    <row r="166" spans="1:5" x14ac:dyDescent="0.25">
      <c r="A166" s="36" t="str">
        <f>'Tariff list'!A173</f>
        <v>MVA0220-ST-0950-001-B</v>
      </c>
      <c r="B166" s="37">
        <v>950</v>
      </c>
      <c r="C166" s="36" t="str">
        <f>VLOOKUP($B166,'Capital Code Lookup'!$A$2:$D$217,2,FALSE)</f>
        <v>MERCURY VAPOUR 400W</v>
      </c>
      <c r="D166" s="36" t="str">
        <f>VLOOKUP($B166,'Capital Code Lookup'!$A$2:$D$217,3,FALSE)</f>
        <v>SHARED OR NO POLE</v>
      </c>
      <c r="E166" s="36">
        <f>VLOOKUP($B166,'Capital Code Lookup'!$A$2:$D$217,4,FALSE)</f>
        <v>2</v>
      </c>
    </row>
    <row r="167" spans="1:5" x14ac:dyDescent="0.25">
      <c r="A167" s="36" t="str">
        <f>'Tariff list'!A174</f>
        <v>MVA0250-ST-0300-001-B</v>
      </c>
      <c r="B167" s="37">
        <v>300</v>
      </c>
      <c r="C167" s="36" t="str">
        <f>VLOOKUP($B167,'Capital Code Lookup'!$A$2:$D$217,2,FALSE)</f>
        <v>MERCURY VAPOUR 400W</v>
      </c>
      <c r="D167" s="36" t="str">
        <f>VLOOKUP($B167,'Capital Code Lookup'!$A$2:$D$217,3,FALSE)</f>
        <v>STEEL POLE</v>
      </c>
      <c r="E167" s="36">
        <f>VLOOKUP($B167,'Capital Code Lookup'!$A$2:$D$217,4,FALSE)</f>
        <v>1</v>
      </c>
    </row>
    <row r="168" spans="1:5" x14ac:dyDescent="0.25">
      <c r="A168" s="36" t="str">
        <f>'Tariff list'!A175</f>
        <v>FLU0010-ST-0010-002-B</v>
      </c>
      <c r="B168" s="37">
        <v>10</v>
      </c>
      <c r="C168" s="36" t="str">
        <f>VLOOKUP($B168,'Capital Code Lookup'!$A$2:$D$217,2,FALSE)</f>
        <v>MERCURY VAPOUR 80W</v>
      </c>
      <c r="D168" s="36" t="str">
        <f>VLOOKUP($B168,'Capital Code Lookup'!$A$2:$D$217,3,FALSE)</f>
        <v>SHARED OR NO POLE</v>
      </c>
      <c r="E168" s="36">
        <f>VLOOKUP($B168,'Capital Code Lookup'!$A$2:$D$217,4,FALSE)</f>
        <v>1</v>
      </c>
    </row>
    <row r="169" spans="1:5" x14ac:dyDescent="0.25">
      <c r="A169" s="36" t="str">
        <f>'Tariff list'!A176</f>
        <v>FLU0010-ST-0990-002-B</v>
      </c>
      <c r="B169" s="37">
        <v>990</v>
      </c>
      <c r="C169" s="36" t="str">
        <f>VLOOKUP($B169,'Capital Code Lookup'!$A$2:$D$217,2,FALSE)</f>
        <v>MERCURY VAPOUR 80W</v>
      </c>
      <c r="D169" s="36" t="str">
        <f>VLOOKUP($B169,'Capital Code Lookup'!$A$2:$D$217,3,FALSE)</f>
        <v>STEEL POLE</v>
      </c>
      <c r="E169" s="36">
        <f>VLOOKUP($B169,'Capital Code Lookup'!$A$2:$D$217,4,FALSE)</f>
        <v>1</v>
      </c>
    </row>
    <row r="170" spans="1:5" x14ac:dyDescent="0.25">
      <c r="A170" s="36" t="str">
        <f>'Tariff list'!A177</f>
        <v>FLU0040-ST-0010-002-B</v>
      </c>
      <c r="B170" s="37">
        <v>10</v>
      </c>
      <c r="C170" s="36" t="str">
        <f>VLOOKUP($B170,'Capital Code Lookup'!$A$2:$D$217,2,FALSE)</f>
        <v>MERCURY VAPOUR 80W</v>
      </c>
      <c r="D170" s="36" t="str">
        <f>VLOOKUP($B170,'Capital Code Lookup'!$A$2:$D$217,3,FALSE)</f>
        <v>SHARED OR NO POLE</v>
      </c>
      <c r="E170" s="36">
        <f>VLOOKUP($B170,'Capital Code Lookup'!$A$2:$D$217,4,FALSE)</f>
        <v>1</v>
      </c>
    </row>
    <row r="171" spans="1:5" x14ac:dyDescent="0.25">
      <c r="A171" s="36" t="str">
        <f>'Tariff list'!A178</f>
        <v>FLU0050-ST-0010-002-B</v>
      </c>
      <c r="B171" s="37">
        <v>10</v>
      </c>
      <c r="C171" s="36" t="str">
        <f>VLOOKUP($B171,'Capital Code Lookup'!$A$2:$D$217,2,FALSE)</f>
        <v>MERCURY VAPOUR 80W</v>
      </c>
      <c r="D171" s="36" t="str">
        <f>VLOOKUP($B171,'Capital Code Lookup'!$A$2:$D$217,3,FALSE)</f>
        <v>SHARED OR NO POLE</v>
      </c>
      <c r="E171" s="36">
        <f>VLOOKUP($B171,'Capital Code Lookup'!$A$2:$D$217,4,FALSE)</f>
        <v>1</v>
      </c>
    </row>
    <row r="172" spans="1:5" x14ac:dyDescent="0.25">
      <c r="A172" s="36" t="str">
        <f>'Tariff list'!A179</f>
        <v>FLU0050-ST-0990-002-B</v>
      </c>
      <c r="B172" s="37">
        <v>990</v>
      </c>
      <c r="C172" s="36" t="str">
        <f>VLOOKUP($B172,'Capital Code Lookup'!$A$2:$D$217,2,FALSE)</f>
        <v>MERCURY VAPOUR 80W</v>
      </c>
      <c r="D172" s="36" t="str">
        <f>VLOOKUP($B172,'Capital Code Lookup'!$A$2:$D$217,3,FALSE)</f>
        <v>STEEL POLE</v>
      </c>
      <c r="E172" s="36">
        <f>VLOOKUP($B172,'Capital Code Lookup'!$A$2:$D$217,4,FALSE)</f>
        <v>1</v>
      </c>
    </row>
    <row r="173" spans="1:5" x14ac:dyDescent="0.25">
      <c r="A173" s="36" t="str">
        <f>'Tariff list'!A180</f>
        <v>FLU0060-ST-0010-002-B</v>
      </c>
      <c r="B173" s="37">
        <v>10</v>
      </c>
      <c r="C173" s="36" t="str">
        <f>VLOOKUP($B173,'Capital Code Lookup'!$A$2:$D$217,2,FALSE)</f>
        <v>MERCURY VAPOUR 80W</v>
      </c>
      <c r="D173" s="36" t="str">
        <f>VLOOKUP($B173,'Capital Code Lookup'!$A$2:$D$217,3,FALSE)</f>
        <v>SHARED OR NO POLE</v>
      </c>
      <c r="E173" s="36">
        <f>VLOOKUP($B173,'Capital Code Lookup'!$A$2:$D$217,4,FALSE)</f>
        <v>1</v>
      </c>
    </row>
    <row r="174" spans="1:5" x14ac:dyDescent="0.25">
      <c r="A174" s="36" t="str">
        <f>'Tariff list'!A181</f>
        <v>FLU0060-ST-0740-002-B</v>
      </c>
      <c r="B174" s="37">
        <v>740</v>
      </c>
      <c r="C174" s="36" t="str">
        <f>VLOOKUP($B174,'Capital Code Lookup'!$A$2:$D$217,2,FALSE)</f>
        <v>MERCURY VAPOUR 80W</v>
      </c>
      <c r="D174" s="36" t="str">
        <f>VLOOKUP($B174,'Capital Code Lookup'!$A$2:$D$217,3,FALSE)</f>
        <v>SHARED OR NO POLE</v>
      </c>
      <c r="E174" s="36">
        <f>VLOOKUP($B174,'Capital Code Lookup'!$A$2:$D$217,4,FALSE)</f>
        <v>2</v>
      </c>
    </row>
    <row r="175" spans="1:5" x14ac:dyDescent="0.25">
      <c r="A175" s="36" t="str">
        <f>'Tariff list'!A182</f>
        <v>FLU0060-ST-0810-002-B</v>
      </c>
      <c r="B175" s="37">
        <v>810</v>
      </c>
      <c r="C175" s="36" t="str">
        <f>VLOOKUP($B175,'Capital Code Lookup'!$A$2:$D$217,2,FALSE)</f>
        <v>MERCURY VAPOUR 80W</v>
      </c>
      <c r="D175" s="36" t="str">
        <f>VLOOKUP($B175,'Capital Code Lookup'!$A$2:$D$217,3,FALSE)</f>
        <v>WOOD POLE</v>
      </c>
      <c r="E175" s="36">
        <f>VLOOKUP($B175,'Capital Code Lookup'!$A$2:$D$217,4,FALSE)</f>
        <v>1</v>
      </c>
    </row>
    <row r="176" spans="1:5" x14ac:dyDescent="0.25">
      <c r="A176" s="36" t="str">
        <f>'Tariff list'!A183</f>
        <v>FLU0060-ST-0830-002-B</v>
      </c>
      <c r="B176" s="37">
        <v>830</v>
      </c>
      <c r="C176" s="36" t="str">
        <f>VLOOKUP($B176,'Capital Code Lookup'!$A$2:$D$217,2,FALSE)</f>
        <v>MERCURY VAPOUR 80W</v>
      </c>
      <c r="D176" s="36" t="str">
        <f>VLOOKUP($B176,'Capital Code Lookup'!$A$2:$D$217,3,FALSE)</f>
        <v>SHARED OR NO POLE</v>
      </c>
      <c r="E176" s="36">
        <f>VLOOKUP($B176,'Capital Code Lookup'!$A$2:$D$217,4,FALSE)</f>
        <v>4</v>
      </c>
    </row>
    <row r="177" spans="1:5" x14ac:dyDescent="0.25">
      <c r="A177" s="36" t="str">
        <f>'Tariff list'!A184</f>
        <v>FLU0060-ST-0990-002-B</v>
      </c>
      <c r="B177" s="37">
        <v>990</v>
      </c>
      <c r="C177" s="36" t="str">
        <f>VLOOKUP($B177,'Capital Code Lookup'!$A$2:$D$217,2,FALSE)</f>
        <v>MERCURY VAPOUR 80W</v>
      </c>
      <c r="D177" s="36" t="str">
        <f>VLOOKUP($B177,'Capital Code Lookup'!$A$2:$D$217,3,FALSE)</f>
        <v>STEEL POLE</v>
      </c>
      <c r="E177" s="36">
        <f>VLOOKUP($B177,'Capital Code Lookup'!$A$2:$D$217,4,FALSE)</f>
        <v>1</v>
      </c>
    </row>
    <row r="178" spans="1:5" x14ac:dyDescent="0.25">
      <c r="A178" s="36" t="str">
        <f>'Tariff list'!A185</f>
        <v>FLU0060-ST-1000-002-B</v>
      </c>
      <c r="B178" s="37">
        <v>1000</v>
      </c>
      <c r="C178" s="36" t="str">
        <f>VLOOKUP($B178,'Capital Code Lookup'!$A$2:$D$217,2,FALSE)</f>
        <v>MERCURY VAPOUR 80W</v>
      </c>
      <c r="D178" s="36" t="str">
        <f>VLOOKUP($B178,'Capital Code Lookup'!$A$2:$D$217,3,FALSE)</f>
        <v>STEEL POLE</v>
      </c>
      <c r="E178" s="36">
        <f>VLOOKUP($B178,'Capital Code Lookup'!$A$2:$D$217,4,FALSE)</f>
        <v>2</v>
      </c>
    </row>
    <row r="179" spans="1:5" x14ac:dyDescent="0.25">
      <c r="A179" s="36" t="str">
        <f>'Tariff list'!A186</f>
        <v>FLU0070-ST-0010-002-B</v>
      </c>
      <c r="B179" s="37">
        <v>10</v>
      </c>
      <c r="C179" s="36" t="str">
        <f>VLOOKUP($B179,'Capital Code Lookup'!$A$2:$D$217,2,FALSE)</f>
        <v>MERCURY VAPOUR 80W</v>
      </c>
      <c r="D179" s="36" t="str">
        <f>VLOOKUP($B179,'Capital Code Lookup'!$A$2:$D$217,3,FALSE)</f>
        <v>SHARED OR NO POLE</v>
      </c>
      <c r="E179" s="36">
        <f>VLOOKUP($B179,'Capital Code Lookup'!$A$2:$D$217,4,FALSE)</f>
        <v>1</v>
      </c>
    </row>
    <row r="180" spans="1:5" x14ac:dyDescent="0.25">
      <c r="A180" s="36" t="str">
        <f>'Tariff list'!A187</f>
        <v>FLU0080-ST-0010-002-B</v>
      </c>
      <c r="B180" s="37">
        <v>10</v>
      </c>
      <c r="C180" s="36" t="str">
        <f>VLOOKUP($B180,'Capital Code Lookup'!$A$2:$D$217,2,FALSE)</f>
        <v>MERCURY VAPOUR 80W</v>
      </c>
      <c r="D180" s="36" t="str">
        <f>VLOOKUP($B180,'Capital Code Lookup'!$A$2:$D$217,3,FALSE)</f>
        <v>SHARED OR NO POLE</v>
      </c>
      <c r="E180" s="36">
        <f>VLOOKUP($B180,'Capital Code Lookup'!$A$2:$D$217,4,FALSE)</f>
        <v>1</v>
      </c>
    </row>
    <row r="181" spans="1:5" x14ac:dyDescent="0.25">
      <c r="A181" s="36" t="str">
        <f>'Tariff list'!A188</f>
        <v>FLU0080-ST-0990-002-B</v>
      </c>
      <c r="B181" s="37">
        <v>990</v>
      </c>
      <c r="C181" s="36" t="str">
        <f>VLOOKUP($B181,'Capital Code Lookup'!$A$2:$D$217,2,FALSE)</f>
        <v>MERCURY VAPOUR 80W</v>
      </c>
      <c r="D181" s="36" t="str">
        <f>VLOOKUP($B181,'Capital Code Lookup'!$A$2:$D$217,3,FALSE)</f>
        <v>STEEL POLE</v>
      </c>
      <c r="E181" s="36">
        <f>VLOOKUP($B181,'Capital Code Lookup'!$A$2:$D$217,4,FALSE)</f>
        <v>1</v>
      </c>
    </row>
    <row r="182" spans="1:5" x14ac:dyDescent="0.25">
      <c r="A182" s="36" t="str">
        <f>'Tariff list'!A189</f>
        <v>FLU0100-ST-0010-002-B</v>
      </c>
      <c r="B182" s="37">
        <v>10</v>
      </c>
      <c r="C182" s="36" t="str">
        <f>VLOOKUP($B182,'Capital Code Lookup'!$A$2:$D$217,2,FALSE)</f>
        <v>MERCURY VAPOUR 80W</v>
      </c>
      <c r="D182" s="36" t="str">
        <f>VLOOKUP($B182,'Capital Code Lookup'!$A$2:$D$217,3,FALSE)</f>
        <v>SHARED OR NO POLE</v>
      </c>
      <c r="E182" s="36">
        <f>VLOOKUP($B182,'Capital Code Lookup'!$A$2:$D$217,4,FALSE)</f>
        <v>1</v>
      </c>
    </row>
    <row r="183" spans="1:5" x14ac:dyDescent="0.25">
      <c r="A183" s="36" t="str">
        <f>'Tariff list'!A190</f>
        <v>FLU0100-ST-0990-002-B</v>
      </c>
      <c r="B183" s="37">
        <v>990</v>
      </c>
      <c r="C183" s="36" t="str">
        <f>VLOOKUP($B183,'Capital Code Lookup'!$A$2:$D$217,2,FALSE)</f>
        <v>MERCURY VAPOUR 80W</v>
      </c>
      <c r="D183" s="36" t="str">
        <f>VLOOKUP($B183,'Capital Code Lookup'!$A$2:$D$217,3,FALSE)</f>
        <v>STEEL POLE</v>
      </c>
      <c r="E183" s="36">
        <f>VLOOKUP($B183,'Capital Code Lookup'!$A$2:$D$217,4,FALSE)</f>
        <v>1</v>
      </c>
    </row>
    <row r="184" spans="1:5" x14ac:dyDescent="0.25">
      <c r="A184" s="36" t="str">
        <f>'Tariff list'!A191</f>
        <v>FLU0100-ST-1000-002-B</v>
      </c>
      <c r="B184" s="37">
        <v>1000</v>
      </c>
      <c r="C184" s="36" t="str">
        <f>VLOOKUP($B184,'Capital Code Lookup'!$A$2:$D$217,2,FALSE)</f>
        <v>MERCURY VAPOUR 80W</v>
      </c>
      <c r="D184" s="36" t="str">
        <f>VLOOKUP($B184,'Capital Code Lookup'!$A$2:$D$217,3,FALSE)</f>
        <v>STEEL POLE</v>
      </c>
      <c r="E184" s="36">
        <f>VLOOKUP($B184,'Capital Code Lookup'!$A$2:$D$217,4,FALSE)</f>
        <v>2</v>
      </c>
    </row>
    <row r="185" spans="1:5" x14ac:dyDescent="0.25">
      <c r="A185" s="36" t="str">
        <f>'Tariff list'!A192</f>
        <v>FLU0130-ST-0010-002-B</v>
      </c>
      <c r="B185" s="37">
        <v>10</v>
      </c>
      <c r="C185" s="36" t="str">
        <f>VLOOKUP($B185,'Capital Code Lookup'!$A$2:$D$217,2,FALSE)</f>
        <v>MERCURY VAPOUR 80W</v>
      </c>
      <c r="D185" s="36" t="str">
        <f>VLOOKUP($B185,'Capital Code Lookup'!$A$2:$D$217,3,FALSE)</f>
        <v>SHARED OR NO POLE</v>
      </c>
      <c r="E185" s="36">
        <f>VLOOKUP($B185,'Capital Code Lookup'!$A$2:$D$217,4,FALSE)</f>
        <v>1</v>
      </c>
    </row>
    <row r="186" spans="1:5" x14ac:dyDescent="0.25">
      <c r="A186" s="36" t="str">
        <f>'Tariff list'!A193</f>
        <v>FLU0130-ST-0740-002-B</v>
      </c>
      <c r="B186" s="37">
        <v>740</v>
      </c>
      <c r="C186" s="36" t="str">
        <f>VLOOKUP($B186,'Capital Code Lookup'!$A$2:$D$217,2,FALSE)</f>
        <v>MERCURY VAPOUR 80W</v>
      </c>
      <c r="D186" s="36" t="str">
        <f>VLOOKUP($B186,'Capital Code Lookup'!$A$2:$D$217,3,FALSE)</f>
        <v>SHARED OR NO POLE</v>
      </c>
      <c r="E186" s="36">
        <f>VLOOKUP($B186,'Capital Code Lookup'!$A$2:$D$217,4,FALSE)</f>
        <v>2</v>
      </c>
    </row>
    <row r="187" spans="1:5" x14ac:dyDescent="0.25">
      <c r="A187" s="36" t="str">
        <f>'Tariff list'!A194</f>
        <v>FLU0130-ST-0810-002-B</v>
      </c>
      <c r="B187" s="37">
        <v>810</v>
      </c>
      <c r="C187" s="36" t="str">
        <f>VLOOKUP($B187,'Capital Code Lookup'!$A$2:$D$217,2,FALSE)</f>
        <v>MERCURY VAPOUR 80W</v>
      </c>
      <c r="D187" s="36" t="str">
        <f>VLOOKUP($B187,'Capital Code Lookup'!$A$2:$D$217,3,FALSE)</f>
        <v>WOOD POLE</v>
      </c>
      <c r="E187" s="36">
        <f>VLOOKUP($B187,'Capital Code Lookup'!$A$2:$D$217,4,FALSE)</f>
        <v>1</v>
      </c>
    </row>
    <row r="188" spans="1:5" x14ac:dyDescent="0.25">
      <c r="A188" s="36" t="str">
        <f>'Tariff list'!A195</f>
        <v>FLU0130-ST-0990-002-B</v>
      </c>
      <c r="B188" s="37">
        <v>990</v>
      </c>
      <c r="C188" s="36" t="str">
        <f>VLOOKUP($B188,'Capital Code Lookup'!$A$2:$D$217,2,FALSE)</f>
        <v>MERCURY VAPOUR 80W</v>
      </c>
      <c r="D188" s="36" t="str">
        <f>VLOOKUP($B188,'Capital Code Lookup'!$A$2:$D$217,3,FALSE)</f>
        <v>STEEL POLE</v>
      </c>
      <c r="E188" s="36">
        <f>VLOOKUP($B188,'Capital Code Lookup'!$A$2:$D$217,4,FALSE)</f>
        <v>1</v>
      </c>
    </row>
    <row r="189" spans="1:5" x14ac:dyDescent="0.25">
      <c r="A189" s="36" t="str">
        <f>'Tariff list'!A196</f>
        <v>FLU0130-ST-1000-002-B</v>
      </c>
      <c r="B189" s="37">
        <v>1000</v>
      </c>
      <c r="C189" s="36" t="str">
        <f>VLOOKUP($B189,'Capital Code Lookup'!$A$2:$D$217,2,FALSE)</f>
        <v>MERCURY VAPOUR 80W</v>
      </c>
      <c r="D189" s="36" t="str">
        <f>VLOOKUP($B189,'Capital Code Lookup'!$A$2:$D$217,3,FALSE)</f>
        <v>STEEL POLE</v>
      </c>
      <c r="E189" s="36">
        <f>VLOOKUP($B189,'Capital Code Lookup'!$A$2:$D$217,4,FALSE)</f>
        <v>2</v>
      </c>
    </row>
    <row r="190" spans="1:5" x14ac:dyDescent="0.25">
      <c r="A190" s="36" t="str">
        <f>'Tariff list'!A197</f>
        <v>FLU0140-ST-0010-002-B</v>
      </c>
      <c r="B190" s="37">
        <v>10</v>
      </c>
      <c r="C190" s="36" t="str">
        <f>VLOOKUP($B190,'Capital Code Lookup'!$A$2:$D$217,2,FALSE)</f>
        <v>MERCURY VAPOUR 80W</v>
      </c>
      <c r="D190" s="36" t="str">
        <f>VLOOKUP($B190,'Capital Code Lookup'!$A$2:$D$217,3,FALSE)</f>
        <v>SHARED OR NO POLE</v>
      </c>
      <c r="E190" s="36">
        <f>VLOOKUP($B190,'Capital Code Lookup'!$A$2:$D$217,4,FALSE)</f>
        <v>1</v>
      </c>
    </row>
    <row r="191" spans="1:5" x14ac:dyDescent="0.25">
      <c r="A191" s="36" t="str">
        <f>'Tariff list'!A198</f>
        <v>FLU0140-ST-0740-002-B</v>
      </c>
      <c r="B191" s="37">
        <v>740</v>
      </c>
      <c r="C191" s="36" t="str">
        <f>VLOOKUP($B191,'Capital Code Lookup'!$A$2:$D$217,2,FALSE)</f>
        <v>MERCURY VAPOUR 80W</v>
      </c>
      <c r="D191" s="36" t="str">
        <f>VLOOKUP($B191,'Capital Code Lookup'!$A$2:$D$217,3,FALSE)</f>
        <v>SHARED OR NO POLE</v>
      </c>
      <c r="E191" s="36">
        <f>VLOOKUP($B191,'Capital Code Lookup'!$A$2:$D$217,4,FALSE)</f>
        <v>2</v>
      </c>
    </row>
    <row r="192" spans="1:5" x14ac:dyDescent="0.25">
      <c r="A192" s="36" t="str">
        <f>'Tariff list'!A199</f>
        <v>FLU0140-ST-0830-002-B</v>
      </c>
      <c r="B192" s="37">
        <v>830</v>
      </c>
      <c r="C192" s="36" t="str">
        <f>VLOOKUP($B192,'Capital Code Lookup'!$A$2:$D$217,2,FALSE)</f>
        <v>MERCURY VAPOUR 80W</v>
      </c>
      <c r="D192" s="36" t="str">
        <f>VLOOKUP($B192,'Capital Code Lookup'!$A$2:$D$217,3,FALSE)</f>
        <v>SHARED OR NO POLE</v>
      </c>
      <c r="E192" s="36">
        <f>VLOOKUP($B192,'Capital Code Lookup'!$A$2:$D$217,4,FALSE)</f>
        <v>4</v>
      </c>
    </row>
    <row r="193" spans="1:5" x14ac:dyDescent="0.25">
      <c r="A193" s="36" t="str">
        <f>'Tariff list'!A200</f>
        <v>FLU0140-ST-0990-002-B</v>
      </c>
      <c r="B193" s="37">
        <v>990</v>
      </c>
      <c r="C193" s="36" t="str">
        <f>VLOOKUP($B193,'Capital Code Lookup'!$A$2:$D$217,2,FALSE)</f>
        <v>MERCURY VAPOUR 80W</v>
      </c>
      <c r="D193" s="36" t="str">
        <f>VLOOKUP($B193,'Capital Code Lookup'!$A$2:$D$217,3,FALSE)</f>
        <v>STEEL POLE</v>
      </c>
      <c r="E193" s="36">
        <f>VLOOKUP($B193,'Capital Code Lookup'!$A$2:$D$217,4,FALSE)</f>
        <v>1</v>
      </c>
    </row>
    <row r="194" spans="1:5" x14ac:dyDescent="0.25">
      <c r="A194" s="36" t="str">
        <f>'Tariff list'!A201</f>
        <v>FLU0140-ST-1260-002-B</v>
      </c>
      <c r="B194" s="37">
        <v>1260</v>
      </c>
      <c r="C194" s="36" t="str">
        <f>VLOOKUP($B194,'Capital Code Lookup'!$A$2:$D$217,2,FALSE)</f>
        <v>MERCURY VAPOUR 80W</v>
      </c>
      <c r="D194" s="36" t="str">
        <f>VLOOKUP($B194,'Capital Code Lookup'!$A$2:$D$217,3,FALSE)</f>
        <v>WOOD POLE</v>
      </c>
      <c r="E194" s="36">
        <f>VLOOKUP($B194,'Capital Code Lookup'!$A$2:$D$217,4,FALSE)</f>
        <v>2</v>
      </c>
    </row>
    <row r="195" spans="1:5" x14ac:dyDescent="0.25">
      <c r="A195" s="36" t="str">
        <f>'Tariff list'!A202</f>
        <v>FLU0220-ST-0990-002-B</v>
      </c>
      <c r="B195" s="37">
        <v>990</v>
      </c>
      <c r="C195" s="36" t="str">
        <f>VLOOKUP($B195,'Capital Code Lookup'!$A$2:$D$217,2,FALSE)</f>
        <v>MERCURY VAPOUR 80W</v>
      </c>
      <c r="D195" s="36" t="str">
        <f>VLOOKUP($B195,'Capital Code Lookup'!$A$2:$D$217,3,FALSE)</f>
        <v>STEEL POLE</v>
      </c>
      <c r="E195" s="36">
        <f>VLOOKUP($B195,'Capital Code Lookup'!$A$2:$D$217,4,FALSE)</f>
        <v>1</v>
      </c>
    </row>
    <row r="196" spans="1:5" x14ac:dyDescent="0.25">
      <c r="A196" s="36" t="str">
        <f>'Tariff list'!A203</f>
        <v>FLU0240-ST-0010-002-B</v>
      </c>
      <c r="B196" s="37">
        <v>10</v>
      </c>
      <c r="C196" s="36" t="str">
        <f>VLOOKUP($B196,'Capital Code Lookup'!$A$2:$D$217,2,FALSE)</f>
        <v>MERCURY VAPOUR 80W</v>
      </c>
      <c r="D196" s="36" t="str">
        <f>VLOOKUP($B196,'Capital Code Lookup'!$A$2:$D$217,3,FALSE)</f>
        <v>SHARED OR NO POLE</v>
      </c>
      <c r="E196" s="36">
        <f>VLOOKUP($B196,'Capital Code Lookup'!$A$2:$D$217,4,FALSE)</f>
        <v>1</v>
      </c>
    </row>
    <row r="197" spans="1:5" x14ac:dyDescent="0.25">
      <c r="A197" s="36" t="str">
        <f>'Tariff list'!A204</f>
        <v>FLU0240-ST-0810-002-B</v>
      </c>
      <c r="B197" s="37">
        <v>810</v>
      </c>
      <c r="C197" s="36" t="str">
        <f>VLOOKUP($B197,'Capital Code Lookup'!$A$2:$D$217,2,FALSE)</f>
        <v>MERCURY VAPOUR 80W</v>
      </c>
      <c r="D197" s="36" t="str">
        <f>VLOOKUP($B197,'Capital Code Lookup'!$A$2:$D$217,3,FALSE)</f>
        <v>WOOD POLE</v>
      </c>
      <c r="E197" s="36">
        <f>VLOOKUP($B197,'Capital Code Lookup'!$A$2:$D$217,4,FALSE)</f>
        <v>1</v>
      </c>
    </row>
    <row r="198" spans="1:5" x14ac:dyDescent="0.25">
      <c r="A198" s="36" t="str">
        <f>'Tariff list'!A205</f>
        <v>FLU0240-ST-0990-002-B</v>
      </c>
      <c r="B198" s="37">
        <v>990</v>
      </c>
      <c r="C198" s="36" t="str">
        <f>VLOOKUP($B198,'Capital Code Lookup'!$A$2:$D$217,2,FALSE)</f>
        <v>MERCURY VAPOUR 80W</v>
      </c>
      <c r="D198" s="36" t="str">
        <f>VLOOKUP($B198,'Capital Code Lookup'!$A$2:$D$217,3,FALSE)</f>
        <v>STEEL POLE</v>
      </c>
      <c r="E198" s="36">
        <f>VLOOKUP($B198,'Capital Code Lookup'!$A$2:$D$217,4,FALSE)</f>
        <v>1</v>
      </c>
    </row>
    <row r="199" spans="1:5" x14ac:dyDescent="0.25">
      <c r="A199" s="36" t="str">
        <f>'Tariff list'!A206</f>
        <v>FLU0250-ST-0010-002-B</v>
      </c>
      <c r="B199" s="37">
        <v>10</v>
      </c>
      <c r="C199" s="36" t="str">
        <f>VLOOKUP($B199,'Capital Code Lookup'!$A$2:$D$217,2,FALSE)</f>
        <v>MERCURY VAPOUR 80W</v>
      </c>
      <c r="D199" s="36" t="str">
        <f>VLOOKUP($B199,'Capital Code Lookup'!$A$2:$D$217,3,FALSE)</f>
        <v>SHARED OR NO POLE</v>
      </c>
      <c r="E199" s="36">
        <f>VLOOKUP($B199,'Capital Code Lookup'!$A$2:$D$217,4,FALSE)</f>
        <v>1</v>
      </c>
    </row>
    <row r="200" spans="1:5" x14ac:dyDescent="0.25">
      <c r="A200" s="36" t="str">
        <f>'Tariff list'!A207</f>
        <v>FLU0350-ST-1620-002-B</v>
      </c>
      <c r="B200" s="37">
        <v>1620</v>
      </c>
      <c r="C200" s="36" t="str">
        <f>VLOOKUP($B200,'Capital Code Lookup'!$A$2:$D$217,2,FALSE)</f>
        <v>COMPACT FLUORESCENT 42W</v>
      </c>
      <c r="D200" s="36" t="str">
        <f>VLOOKUP($B200,'Capital Code Lookup'!$A$2:$D$217,3,FALSE)</f>
        <v>SHARED OR NO POLE</v>
      </c>
      <c r="E200" s="36">
        <f>VLOOKUP($B200,'Capital Code Lookup'!$A$2:$D$217,4,FALSE)</f>
        <v>1</v>
      </c>
    </row>
    <row r="201" spans="1:5" x14ac:dyDescent="0.25">
      <c r="A201" s="36" t="str">
        <f>'Tariff list'!A208</f>
        <v>FLU0350-ST-1660-002-B</v>
      </c>
      <c r="B201" s="37">
        <v>1660</v>
      </c>
      <c r="C201" s="36" t="str">
        <f>VLOOKUP($B201,'Capital Code Lookup'!$A$2:$D$217,2,FALSE)</f>
        <v>COMPACT FLUORESCENT 42W</v>
      </c>
      <c r="D201" s="36" t="str">
        <f>VLOOKUP($B201,'Capital Code Lookup'!$A$2:$D$217,3,FALSE)</f>
        <v>WOOD POLE</v>
      </c>
      <c r="E201" s="36">
        <f>VLOOKUP($B201,'Capital Code Lookup'!$A$2:$D$217,4,FALSE)</f>
        <v>1</v>
      </c>
    </row>
    <row r="202" spans="1:5" x14ac:dyDescent="0.25">
      <c r="A202" s="36" t="str">
        <f>'Tariff list'!A209</f>
        <v>FLU0350-ST-1700-002-B</v>
      </c>
      <c r="B202" s="37">
        <v>1700</v>
      </c>
      <c r="C202" s="36" t="str">
        <f>VLOOKUP($B202,'Capital Code Lookup'!$A$2:$D$217,2,FALSE)</f>
        <v>COMPACT FLUORESCENT 42W</v>
      </c>
      <c r="D202" s="36" t="str">
        <f>VLOOKUP($B202,'Capital Code Lookup'!$A$2:$D$217,3,FALSE)</f>
        <v>STEEL POLE</v>
      </c>
      <c r="E202" s="36">
        <f>VLOOKUP($B202,'Capital Code Lookup'!$A$2:$D$217,4,FALSE)</f>
        <v>1</v>
      </c>
    </row>
    <row r="203" spans="1:5" x14ac:dyDescent="0.25">
      <c r="A203" s="36" t="str">
        <f>'Tariff list'!A210</f>
        <v>HPS0010-ST-0040-002-B</v>
      </c>
      <c r="B203" s="37">
        <v>40</v>
      </c>
      <c r="C203" s="36" t="str">
        <f>VLOOKUP($B203,'Capital Code Lookup'!$A$2:$D$217,2,FALSE)</f>
        <v>HIGH PRESSURE SODIUM 70W (100)</v>
      </c>
      <c r="D203" s="36" t="str">
        <f>VLOOKUP($B203,'Capital Code Lookup'!$A$2:$D$217,3,FALSE)</f>
        <v>SHARED OR NO POLE</v>
      </c>
      <c r="E203" s="36">
        <f>VLOOKUP($B203,'Capital Code Lookup'!$A$2:$D$217,4,FALSE)</f>
        <v>1</v>
      </c>
    </row>
    <row r="204" spans="1:5" x14ac:dyDescent="0.25">
      <c r="A204" s="36" t="str">
        <f>'Tariff list'!A211</f>
        <v>HPS0010-ST-0350-002-B</v>
      </c>
      <c r="B204" s="37">
        <v>350</v>
      </c>
      <c r="C204" s="36" t="str">
        <f>VLOOKUP($B204,'Capital Code Lookup'!$A$2:$D$217,2,FALSE)</f>
        <v>HIGH PRESSURE SODIUM 70W (100)</v>
      </c>
      <c r="D204" s="36" t="str">
        <f>VLOOKUP($B204,'Capital Code Lookup'!$A$2:$D$217,3,FALSE)</f>
        <v>WOOD POLE</v>
      </c>
      <c r="E204" s="36">
        <f>VLOOKUP($B204,'Capital Code Lookup'!$A$2:$D$217,4,FALSE)</f>
        <v>1</v>
      </c>
    </row>
    <row r="205" spans="1:5" x14ac:dyDescent="0.25">
      <c r="A205" s="36" t="str">
        <f>'Tariff list'!A212</f>
        <v>HPS0010-ST-0360-002-B</v>
      </c>
      <c r="B205" s="37">
        <v>360</v>
      </c>
      <c r="C205" s="36" t="str">
        <f>VLOOKUP($B205,'Capital Code Lookup'!$A$2:$D$217,2,FALSE)</f>
        <v>HIGH PRESSURE SODIUM 70W (100)</v>
      </c>
      <c r="D205" s="36" t="str">
        <f>VLOOKUP($B205,'Capital Code Lookup'!$A$2:$D$217,3,FALSE)</f>
        <v>STEEL POLE</v>
      </c>
      <c r="E205" s="36">
        <f>VLOOKUP($B205,'Capital Code Lookup'!$A$2:$D$217,4,FALSE)</f>
        <v>1</v>
      </c>
    </row>
    <row r="206" spans="1:5" x14ac:dyDescent="0.25">
      <c r="A206" s="36" t="str">
        <f>'Tariff list'!A213</f>
        <v>HPS0010-ST-0890-002-B</v>
      </c>
      <c r="B206" s="37">
        <v>890</v>
      </c>
      <c r="C206" s="36" t="str">
        <f>VLOOKUP($B206,'Capital Code Lookup'!$A$2:$D$217,2,FALSE)</f>
        <v>HIGH PRESSURE SODIUM 70W (100)</v>
      </c>
      <c r="D206" s="36" t="str">
        <f>VLOOKUP($B206,'Capital Code Lookup'!$A$2:$D$217,3,FALSE)</f>
        <v>SHARED OR NO POLE</v>
      </c>
      <c r="E206" s="36">
        <f>VLOOKUP($B206,'Capital Code Lookup'!$A$2:$D$217,4,FALSE)</f>
        <v>2</v>
      </c>
    </row>
    <row r="207" spans="1:5" x14ac:dyDescent="0.25">
      <c r="A207" s="36" t="str">
        <f>'Tariff list'!A214</f>
        <v>HPS0010-ST-0910-002-B</v>
      </c>
      <c r="B207" s="37">
        <v>910</v>
      </c>
      <c r="C207" s="36" t="str">
        <f>VLOOKUP($B207,'Capital Code Lookup'!$A$2:$D$217,2,FALSE)</f>
        <v>HIGH PRESSURE SODIUM 70W (100)</v>
      </c>
      <c r="D207" s="36" t="str">
        <f>VLOOKUP($B207,'Capital Code Lookup'!$A$2:$D$217,3,FALSE)</f>
        <v>WOOD POLE</v>
      </c>
      <c r="E207" s="36">
        <f>VLOOKUP($B207,'Capital Code Lookup'!$A$2:$D$217,4,FALSE)</f>
        <v>2</v>
      </c>
    </row>
    <row r="208" spans="1:5" x14ac:dyDescent="0.25">
      <c r="A208" s="36" t="str">
        <f>'Tariff list'!A215</f>
        <v>HPS0010-TA-0090-002-B</v>
      </c>
      <c r="B208" s="37">
        <v>90</v>
      </c>
      <c r="C208" s="36" t="str">
        <f>VLOOKUP($B208,'Capital Code Lookup'!$A$2:$D$217,2,FALSE)</f>
        <v>HIGH PRESSURE SODIUM 70W TWIN ARC</v>
      </c>
      <c r="D208" s="36" t="str">
        <f>VLOOKUP($B208,'Capital Code Lookup'!$A$2:$D$217,3,FALSE)</f>
        <v>SHARED OR NO POLE</v>
      </c>
      <c r="E208" s="36">
        <f>VLOOKUP($B208,'Capital Code Lookup'!$A$2:$D$217,4,FALSE)</f>
        <v>1</v>
      </c>
    </row>
    <row r="209" spans="1:5" x14ac:dyDescent="0.25">
      <c r="A209" s="36" t="str">
        <f>'Tariff list'!A216</f>
        <v>HPS0010-TA-0140-002-B</v>
      </c>
      <c r="B209" s="37">
        <v>140</v>
      </c>
      <c r="C209" s="36" t="str">
        <f>VLOOKUP($B209,'Capital Code Lookup'!$A$2:$D$217,2,FALSE)</f>
        <v>HIGH PRESSURE SODIUM 70W TWIN ARC</v>
      </c>
      <c r="D209" s="36" t="str">
        <f>VLOOKUP($B209,'Capital Code Lookup'!$A$2:$D$217,3,FALSE)</f>
        <v>WOOD POLE</v>
      </c>
      <c r="E209" s="36">
        <f>VLOOKUP($B209,'Capital Code Lookup'!$A$2:$D$217,4,FALSE)</f>
        <v>1</v>
      </c>
    </row>
    <row r="210" spans="1:5" x14ac:dyDescent="0.25">
      <c r="A210" s="36" t="str">
        <f>'Tariff list'!A217</f>
        <v>HPS0010-TA-0170-002-B</v>
      </c>
      <c r="B210" s="37">
        <v>170</v>
      </c>
      <c r="C210" s="36" t="str">
        <f>VLOOKUP($B210,'Capital Code Lookup'!$A$2:$D$217,2,FALSE)</f>
        <v>HIGH PRESSURE SODIUM 50W TWIN ARC</v>
      </c>
      <c r="D210" s="36" t="str">
        <f>VLOOKUP($B210,'Capital Code Lookup'!$A$2:$D$217,3,FALSE)</f>
        <v>STEEL POLE</v>
      </c>
      <c r="E210" s="36">
        <f>VLOOKUP($B210,'Capital Code Lookup'!$A$2:$D$217,4,FALSE)</f>
        <v>1</v>
      </c>
    </row>
    <row r="211" spans="1:5" x14ac:dyDescent="0.25">
      <c r="A211" s="36" t="str">
        <f>'Tariff list'!A218</f>
        <v>HPS0020-ST-0040-002-B</v>
      </c>
      <c r="B211" s="37">
        <v>40</v>
      </c>
      <c r="C211" s="36" t="str">
        <f>VLOOKUP($B211,'Capital Code Lookup'!$A$2:$D$217,2,FALSE)</f>
        <v>HIGH PRESSURE SODIUM 70W (100)</v>
      </c>
      <c r="D211" s="36" t="str">
        <f>VLOOKUP($B211,'Capital Code Lookup'!$A$2:$D$217,3,FALSE)</f>
        <v>SHARED OR NO POLE</v>
      </c>
      <c r="E211" s="36">
        <f>VLOOKUP($B211,'Capital Code Lookup'!$A$2:$D$217,4,FALSE)</f>
        <v>1</v>
      </c>
    </row>
    <row r="212" spans="1:5" x14ac:dyDescent="0.25">
      <c r="A212" s="36" t="str">
        <f>'Tariff list'!A219</f>
        <v>HPS0020-ST-0350-002-B</v>
      </c>
      <c r="B212" s="37">
        <v>350</v>
      </c>
      <c r="C212" s="36" t="str">
        <f>VLOOKUP($B212,'Capital Code Lookup'!$A$2:$D$217,2,FALSE)</f>
        <v>HIGH PRESSURE SODIUM 70W (100)</v>
      </c>
      <c r="D212" s="36" t="str">
        <f>VLOOKUP($B212,'Capital Code Lookup'!$A$2:$D$217,3,FALSE)</f>
        <v>WOOD POLE</v>
      </c>
      <c r="E212" s="36">
        <f>VLOOKUP($B212,'Capital Code Lookup'!$A$2:$D$217,4,FALSE)</f>
        <v>1</v>
      </c>
    </row>
    <row r="213" spans="1:5" x14ac:dyDescent="0.25">
      <c r="A213" s="36" t="str">
        <f>'Tariff list'!A220</f>
        <v>HPS0020-ST-0360-002-B</v>
      </c>
      <c r="B213" s="37">
        <v>360</v>
      </c>
      <c r="C213" s="36" t="str">
        <f>VLOOKUP($B213,'Capital Code Lookup'!$A$2:$D$217,2,FALSE)</f>
        <v>HIGH PRESSURE SODIUM 70W (100)</v>
      </c>
      <c r="D213" s="36" t="str">
        <f>VLOOKUP($B213,'Capital Code Lookup'!$A$2:$D$217,3,FALSE)</f>
        <v>STEEL POLE</v>
      </c>
      <c r="E213" s="36">
        <f>VLOOKUP($B213,'Capital Code Lookup'!$A$2:$D$217,4,FALSE)</f>
        <v>1</v>
      </c>
    </row>
    <row r="214" spans="1:5" x14ac:dyDescent="0.25">
      <c r="A214" s="36" t="str">
        <f>'Tariff list'!A221</f>
        <v>HPS0020-ST-0730-002-B</v>
      </c>
      <c r="B214" s="37">
        <v>730</v>
      </c>
      <c r="C214" s="36" t="str">
        <f>VLOOKUP($B214,'Capital Code Lookup'!$A$2:$D$217,2,FALSE)</f>
        <v>HIGH PRESSURE SODIUM 70W (100)</v>
      </c>
      <c r="D214" s="36" t="str">
        <f>VLOOKUP($B214,'Capital Code Lookup'!$A$2:$D$217,3,FALSE)</f>
        <v>STEEL POLE</v>
      </c>
      <c r="E214" s="36">
        <f>VLOOKUP($B214,'Capital Code Lookup'!$A$2:$D$217,4,FALSE)</f>
        <v>2</v>
      </c>
    </row>
    <row r="215" spans="1:5" x14ac:dyDescent="0.25">
      <c r="A215" s="36" t="str">
        <f>'Tariff list'!A222</f>
        <v>HPS0020-ST-0750-002-B</v>
      </c>
      <c r="B215" s="37">
        <v>750</v>
      </c>
      <c r="C215" s="36" t="str">
        <f>VLOOKUP($B215,'Capital Code Lookup'!$A$2:$D$217,2,FALSE)</f>
        <v>HIGH PRESSURE SODIUM 70W (100)</v>
      </c>
      <c r="D215" s="36" t="str">
        <f>VLOOKUP($B215,'Capital Code Lookup'!$A$2:$D$217,3,FALSE)</f>
        <v>SHARED OR NO POLE</v>
      </c>
      <c r="E215" s="36">
        <f>VLOOKUP($B215,'Capital Code Lookup'!$A$2:$D$217,4,FALSE)</f>
        <v>3</v>
      </c>
    </row>
    <row r="216" spans="1:5" x14ac:dyDescent="0.25">
      <c r="A216" s="36" t="str">
        <f>'Tariff list'!A223</f>
        <v>HPS0020-ST-0880-002-B</v>
      </c>
      <c r="B216" s="37">
        <v>880</v>
      </c>
      <c r="C216" s="36" t="str">
        <f>VLOOKUP($B216,'Capital Code Lookup'!$A$2:$D$217,2,FALSE)</f>
        <v>HIGH PRESSURE SODIUM 70W (100)</v>
      </c>
      <c r="D216" s="36" t="str">
        <f>VLOOKUP($B216,'Capital Code Lookup'!$A$2:$D$217,3,FALSE)</f>
        <v>STEEL POLE</v>
      </c>
      <c r="E216" s="36">
        <f>VLOOKUP($B216,'Capital Code Lookup'!$A$2:$D$217,4,FALSE)</f>
        <v>4</v>
      </c>
    </row>
    <row r="217" spans="1:5" x14ac:dyDescent="0.25">
      <c r="A217" s="36" t="str">
        <f>'Tariff list'!A224</f>
        <v>HPS0020-ST-0890-002-B</v>
      </c>
      <c r="B217" s="37">
        <v>890</v>
      </c>
      <c r="C217" s="36" t="str">
        <f>VLOOKUP($B217,'Capital Code Lookup'!$A$2:$D$217,2,FALSE)</f>
        <v>HIGH PRESSURE SODIUM 70W (100)</v>
      </c>
      <c r="D217" s="36" t="str">
        <f>VLOOKUP($B217,'Capital Code Lookup'!$A$2:$D$217,3,FALSE)</f>
        <v>SHARED OR NO POLE</v>
      </c>
      <c r="E217" s="36">
        <f>VLOOKUP($B217,'Capital Code Lookup'!$A$2:$D$217,4,FALSE)</f>
        <v>2</v>
      </c>
    </row>
    <row r="218" spans="1:5" x14ac:dyDescent="0.25">
      <c r="A218" s="36" t="str">
        <f>'Tariff list'!A225</f>
        <v>HPS0020-ST-0910-002-B</v>
      </c>
      <c r="B218" s="37">
        <v>910</v>
      </c>
      <c r="C218" s="36" t="str">
        <f>VLOOKUP($B218,'Capital Code Lookup'!$A$2:$D$217,2,FALSE)</f>
        <v>HIGH PRESSURE SODIUM 70W (100)</v>
      </c>
      <c r="D218" s="36" t="str">
        <f>VLOOKUP($B218,'Capital Code Lookup'!$A$2:$D$217,3,FALSE)</f>
        <v>WOOD POLE</v>
      </c>
      <c r="E218" s="36">
        <f>VLOOKUP($B218,'Capital Code Lookup'!$A$2:$D$217,4,FALSE)</f>
        <v>2</v>
      </c>
    </row>
    <row r="219" spans="1:5" x14ac:dyDescent="0.25">
      <c r="A219" s="36" t="str">
        <f>'Tariff list'!A226</f>
        <v>HPS0020-TA-0090-002-B</v>
      </c>
      <c r="B219" s="37">
        <v>90</v>
      </c>
      <c r="C219" s="36" t="str">
        <f>VLOOKUP($B219,'Capital Code Lookup'!$A$2:$D$217,2,FALSE)</f>
        <v>HIGH PRESSURE SODIUM 70W TWIN ARC</v>
      </c>
      <c r="D219" s="36" t="str">
        <f>VLOOKUP($B219,'Capital Code Lookup'!$A$2:$D$217,3,FALSE)</f>
        <v>SHARED OR NO POLE</v>
      </c>
      <c r="E219" s="36">
        <f>VLOOKUP($B219,'Capital Code Lookup'!$A$2:$D$217,4,FALSE)</f>
        <v>1</v>
      </c>
    </row>
    <row r="220" spans="1:5" x14ac:dyDescent="0.25">
      <c r="A220" s="36" t="str">
        <f>'Tariff list'!A227</f>
        <v>HPS0020-TA-0140-002-B</v>
      </c>
      <c r="B220" s="37">
        <v>140</v>
      </c>
      <c r="C220" s="36" t="str">
        <f>VLOOKUP($B220,'Capital Code Lookup'!$A$2:$D$217,2,FALSE)</f>
        <v>HIGH PRESSURE SODIUM 70W TWIN ARC</v>
      </c>
      <c r="D220" s="36" t="str">
        <f>VLOOKUP($B220,'Capital Code Lookup'!$A$2:$D$217,3,FALSE)</f>
        <v>WOOD POLE</v>
      </c>
      <c r="E220" s="36">
        <f>VLOOKUP($B220,'Capital Code Lookup'!$A$2:$D$217,4,FALSE)</f>
        <v>1</v>
      </c>
    </row>
    <row r="221" spans="1:5" x14ac:dyDescent="0.25">
      <c r="A221" s="36" t="str">
        <f>'Tariff list'!A228</f>
        <v>HPS0020-TA-0170-002-B</v>
      </c>
      <c r="B221" s="37">
        <v>170</v>
      </c>
      <c r="C221" s="36" t="str">
        <f>VLOOKUP($B221,'Capital Code Lookup'!$A$2:$D$217,2,FALSE)</f>
        <v>HIGH PRESSURE SODIUM 50W TWIN ARC</v>
      </c>
      <c r="D221" s="36" t="str">
        <f>VLOOKUP($B221,'Capital Code Lookup'!$A$2:$D$217,3,FALSE)</f>
        <v>STEEL POLE</v>
      </c>
      <c r="E221" s="36">
        <f>VLOOKUP($B221,'Capital Code Lookup'!$A$2:$D$217,4,FALSE)</f>
        <v>1</v>
      </c>
    </row>
    <row r="222" spans="1:5" x14ac:dyDescent="0.25">
      <c r="A222" s="36" t="str">
        <f>'Tariff list'!A229</f>
        <v>HPS0070-ST-0040-002-B</v>
      </c>
      <c r="B222" s="37">
        <v>40</v>
      </c>
      <c r="C222" s="36" t="str">
        <f>VLOOKUP($B222,'Capital Code Lookup'!$A$2:$D$217,2,FALSE)</f>
        <v>HIGH PRESSURE SODIUM 70W (100)</v>
      </c>
      <c r="D222" s="36" t="str">
        <f>VLOOKUP($B222,'Capital Code Lookup'!$A$2:$D$217,3,FALSE)</f>
        <v>SHARED OR NO POLE</v>
      </c>
      <c r="E222" s="36">
        <f>VLOOKUP($B222,'Capital Code Lookup'!$A$2:$D$217,4,FALSE)</f>
        <v>1</v>
      </c>
    </row>
    <row r="223" spans="1:5" x14ac:dyDescent="0.25">
      <c r="A223" s="36" t="str">
        <f>'Tariff list'!A230</f>
        <v>HPS0070-ST-0350-002-B</v>
      </c>
      <c r="B223" s="37">
        <v>350</v>
      </c>
      <c r="C223" s="36" t="str">
        <f>VLOOKUP($B223,'Capital Code Lookup'!$A$2:$D$217,2,FALSE)</f>
        <v>HIGH PRESSURE SODIUM 70W (100)</v>
      </c>
      <c r="D223" s="36" t="str">
        <f>VLOOKUP($B223,'Capital Code Lookup'!$A$2:$D$217,3,FALSE)</f>
        <v>WOOD POLE</v>
      </c>
      <c r="E223" s="36">
        <f>VLOOKUP($B223,'Capital Code Lookup'!$A$2:$D$217,4,FALSE)</f>
        <v>1</v>
      </c>
    </row>
    <row r="224" spans="1:5" x14ac:dyDescent="0.25">
      <c r="A224" s="36" t="str">
        <f>'Tariff list'!A231</f>
        <v>HPS0070-ST-0360-002-B</v>
      </c>
      <c r="B224" s="37">
        <v>360</v>
      </c>
      <c r="C224" s="36" t="str">
        <f>VLOOKUP($B224,'Capital Code Lookup'!$A$2:$D$217,2,FALSE)</f>
        <v>HIGH PRESSURE SODIUM 70W (100)</v>
      </c>
      <c r="D224" s="36" t="str">
        <f>VLOOKUP($B224,'Capital Code Lookup'!$A$2:$D$217,3,FALSE)</f>
        <v>STEEL POLE</v>
      </c>
      <c r="E224" s="36">
        <f>VLOOKUP($B224,'Capital Code Lookup'!$A$2:$D$217,4,FALSE)</f>
        <v>1</v>
      </c>
    </row>
    <row r="225" spans="1:5" x14ac:dyDescent="0.25">
      <c r="A225" s="36" t="str">
        <f>'Tariff list'!A232</f>
        <v>HPS0080-ST-0050-002-B</v>
      </c>
      <c r="B225" s="37">
        <v>50</v>
      </c>
      <c r="C225" s="36" t="str">
        <f>VLOOKUP($B225,'Capital Code Lookup'!$A$2:$D$217,2,FALSE)</f>
        <v>HIGH PRESSURE SODIUM 150W</v>
      </c>
      <c r="D225" s="36" t="str">
        <f>VLOOKUP($B225,'Capital Code Lookup'!$A$2:$D$217,3,FALSE)</f>
        <v>SHARED OR NO POLE</v>
      </c>
      <c r="E225" s="36">
        <f>VLOOKUP($B225,'Capital Code Lookup'!$A$2:$D$217,4,FALSE)</f>
        <v>1</v>
      </c>
    </row>
    <row r="226" spans="1:5" x14ac:dyDescent="0.25">
      <c r="A226" s="36" t="str">
        <f>'Tariff list'!A233</f>
        <v>HPS0080-ST-0310-002-B</v>
      </c>
      <c r="B226" s="37">
        <v>310</v>
      </c>
      <c r="C226" s="36" t="str">
        <f>VLOOKUP($B226,'Capital Code Lookup'!$A$2:$D$217,2,FALSE)</f>
        <v>HIGH PRESSURE SODIUM 150W</v>
      </c>
      <c r="D226" s="36" t="str">
        <f>VLOOKUP($B226,'Capital Code Lookup'!$A$2:$D$217,3,FALSE)</f>
        <v>STEEL POLE</v>
      </c>
      <c r="E226" s="36">
        <f>VLOOKUP($B226,'Capital Code Lookup'!$A$2:$D$217,4,FALSE)</f>
        <v>1</v>
      </c>
    </row>
    <row r="227" spans="1:5" x14ac:dyDescent="0.25">
      <c r="A227" s="36" t="str">
        <f>'Tariff list'!A234</f>
        <v>HPS0090-ST-0050-002-B</v>
      </c>
      <c r="B227" s="37">
        <v>50</v>
      </c>
      <c r="C227" s="36" t="str">
        <f>VLOOKUP($B227,'Capital Code Lookup'!$A$2:$D$217,2,FALSE)</f>
        <v>HIGH PRESSURE SODIUM 150W</v>
      </c>
      <c r="D227" s="36" t="str">
        <f>VLOOKUP($B227,'Capital Code Lookup'!$A$2:$D$217,3,FALSE)</f>
        <v>SHARED OR NO POLE</v>
      </c>
      <c r="E227" s="36">
        <f>VLOOKUP($B227,'Capital Code Lookup'!$A$2:$D$217,4,FALSE)</f>
        <v>1</v>
      </c>
    </row>
    <row r="228" spans="1:5" x14ac:dyDescent="0.25">
      <c r="A228" s="36" t="str">
        <f>'Tariff list'!A235</f>
        <v>HPS0090-ST-0220-002-B</v>
      </c>
      <c r="B228" s="37">
        <v>220</v>
      </c>
      <c r="C228" s="36" t="str">
        <f>VLOOKUP($B228,'Capital Code Lookup'!$A$2:$D$217,2,FALSE)</f>
        <v>HIGH PRESSURE SODIUM 150W</v>
      </c>
      <c r="D228" s="36" t="str">
        <f>VLOOKUP($B228,'Capital Code Lookup'!$A$2:$D$217,3,FALSE)</f>
        <v>WOOD POLE</v>
      </c>
      <c r="E228" s="36">
        <f>VLOOKUP($B228,'Capital Code Lookup'!$A$2:$D$217,4,FALSE)</f>
        <v>1</v>
      </c>
    </row>
    <row r="229" spans="1:5" x14ac:dyDescent="0.25">
      <c r="A229" s="36" t="str">
        <f>'Tariff list'!A236</f>
        <v>HPS0090-ST-0310-002-B</v>
      </c>
      <c r="B229" s="37">
        <v>310</v>
      </c>
      <c r="C229" s="36" t="str">
        <f>VLOOKUP($B229,'Capital Code Lookup'!$A$2:$D$217,2,FALSE)</f>
        <v>HIGH PRESSURE SODIUM 150W</v>
      </c>
      <c r="D229" s="36" t="str">
        <f>VLOOKUP($B229,'Capital Code Lookup'!$A$2:$D$217,3,FALSE)</f>
        <v>STEEL POLE</v>
      </c>
      <c r="E229" s="36">
        <f>VLOOKUP($B229,'Capital Code Lookup'!$A$2:$D$217,4,FALSE)</f>
        <v>1</v>
      </c>
    </row>
    <row r="230" spans="1:5" x14ac:dyDescent="0.25">
      <c r="A230" s="36" t="str">
        <f>'Tariff list'!A237</f>
        <v>HPS0090-ST-0690-002-B</v>
      </c>
      <c r="B230" s="37">
        <v>690</v>
      </c>
      <c r="C230" s="36" t="str">
        <f>VLOOKUP($B230,'Capital Code Lookup'!$A$2:$D$217,2,FALSE)</f>
        <v>HIGH PRESSURE SODIUM 150W</v>
      </c>
      <c r="D230" s="36" t="str">
        <f>VLOOKUP($B230,'Capital Code Lookup'!$A$2:$D$217,3,FALSE)</f>
        <v>STEEL POLE</v>
      </c>
      <c r="E230" s="36">
        <f>VLOOKUP($B230,'Capital Code Lookup'!$A$2:$D$217,4,FALSE)</f>
        <v>2</v>
      </c>
    </row>
    <row r="231" spans="1:5" x14ac:dyDescent="0.25">
      <c r="A231" s="36" t="str">
        <f>'Tariff list'!A238</f>
        <v>HPS0090-ST-0710-002-B</v>
      </c>
      <c r="B231" s="37">
        <v>710</v>
      </c>
      <c r="C231" s="36" t="str">
        <f>VLOOKUP($B231,'Capital Code Lookup'!$A$2:$D$217,2,FALSE)</f>
        <v>HIGH PRESSURE SODIUM 150W</v>
      </c>
      <c r="D231" s="36" t="str">
        <f>VLOOKUP($B231,'Capital Code Lookup'!$A$2:$D$217,3,FALSE)</f>
        <v>STEEL POLE</v>
      </c>
      <c r="E231" s="36">
        <f>VLOOKUP($B231,'Capital Code Lookup'!$A$2:$D$217,4,FALSE)</f>
        <v>3</v>
      </c>
    </row>
    <row r="232" spans="1:5" x14ac:dyDescent="0.25">
      <c r="A232" s="36" t="str">
        <f>'Tariff list'!A239</f>
        <v>HPS0090-ST-0720-002-B</v>
      </c>
      <c r="B232" s="37">
        <v>720</v>
      </c>
      <c r="C232" s="36" t="str">
        <f>VLOOKUP($B232,'Capital Code Lookup'!$A$2:$D$217,2,FALSE)</f>
        <v>HIGH PRESSURE SODIUM 150W</v>
      </c>
      <c r="D232" s="36" t="str">
        <f>VLOOKUP($B232,'Capital Code Lookup'!$A$2:$D$217,3,FALSE)</f>
        <v>STEEL POLE</v>
      </c>
      <c r="E232" s="36">
        <f>VLOOKUP($B232,'Capital Code Lookup'!$A$2:$D$217,4,FALSE)</f>
        <v>4</v>
      </c>
    </row>
    <row r="233" spans="1:5" x14ac:dyDescent="0.25">
      <c r="A233" s="36" t="str">
        <f>'Tariff list'!A240</f>
        <v>HPS0090-ST-0980-002-B</v>
      </c>
      <c r="B233" s="37">
        <v>980</v>
      </c>
      <c r="C233" s="36" t="str">
        <f>VLOOKUP($B233,'Capital Code Lookup'!$A$2:$D$217,2,FALSE)</f>
        <v>HIGH PRESSURE SODIUM 150W</v>
      </c>
      <c r="D233" s="36" t="str">
        <f>VLOOKUP($B233,'Capital Code Lookup'!$A$2:$D$217,3,FALSE)</f>
        <v>WOOD POLE</v>
      </c>
      <c r="E233" s="36">
        <f>VLOOKUP($B233,'Capital Code Lookup'!$A$2:$D$217,4,FALSE)</f>
        <v>2</v>
      </c>
    </row>
    <row r="234" spans="1:5" x14ac:dyDescent="0.25">
      <c r="A234" s="36" t="str">
        <f>'Tariff list'!A241</f>
        <v>HPS0090-ST-1010-002-B</v>
      </c>
      <c r="B234" s="37">
        <v>1010</v>
      </c>
      <c r="C234" s="36" t="str">
        <f>VLOOKUP($B234,'Capital Code Lookup'!$A$2:$D$217,2,FALSE)</f>
        <v>HIGH PRESSURE SODIUM 150W</v>
      </c>
      <c r="D234" s="36" t="str">
        <f>VLOOKUP($B234,'Capital Code Lookup'!$A$2:$D$217,3,FALSE)</f>
        <v>SHARED OR NO POLE</v>
      </c>
      <c r="E234" s="36">
        <f>VLOOKUP($B234,'Capital Code Lookup'!$A$2:$D$217,4,FALSE)</f>
        <v>2</v>
      </c>
    </row>
    <row r="235" spans="1:5" x14ac:dyDescent="0.25">
      <c r="A235" s="36" t="str">
        <f>'Tariff list'!A242</f>
        <v>HPS0090-ST-1360-002-B</v>
      </c>
      <c r="B235" s="37">
        <v>1360</v>
      </c>
      <c r="C235" s="36" t="str">
        <f>VLOOKUP($B235,'Capital Code Lookup'!$A$2:$D$217,2,FALSE)</f>
        <v>HIGH PRESSURE SODIUM 150W</v>
      </c>
      <c r="D235" s="36" t="str">
        <f>VLOOKUP($B235,'Capital Code Lookup'!$A$2:$D$217,3,FALSE)</f>
        <v>R/BOUT COLUMN</v>
      </c>
      <c r="E235" s="36">
        <f>VLOOKUP($B235,'Capital Code Lookup'!$A$2:$D$217,4,FALSE)</f>
        <v>3</v>
      </c>
    </row>
    <row r="236" spans="1:5" x14ac:dyDescent="0.25">
      <c r="A236" s="36" t="str">
        <f>'Tariff list'!A243</f>
        <v>HPS0090-ST-1370-002-B</v>
      </c>
      <c r="B236" s="37">
        <v>1370</v>
      </c>
      <c r="C236" s="36" t="str">
        <f>VLOOKUP($B236,'Capital Code Lookup'!$A$2:$D$217,2,FALSE)</f>
        <v>HIGH PRESSURE SODIUM 150W</v>
      </c>
      <c r="D236" s="36" t="str">
        <f>VLOOKUP($B236,'Capital Code Lookup'!$A$2:$D$217,3,FALSE)</f>
        <v>R/BOUT COLUMN</v>
      </c>
      <c r="E236" s="36">
        <f>VLOOKUP($B236,'Capital Code Lookup'!$A$2:$D$217,4,FALSE)</f>
        <v>4</v>
      </c>
    </row>
    <row r="237" spans="1:5" x14ac:dyDescent="0.25">
      <c r="A237" s="36" t="str">
        <f>'Tariff list'!A244</f>
        <v>HPS0090-TA-0050-002-B</v>
      </c>
      <c r="B237" s="37">
        <v>50</v>
      </c>
      <c r="C237" s="36" t="str">
        <f>VLOOKUP($B237,'Capital Code Lookup'!$A$2:$D$217,2,FALSE)</f>
        <v>HIGH PRESSURE SODIUM 150W</v>
      </c>
      <c r="D237" s="36" t="str">
        <f>VLOOKUP($B237,'Capital Code Lookup'!$A$2:$D$217,3,FALSE)</f>
        <v>SHARED OR NO POLE</v>
      </c>
      <c r="E237" s="36">
        <f>VLOOKUP($B237,'Capital Code Lookup'!$A$2:$D$217,4,FALSE)</f>
        <v>1</v>
      </c>
    </row>
    <row r="238" spans="1:5" x14ac:dyDescent="0.25">
      <c r="A238" s="36" t="str">
        <f>'Tariff list'!A245</f>
        <v>HPS0090-TA-0220-002-B</v>
      </c>
      <c r="B238" s="37">
        <v>220</v>
      </c>
      <c r="C238" s="36" t="str">
        <f>VLOOKUP($B238,'Capital Code Lookup'!$A$2:$D$217,2,FALSE)</f>
        <v>HIGH PRESSURE SODIUM 150W</v>
      </c>
      <c r="D238" s="36" t="str">
        <f>VLOOKUP($B238,'Capital Code Lookup'!$A$2:$D$217,3,FALSE)</f>
        <v>WOOD POLE</v>
      </c>
      <c r="E238" s="36">
        <f>VLOOKUP($B238,'Capital Code Lookup'!$A$2:$D$217,4,FALSE)</f>
        <v>1</v>
      </c>
    </row>
    <row r="239" spans="1:5" x14ac:dyDescent="0.25">
      <c r="A239" s="36" t="str">
        <f>'Tariff list'!A246</f>
        <v>HPS0090-TA-0310-002-B</v>
      </c>
      <c r="B239" s="37">
        <v>310</v>
      </c>
      <c r="C239" s="36" t="str">
        <f>VLOOKUP($B239,'Capital Code Lookup'!$A$2:$D$217,2,FALSE)</f>
        <v>HIGH PRESSURE SODIUM 150W</v>
      </c>
      <c r="D239" s="36" t="str">
        <f>VLOOKUP($B239,'Capital Code Lookup'!$A$2:$D$217,3,FALSE)</f>
        <v>STEEL POLE</v>
      </c>
      <c r="E239" s="36">
        <f>VLOOKUP($B239,'Capital Code Lookup'!$A$2:$D$217,4,FALSE)</f>
        <v>1</v>
      </c>
    </row>
    <row r="240" spans="1:5" x14ac:dyDescent="0.25">
      <c r="A240" s="36" t="str">
        <f>'Tariff list'!A247</f>
        <v>HPS0100-ST-0060-002-B</v>
      </c>
      <c r="B240" s="37">
        <v>60</v>
      </c>
      <c r="C240" s="36" t="str">
        <f>VLOOKUP($B240,'Capital Code Lookup'!$A$2:$D$217,2,FALSE)</f>
        <v>HIGH PRESSURE SODIUM 250W (210/220)</v>
      </c>
      <c r="D240" s="36" t="str">
        <f>VLOOKUP($B240,'Capital Code Lookup'!$A$2:$D$217,3,FALSE)</f>
        <v>SHARED OR NO POLE</v>
      </c>
      <c r="E240" s="36">
        <f>VLOOKUP($B240,'Capital Code Lookup'!$A$2:$D$217,4,FALSE)</f>
        <v>1</v>
      </c>
    </row>
    <row r="241" spans="1:5" x14ac:dyDescent="0.25">
      <c r="A241" s="36" t="str">
        <f>'Tariff list'!A248</f>
        <v>HPS0100-ST-0230-002-B</v>
      </c>
      <c r="B241" s="37">
        <v>230</v>
      </c>
      <c r="C241" s="36" t="str">
        <f>VLOOKUP($B241,'Capital Code Lookup'!$A$2:$D$217,2,FALSE)</f>
        <v>HIGH PRESSURE SODIUM 250W (210/220)</v>
      </c>
      <c r="D241" s="36" t="str">
        <f>VLOOKUP($B241,'Capital Code Lookup'!$A$2:$D$217,3,FALSE)</f>
        <v>WOOD POLE</v>
      </c>
      <c r="E241" s="36">
        <f>VLOOKUP($B241,'Capital Code Lookup'!$A$2:$D$217,4,FALSE)</f>
        <v>1</v>
      </c>
    </row>
    <row r="242" spans="1:5" x14ac:dyDescent="0.25">
      <c r="A242" s="36" t="str">
        <f>'Tariff list'!A249</f>
        <v>HPS0100-ST-0320-002-B</v>
      </c>
      <c r="B242" s="37">
        <v>320</v>
      </c>
      <c r="C242" s="36" t="str">
        <f>VLOOKUP($B242,'Capital Code Lookup'!$A$2:$D$217,2,FALSE)</f>
        <v>HIGH PRESSURE SODIUM 250W (210/220)</v>
      </c>
      <c r="D242" s="36" t="str">
        <f>VLOOKUP($B242,'Capital Code Lookup'!$A$2:$D$217,3,FALSE)</f>
        <v>STEEL POLE</v>
      </c>
      <c r="E242" s="36">
        <f>VLOOKUP($B242,'Capital Code Lookup'!$A$2:$D$217,4,FALSE)</f>
        <v>1</v>
      </c>
    </row>
    <row r="243" spans="1:5" x14ac:dyDescent="0.25">
      <c r="A243" s="36" t="str">
        <f>'Tariff list'!A250</f>
        <v>HPS0100-ST-0390-002-B</v>
      </c>
      <c r="B243" s="37">
        <v>390</v>
      </c>
      <c r="C243" s="36" t="str">
        <f>VLOOKUP($B243,'Capital Code Lookup'!$A$2:$D$217,2,FALSE)</f>
        <v>HIGH PRESSURE SODIUM 250W (210/220)</v>
      </c>
      <c r="D243" s="36" t="str">
        <f>VLOOKUP($B243,'Capital Code Lookup'!$A$2:$D$217,3,FALSE)</f>
        <v>STEEL POLE</v>
      </c>
      <c r="E243" s="36">
        <f>VLOOKUP($B243,'Capital Code Lookup'!$A$2:$D$217,4,FALSE)</f>
        <v>2</v>
      </c>
    </row>
    <row r="244" spans="1:5" x14ac:dyDescent="0.25">
      <c r="A244" s="36" t="str">
        <f>'Tariff list'!A251</f>
        <v>HPS0100-ST-0610-002-B</v>
      </c>
      <c r="B244" s="37">
        <v>610</v>
      </c>
      <c r="C244" s="36" t="str">
        <f>VLOOKUP($B244,'Capital Code Lookup'!$A$2:$D$217,2,FALSE)</f>
        <v>METAL HALIDE/HPS 250W FLOOD (210/220)</v>
      </c>
      <c r="D244" s="36" t="str">
        <f>VLOOKUP($B244,'Capital Code Lookup'!$A$2:$D$217,3,FALSE)</f>
        <v>SHARED OR NO POLE</v>
      </c>
      <c r="E244" s="36">
        <f>VLOOKUP($B244,'Capital Code Lookup'!$A$2:$D$217,4,FALSE)</f>
        <v>1</v>
      </c>
    </row>
    <row r="245" spans="1:5" x14ac:dyDescent="0.25">
      <c r="A245" s="36" t="str">
        <f>'Tariff list'!A252</f>
        <v>HPS0100-ST-1070-002-B</v>
      </c>
      <c r="B245" s="37">
        <v>1070</v>
      </c>
      <c r="C245" s="36" t="str">
        <f>VLOOKUP($B245,'Capital Code Lookup'!$A$2:$D$217,2,FALSE)</f>
        <v>METAL HALIDE/HPS 250W FLOOD (210/220)</v>
      </c>
      <c r="D245" s="36" t="str">
        <f>VLOOKUP($B245,'Capital Code Lookup'!$A$2:$D$217,3,FALSE)</f>
        <v>WOOD POLE</v>
      </c>
      <c r="E245" s="36">
        <f>VLOOKUP($B245,'Capital Code Lookup'!$A$2:$D$217,4,FALSE)</f>
        <v>1</v>
      </c>
    </row>
    <row r="246" spans="1:5" x14ac:dyDescent="0.25">
      <c r="A246" s="36" t="str">
        <f>'Tariff list'!A253</f>
        <v>HPS0100-ST-1120-002-B</v>
      </c>
      <c r="B246" s="37">
        <v>1120</v>
      </c>
      <c r="C246" s="36" t="str">
        <f>VLOOKUP($B246,'Capital Code Lookup'!$A$2:$D$217,2,FALSE)</f>
        <v>METAL HALIDE/HPS 250W FLOOD (210/220)</v>
      </c>
      <c r="D246" s="36" t="str">
        <f>VLOOKUP($B246,'Capital Code Lookup'!$A$2:$D$217,3,FALSE)</f>
        <v>STEEL POLE</v>
      </c>
      <c r="E246" s="36">
        <f>VLOOKUP($B246,'Capital Code Lookup'!$A$2:$D$217,4,FALSE)</f>
        <v>1</v>
      </c>
    </row>
    <row r="247" spans="1:5" x14ac:dyDescent="0.25">
      <c r="A247" s="36" t="str">
        <f>'Tariff list'!A254</f>
        <v>HPS0100-ST-1160-002-B</v>
      </c>
      <c r="B247" s="37">
        <v>1160</v>
      </c>
      <c r="C247" s="36" t="str">
        <f>VLOOKUP($B247,'Capital Code Lookup'!$A$2:$D$217,2,FALSE)</f>
        <v>METAL HALIDE/HPS 250W FLOOD (210/220)</v>
      </c>
      <c r="D247" s="36" t="str">
        <f>VLOOKUP($B247,'Capital Code Lookup'!$A$2:$D$217,3,FALSE)</f>
        <v>WOOD POLE</v>
      </c>
      <c r="E247" s="36">
        <f>VLOOKUP($B247,'Capital Code Lookup'!$A$2:$D$217,4,FALSE)</f>
        <v>2</v>
      </c>
    </row>
    <row r="248" spans="1:5" x14ac:dyDescent="0.25">
      <c r="A248" s="36" t="str">
        <f>'Tariff list'!A255</f>
        <v>HPS0110-ST-0060-002-B</v>
      </c>
      <c r="B248" s="37">
        <v>60</v>
      </c>
      <c r="C248" s="36" t="str">
        <f>VLOOKUP($B248,'Capital Code Lookup'!$A$2:$D$217,2,FALSE)</f>
        <v>HIGH PRESSURE SODIUM 250W (210/220)</v>
      </c>
      <c r="D248" s="36" t="str">
        <f>VLOOKUP($B248,'Capital Code Lookup'!$A$2:$D$217,3,FALSE)</f>
        <v>SHARED OR NO POLE</v>
      </c>
      <c r="E248" s="36">
        <f>VLOOKUP($B248,'Capital Code Lookup'!$A$2:$D$217,4,FALSE)</f>
        <v>1</v>
      </c>
    </row>
    <row r="249" spans="1:5" x14ac:dyDescent="0.25">
      <c r="A249" s="36" t="str">
        <f>'Tariff list'!A256</f>
        <v>HPS0110-ST-0230-002-B</v>
      </c>
      <c r="B249" s="37">
        <v>230</v>
      </c>
      <c r="C249" s="36" t="str">
        <f>VLOOKUP($B249,'Capital Code Lookup'!$A$2:$D$217,2,FALSE)</f>
        <v>HIGH PRESSURE SODIUM 250W (210/220)</v>
      </c>
      <c r="D249" s="36" t="str">
        <f>VLOOKUP($B249,'Capital Code Lookup'!$A$2:$D$217,3,FALSE)</f>
        <v>WOOD POLE</v>
      </c>
      <c r="E249" s="36">
        <f>VLOOKUP($B249,'Capital Code Lookup'!$A$2:$D$217,4,FALSE)</f>
        <v>1</v>
      </c>
    </row>
    <row r="250" spans="1:5" x14ac:dyDescent="0.25">
      <c r="A250" s="36" t="str">
        <f>'Tariff list'!A257</f>
        <v>HPS0110-ST-0320-002-B</v>
      </c>
      <c r="B250" s="37">
        <v>320</v>
      </c>
      <c r="C250" s="36" t="str">
        <f>VLOOKUP($B250,'Capital Code Lookup'!$A$2:$D$217,2,FALSE)</f>
        <v>HIGH PRESSURE SODIUM 250W (210/220)</v>
      </c>
      <c r="D250" s="36" t="str">
        <f>VLOOKUP($B250,'Capital Code Lookup'!$A$2:$D$217,3,FALSE)</f>
        <v>STEEL POLE</v>
      </c>
      <c r="E250" s="36">
        <f>VLOOKUP($B250,'Capital Code Lookup'!$A$2:$D$217,4,FALSE)</f>
        <v>1</v>
      </c>
    </row>
    <row r="251" spans="1:5" x14ac:dyDescent="0.25">
      <c r="A251" s="36" t="str">
        <f>'Tariff list'!A258</f>
        <v>HPS0110-ST-0390-002-B</v>
      </c>
      <c r="B251" s="37">
        <v>390</v>
      </c>
      <c r="C251" s="36" t="str">
        <f>VLOOKUP($B251,'Capital Code Lookup'!$A$2:$D$217,2,FALSE)</f>
        <v>HIGH PRESSURE SODIUM 250W (210/220)</v>
      </c>
      <c r="D251" s="36" t="str">
        <f>VLOOKUP($B251,'Capital Code Lookup'!$A$2:$D$217,3,FALSE)</f>
        <v>STEEL POLE</v>
      </c>
      <c r="E251" s="36">
        <f>VLOOKUP($B251,'Capital Code Lookup'!$A$2:$D$217,4,FALSE)</f>
        <v>2</v>
      </c>
    </row>
    <row r="252" spans="1:5" x14ac:dyDescent="0.25">
      <c r="A252" s="36" t="str">
        <f>'Tariff list'!A259</f>
        <v>HPS0110-ST-0430-002-B</v>
      </c>
      <c r="B252" s="37">
        <v>430</v>
      </c>
      <c r="C252" s="36" t="str">
        <f>VLOOKUP($B252,'Capital Code Lookup'!$A$2:$D$217,2,FALSE)</f>
        <v>HIGH PRESSURE SODIUM 250W (210/220)</v>
      </c>
      <c r="D252" s="36" t="str">
        <f>VLOOKUP($B252,'Capital Code Lookup'!$A$2:$D$217,3,FALSE)</f>
        <v>STEEL POLE</v>
      </c>
      <c r="E252" s="36">
        <f>VLOOKUP($B252,'Capital Code Lookup'!$A$2:$D$217,4,FALSE)</f>
        <v>3</v>
      </c>
    </row>
    <row r="253" spans="1:5" x14ac:dyDescent="0.25">
      <c r="A253" s="36" t="str">
        <f>'Tariff list'!A260</f>
        <v>HPS0110-ST-0470-002-B</v>
      </c>
      <c r="B253" s="37">
        <v>470</v>
      </c>
      <c r="C253" s="36" t="str">
        <f>VLOOKUP($B253,'Capital Code Lookup'!$A$2:$D$217,2,FALSE)</f>
        <v>HIGH PRESSURE SODIUM 250W (210/220)</v>
      </c>
      <c r="D253" s="36" t="str">
        <f>VLOOKUP($B253,'Capital Code Lookup'!$A$2:$D$217,3,FALSE)</f>
        <v>STEEL POLE</v>
      </c>
      <c r="E253" s="36">
        <f>VLOOKUP($B253,'Capital Code Lookup'!$A$2:$D$217,4,FALSE)</f>
        <v>4</v>
      </c>
    </row>
    <row r="254" spans="1:5" x14ac:dyDescent="0.25">
      <c r="A254" s="36" t="str">
        <f>'Tariff list'!A261</f>
        <v>HPS0110-ST-0510-002-B</v>
      </c>
      <c r="B254" s="37">
        <v>510</v>
      </c>
      <c r="C254" s="36" t="str">
        <f>VLOOKUP($B254,'Capital Code Lookup'!$A$2:$D$217,2,FALSE)</f>
        <v>HIGH PRESSURE SODIUM 250W (210/220)</v>
      </c>
      <c r="D254" s="36" t="str">
        <f>VLOOKUP($B254,'Capital Code Lookup'!$A$2:$D$217,3,FALSE)</f>
        <v>R/BOUT COLUMN</v>
      </c>
      <c r="E254" s="36">
        <f>VLOOKUP($B254,'Capital Code Lookup'!$A$2:$D$217,4,FALSE)</f>
        <v>2</v>
      </c>
    </row>
    <row r="255" spans="1:5" x14ac:dyDescent="0.25">
      <c r="A255" s="36" t="str">
        <f>'Tariff list'!A262</f>
        <v>HPS0110-ST-0550-002-B</v>
      </c>
      <c r="B255" s="37">
        <v>550</v>
      </c>
      <c r="C255" s="36" t="str">
        <f>VLOOKUP($B255,'Capital Code Lookup'!$A$2:$D$217,2,FALSE)</f>
        <v>HIGH PRESSURE SODIUM 250W (210/220)</v>
      </c>
      <c r="D255" s="36" t="str">
        <f>VLOOKUP($B255,'Capital Code Lookup'!$A$2:$D$217,3,FALSE)</f>
        <v>R/BOUT COLUMN</v>
      </c>
      <c r="E255" s="36">
        <f>VLOOKUP($B255,'Capital Code Lookup'!$A$2:$D$217,4,FALSE)</f>
        <v>3</v>
      </c>
    </row>
    <row r="256" spans="1:5" x14ac:dyDescent="0.25">
      <c r="A256" s="36" t="str">
        <f>'Tariff list'!A263</f>
        <v>HPS0110-ST-0590-002-B</v>
      </c>
      <c r="B256" s="37">
        <v>590</v>
      </c>
      <c r="C256" s="36" t="str">
        <f>VLOOKUP($B256,'Capital Code Lookup'!$A$2:$D$217,2,FALSE)</f>
        <v>HIGH PRESSURE SODIUM 250W (210/220)</v>
      </c>
      <c r="D256" s="36" t="str">
        <f>VLOOKUP($B256,'Capital Code Lookup'!$A$2:$D$217,3,FALSE)</f>
        <v>R/BOUT COLUMN</v>
      </c>
      <c r="E256" s="36">
        <f>VLOOKUP($B256,'Capital Code Lookup'!$A$2:$D$217,4,FALSE)</f>
        <v>4</v>
      </c>
    </row>
    <row r="257" spans="1:5" x14ac:dyDescent="0.25">
      <c r="A257" s="36" t="str">
        <f>'Tariff list'!A264</f>
        <v>HPS0110-ST-0610-002-B</v>
      </c>
      <c r="B257" s="37">
        <v>610</v>
      </c>
      <c r="C257" s="36" t="str">
        <f>VLOOKUP($B257,'Capital Code Lookup'!$A$2:$D$217,2,FALSE)</f>
        <v>METAL HALIDE/HPS 250W FLOOD (210/220)</v>
      </c>
      <c r="D257" s="36" t="str">
        <f>VLOOKUP($B257,'Capital Code Lookup'!$A$2:$D$217,3,FALSE)</f>
        <v>SHARED OR NO POLE</v>
      </c>
      <c r="E257" s="36">
        <f>VLOOKUP($B257,'Capital Code Lookup'!$A$2:$D$217,4,FALSE)</f>
        <v>1</v>
      </c>
    </row>
    <row r="258" spans="1:5" x14ac:dyDescent="0.25">
      <c r="A258" s="36" t="str">
        <f>'Tariff list'!A265</f>
        <v>HPS0110-ST-0650-002-B</v>
      </c>
      <c r="B258" s="37">
        <v>650</v>
      </c>
      <c r="C258" s="36" t="str">
        <f>VLOOKUP($B258,'Capital Code Lookup'!$A$2:$D$217,2,FALSE)</f>
        <v>METAL HALIDE/HPS 250W FLOOD (210/220)</v>
      </c>
      <c r="D258" s="36" t="str">
        <f>VLOOKUP($B258,'Capital Code Lookup'!$A$2:$D$217,3,FALSE)</f>
        <v>SHARED OR NO POLE</v>
      </c>
      <c r="E258" s="36">
        <f>VLOOKUP($B258,'Capital Code Lookup'!$A$2:$D$217,4,FALSE)</f>
        <v>2</v>
      </c>
    </row>
    <row r="259" spans="1:5" x14ac:dyDescent="0.25">
      <c r="A259" s="36" t="str">
        <f>'Tariff list'!A266</f>
        <v>HPS0110-ST-0760-002-B</v>
      </c>
      <c r="B259" s="37">
        <v>760</v>
      </c>
      <c r="C259" s="36" t="str">
        <f>VLOOKUP($B259,'Capital Code Lookup'!$A$2:$D$217,2,FALSE)</f>
        <v>HIGH PRESSURE SODIUM 250W (210/220)</v>
      </c>
      <c r="D259" s="36" t="str">
        <f>VLOOKUP($B259,'Capital Code Lookup'!$A$2:$D$217,3,FALSE)</f>
        <v>WOOD POLE</v>
      </c>
      <c r="E259" s="36">
        <f>VLOOKUP($B259,'Capital Code Lookup'!$A$2:$D$217,4,FALSE)</f>
        <v>2</v>
      </c>
    </row>
    <row r="260" spans="1:5" x14ac:dyDescent="0.25">
      <c r="A260" s="36" t="str">
        <f>'Tariff list'!A267</f>
        <v>HPS0110-ST-0960-002-B</v>
      </c>
      <c r="B260" s="37">
        <v>960</v>
      </c>
      <c r="C260" s="36" t="str">
        <f>VLOOKUP($B260,'Capital Code Lookup'!$A$2:$D$217,2,FALSE)</f>
        <v>HIGH PRESSURE SODIUM 250W (210/220)</v>
      </c>
      <c r="D260" s="36" t="str">
        <f>VLOOKUP($B260,'Capital Code Lookup'!$A$2:$D$217,3,FALSE)</f>
        <v>SHARED OR NO POLE</v>
      </c>
      <c r="E260" s="36">
        <f>VLOOKUP($B260,'Capital Code Lookup'!$A$2:$D$217,4,FALSE)</f>
        <v>2</v>
      </c>
    </row>
    <row r="261" spans="1:5" x14ac:dyDescent="0.25">
      <c r="A261" s="36" t="str">
        <f>'Tariff list'!A268</f>
        <v>HPS0110-ST-0970-002-B</v>
      </c>
      <c r="B261" s="37">
        <v>970</v>
      </c>
      <c r="C261" s="36" t="str">
        <f>VLOOKUP($B261,'Capital Code Lookup'!$A$2:$D$217,2,FALSE)</f>
        <v>HIGH PRESSURE SODIUM 250W (210/220)</v>
      </c>
      <c r="D261" s="36" t="str">
        <f>VLOOKUP($B261,'Capital Code Lookup'!$A$2:$D$217,3,FALSE)</f>
        <v>SHARED OR NO POLE</v>
      </c>
      <c r="E261" s="36">
        <f>VLOOKUP($B261,'Capital Code Lookup'!$A$2:$D$217,4,FALSE)</f>
        <v>4</v>
      </c>
    </row>
    <row r="262" spans="1:5" x14ac:dyDescent="0.25">
      <c r="A262" s="36" t="str">
        <f>'Tariff list'!A269</f>
        <v>HPS0110-ST-1070-002-B</v>
      </c>
      <c r="B262" s="37">
        <v>1070</v>
      </c>
      <c r="C262" s="36" t="str">
        <f>VLOOKUP($B262,'Capital Code Lookup'!$A$2:$D$217,2,FALSE)</f>
        <v>METAL HALIDE/HPS 250W FLOOD (210/220)</v>
      </c>
      <c r="D262" s="36" t="str">
        <f>VLOOKUP($B262,'Capital Code Lookup'!$A$2:$D$217,3,FALSE)</f>
        <v>WOOD POLE</v>
      </c>
      <c r="E262" s="36">
        <f>VLOOKUP($B262,'Capital Code Lookup'!$A$2:$D$217,4,FALSE)</f>
        <v>1</v>
      </c>
    </row>
    <row r="263" spans="1:5" x14ac:dyDescent="0.25">
      <c r="A263" s="36" t="str">
        <f>'Tariff list'!A270</f>
        <v>HPS0110-ST-1120-002-B</v>
      </c>
      <c r="B263" s="37">
        <v>1120</v>
      </c>
      <c r="C263" s="36" t="str">
        <f>VLOOKUP($B263,'Capital Code Lookup'!$A$2:$D$217,2,FALSE)</f>
        <v>METAL HALIDE/HPS 250W FLOOD (210/220)</v>
      </c>
      <c r="D263" s="36" t="str">
        <f>VLOOKUP($B263,'Capital Code Lookup'!$A$2:$D$217,3,FALSE)</f>
        <v>STEEL POLE</v>
      </c>
      <c r="E263" s="36">
        <f>VLOOKUP($B263,'Capital Code Lookup'!$A$2:$D$217,4,FALSE)</f>
        <v>1</v>
      </c>
    </row>
    <row r="264" spans="1:5" x14ac:dyDescent="0.25">
      <c r="A264" s="36" t="str">
        <f>'Tariff list'!A271</f>
        <v>HPS0110-ST-1140-002-B</v>
      </c>
      <c r="B264" s="37">
        <v>1140</v>
      </c>
      <c r="C264" s="36" t="str">
        <f>VLOOKUP($B264,'Capital Code Lookup'!$A$2:$D$217,2,FALSE)</f>
        <v>METAL HALIDE/HPS 250W FLOOD (210/220)</v>
      </c>
      <c r="D264" s="36" t="str">
        <f>VLOOKUP($B264,'Capital Code Lookup'!$A$2:$D$217,3,FALSE)</f>
        <v>STEEL POLE</v>
      </c>
      <c r="E264" s="36">
        <f>VLOOKUP($B264,'Capital Code Lookup'!$A$2:$D$217,4,FALSE)</f>
        <v>2</v>
      </c>
    </row>
    <row r="265" spans="1:5" x14ac:dyDescent="0.25">
      <c r="A265" s="36" t="str">
        <f>'Tariff list'!A272</f>
        <v>HPS0110-ST-1160-002-B</v>
      </c>
      <c r="B265" s="37">
        <v>1160</v>
      </c>
      <c r="C265" s="36" t="str">
        <f>VLOOKUP($B265,'Capital Code Lookup'!$A$2:$D$217,2,FALSE)</f>
        <v>METAL HALIDE/HPS 250W FLOOD (210/220)</v>
      </c>
      <c r="D265" s="36" t="str">
        <f>VLOOKUP($B265,'Capital Code Lookup'!$A$2:$D$217,3,FALSE)</f>
        <v>WOOD POLE</v>
      </c>
      <c r="E265" s="36">
        <f>VLOOKUP($B265,'Capital Code Lookup'!$A$2:$D$217,4,FALSE)</f>
        <v>2</v>
      </c>
    </row>
    <row r="266" spans="1:5" x14ac:dyDescent="0.25">
      <c r="A266" s="36" t="str">
        <f>'Tariff list'!A273</f>
        <v>HPS0110-ST-1380-002-B</v>
      </c>
      <c r="B266" s="37">
        <v>1380</v>
      </c>
      <c r="C266" s="36" t="str">
        <f>VLOOKUP($B266,'Capital Code Lookup'!$A$2:$D$217,2,FALSE)</f>
        <v>METAL HALIDE/HPS 250W FLOOD (210/220)</v>
      </c>
      <c r="D266" s="36" t="str">
        <f>VLOOKUP($B266,'Capital Code Lookup'!$A$2:$D$217,3,FALSE)</f>
        <v>R/BOUT COLUMN</v>
      </c>
      <c r="E266" s="36">
        <f>VLOOKUP($B266,'Capital Code Lookup'!$A$2:$D$217,4,FALSE)</f>
        <v>3</v>
      </c>
    </row>
    <row r="267" spans="1:5" x14ac:dyDescent="0.25">
      <c r="A267" s="36" t="str">
        <f>'Tariff list'!A274</f>
        <v>HPS0110-ST-1450-002-B</v>
      </c>
      <c r="B267" s="37">
        <v>1450</v>
      </c>
      <c r="C267" s="36" t="str">
        <f>VLOOKUP($B267,'Capital Code Lookup'!$A$2:$D$217,2,FALSE)</f>
        <v>METAL HALIDE/HPS 250W FLOOD (210/220)</v>
      </c>
      <c r="D267" s="36" t="str">
        <f>VLOOKUP($B267,'Capital Code Lookup'!$A$2:$D$217,3,FALSE)</f>
        <v>R/BOUT COLUMN</v>
      </c>
      <c r="E267" s="36">
        <f>VLOOKUP($B267,'Capital Code Lookup'!$A$2:$D$217,4,FALSE)</f>
        <v>4</v>
      </c>
    </row>
    <row r="268" spans="1:5" x14ac:dyDescent="0.25">
      <c r="A268" s="36" t="str">
        <f>'Tariff list'!A275</f>
        <v>HPS0110-TA-0060-002-B</v>
      </c>
      <c r="B268" s="37">
        <v>60</v>
      </c>
      <c r="C268" s="36" t="str">
        <f>VLOOKUP($B268,'Capital Code Lookup'!$A$2:$D$217,2,FALSE)</f>
        <v>HIGH PRESSURE SODIUM 250W (210/220)</v>
      </c>
      <c r="D268" s="36" t="str">
        <f>VLOOKUP($B268,'Capital Code Lookup'!$A$2:$D$217,3,FALSE)</f>
        <v>SHARED OR NO POLE</v>
      </c>
      <c r="E268" s="36">
        <f>VLOOKUP($B268,'Capital Code Lookup'!$A$2:$D$217,4,FALSE)</f>
        <v>1</v>
      </c>
    </row>
    <row r="269" spans="1:5" x14ac:dyDescent="0.25">
      <c r="A269" s="36" t="str">
        <f>'Tariff list'!A276</f>
        <v>HPS0110-TA-0230-002-B</v>
      </c>
      <c r="B269" s="37">
        <v>230</v>
      </c>
      <c r="C269" s="36" t="str">
        <f>VLOOKUP($B269,'Capital Code Lookup'!$A$2:$D$217,2,FALSE)</f>
        <v>HIGH PRESSURE SODIUM 250W (210/220)</v>
      </c>
      <c r="D269" s="36" t="str">
        <f>VLOOKUP($B269,'Capital Code Lookup'!$A$2:$D$217,3,FALSE)</f>
        <v>WOOD POLE</v>
      </c>
      <c r="E269" s="36">
        <f>VLOOKUP($B269,'Capital Code Lookup'!$A$2:$D$217,4,FALSE)</f>
        <v>1</v>
      </c>
    </row>
    <row r="270" spans="1:5" x14ac:dyDescent="0.25">
      <c r="A270" s="36" t="str">
        <f>'Tariff list'!A277</f>
        <v>HPS0110-TA-0320-002-B</v>
      </c>
      <c r="B270" s="37">
        <v>320</v>
      </c>
      <c r="C270" s="36" t="str">
        <f>VLOOKUP($B270,'Capital Code Lookup'!$A$2:$D$217,2,FALSE)</f>
        <v>HIGH PRESSURE SODIUM 250W (210/220)</v>
      </c>
      <c r="D270" s="36" t="str">
        <f>VLOOKUP($B270,'Capital Code Lookup'!$A$2:$D$217,3,FALSE)</f>
        <v>STEEL POLE</v>
      </c>
      <c r="E270" s="36">
        <f>VLOOKUP($B270,'Capital Code Lookup'!$A$2:$D$217,4,FALSE)</f>
        <v>1</v>
      </c>
    </row>
    <row r="271" spans="1:5" x14ac:dyDescent="0.25">
      <c r="A271" s="36" t="str">
        <f>'Tariff list'!A278</f>
        <v>HPS0110-TA-0590-002-B</v>
      </c>
      <c r="B271" s="37">
        <v>590</v>
      </c>
      <c r="C271" s="36" t="str">
        <f>VLOOKUP($B271,'Capital Code Lookup'!$A$2:$D$217,2,FALSE)</f>
        <v>HIGH PRESSURE SODIUM 250W (210/220)</v>
      </c>
      <c r="D271" s="36" t="str">
        <f>VLOOKUP($B271,'Capital Code Lookup'!$A$2:$D$217,3,FALSE)</f>
        <v>R/BOUT COLUMN</v>
      </c>
      <c r="E271" s="36">
        <f>VLOOKUP($B271,'Capital Code Lookup'!$A$2:$D$217,4,FALSE)</f>
        <v>4</v>
      </c>
    </row>
    <row r="272" spans="1:5" x14ac:dyDescent="0.25">
      <c r="A272" s="36" t="str">
        <f>'Tariff list'!A279</f>
        <v>HPS0110-TA-1070-002-B</v>
      </c>
      <c r="B272" s="37">
        <v>1070</v>
      </c>
      <c r="C272" s="36" t="str">
        <f>VLOOKUP($B272,'Capital Code Lookup'!$A$2:$D$217,2,FALSE)</f>
        <v>METAL HALIDE/HPS 250W FLOOD (210/220)</v>
      </c>
      <c r="D272" s="36" t="str">
        <f>VLOOKUP($B272,'Capital Code Lookup'!$A$2:$D$217,3,FALSE)</f>
        <v>WOOD POLE</v>
      </c>
      <c r="E272" s="36">
        <f>VLOOKUP($B272,'Capital Code Lookup'!$A$2:$D$217,4,FALSE)</f>
        <v>1</v>
      </c>
    </row>
    <row r="273" spans="1:5" x14ac:dyDescent="0.25">
      <c r="A273" s="36" t="str">
        <f>'Tariff list'!A280</f>
        <v>HPS0120-ST-0860-002-B</v>
      </c>
      <c r="B273" s="37">
        <v>860</v>
      </c>
      <c r="C273" s="36" t="str">
        <f>VLOOKUP($B273,'Capital Code Lookup'!$A$2:$D$217,2,FALSE)</f>
        <v>HIGH PRESSURE SODIUM 2X250 W OR 2X400 W FLOOD</v>
      </c>
      <c r="D273" s="36" t="str">
        <f>VLOOKUP($B273,'Capital Code Lookup'!$A$2:$D$217,3,FALSE)</f>
        <v>R/BOUT COLUMN</v>
      </c>
      <c r="E273" s="36">
        <f>VLOOKUP($B273,'Capital Code Lookup'!$A$2:$D$217,4,FALSE)</f>
        <v>3</v>
      </c>
    </row>
    <row r="274" spans="1:5" x14ac:dyDescent="0.25">
      <c r="A274" s="36" t="str">
        <f>'Tariff list'!A281</f>
        <v>HPS0120-ST-1490-002-B</v>
      </c>
      <c r="B274" s="37">
        <v>1490</v>
      </c>
      <c r="C274" s="36" t="str">
        <f>VLOOKUP($B274,'Capital Code Lookup'!$A$2:$D$217,2,FALSE)</f>
        <v>HIGH PRESSURE SODIUM 2X250 W OR 2X400 W FLOOD</v>
      </c>
      <c r="D274" s="36" t="str">
        <f>VLOOKUP($B274,'Capital Code Lookup'!$A$2:$D$217,3,FALSE)</f>
        <v>R/BOUT COLUMN</v>
      </c>
      <c r="E274" s="36">
        <f>VLOOKUP($B274,'Capital Code Lookup'!$A$2:$D$217,4,FALSE)</f>
        <v>2</v>
      </c>
    </row>
    <row r="275" spans="1:5" x14ac:dyDescent="0.25">
      <c r="A275" s="36" t="str">
        <f>'Tariff list'!A282</f>
        <v>HPS0140-ST-0070-002-B</v>
      </c>
      <c r="B275" s="37">
        <v>70</v>
      </c>
      <c r="C275" s="36" t="str">
        <f>VLOOKUP($B275,'Capital Code Lookup'!$A$2:$D$217,2,FALSE)</f>
        <v>HIGH PRESSURE SODIUM 400W (310/360)</v>
      </c>
      <c r="D275" s="36" t="str">
        <f>VLOOKUP($B275,'Capital Code Lookup'!$A$2:$D$217,3,FALSE)</f>
        <v>SHARED OR NO POLE</v>
      </c>
      <c r="E275" s="36">
        <f>VLOOKUP($B275,'Capital Code Lookup'!$A$2:$D$217,4,FALSE)</f>
        <v>1</v>
      </c>
    </row>
    <row r="276" spans="1:5" x14ac:dyDescent="0.25">
      <c r="A276" s="36" t="str">
        <f>'Tariff list'!A283</f>
        <v>HPS0140-ST-0330-002-B</v>
      </c>
      <c r="B276" s="37">
        <v>330</v>
      </c>
      <c r="C276" s="36" t="str">
        <f>VLOOKUP($B276,'Capital Code Lookup'!$A$2:$D$217,2,FALSE)</f>
        <v>HIGH PRESSURE SODIUM 400W (310/360)</v>
      </c>
      <c r="D276" s="36" t="str">
        <f>VLOOKUP($B276,'Capital Code Lookup'!$A$2:$D$217,3,FALSE)</f>
        <v>STEEL POLE</v>
      </c>
      <c r="E276" s="36">
        <f>VLOOKUP($B276,'Capital Code Lookup'!$A$2:$D$217,4,FALSE)</f>
        <v>1</v>
      </c>
    </row>
    <row r="277" spans="1:5" x14ac:dyDescent="0.25">
      <c r="A277" s="36" t="str">
        <f>'Tariff list'!A284</f>
        <v>HPS0160-ST-0070-002-B</v>
      </c>
      <c r="B277" s="37">
        <v>70</v>
      </c>
      <c r="C277" s="36" t="str">
        <f>VLOOKUP($B277,'Capital Code Lookup'!$A$2:$D$217,2,FALSE)</f>
        <v>HIGH PRESSURE SODIUM 400W (310/360)</v>
      </c>
      <c r="D277" s="36" t="str">
        <f>VLOOKUP($B277,'Capital Code Lookup'!$A$2:$D$217,3,FALSE)</f>
        <v>SHARED OR NO POLE</v>
      </c>
      <c r="E277" s="36">
        <f>VLOOKUP($B277,'Capital Code Lookup'!$A$2:$D$217,4,FALSE)</f>
        <v>1</v>
      </c>
    </row>
    <row r="278" spans="1:5" x14ac:dyDescent="0.25">
      <c r="A278" s="36" t="str">
        <f>'Tariff list'!A285</f>
        <v>HPS0160-ST-0240-002-B</v>
      </c>
      <c r="B278" s="37">
        <v>240</v>
      </c>
      <c r="C278" s="36" t="str">
        <f>VLOOKUP($B278,'Capital Code Lookup'!$A$2:$D$217,2,FALSE)</f>
        <v>HIGH PRESSURE SODIUM 400W (310/360)</v>
      </c>
      <c r="D278" s="36" t="str">
        <f>VLOOKUP($B278,'Capital Code Lookup'!$A$2:$D$217,3,FALSE)</f>
        <v>WOOD POLE</v>
      </c>
      <c r="E278" s="36">
        <f>VLOOKUP($B278,'Capital Code Lookup'!$A$2:$D$217,4,FALSE)</f>
        <v>1</v>
      </c>
    </row>
    <row r="279" spans="1:5" x14ac:dyDescent="0.25">
      <c r="A279" s="36" t="str">
        <f>'Tariff list'!A286</f>
        <v>HPS0160-ST-0330-002-B</v>
      </c>
      <c r="B279" s="37">
        <v>330</v>
      </c>
      <c r="C279" s="36" t="str">
        <f>VLOOKUP($B279,'Capital Code Lookup'!$A$2:$D$217,2,FALSE)</f>
        <v>HIGH PRESSURE SODIUM 400W (310/360)</v>
      </c>
      <c r="D279" s="36" t="str">
        <f>VLOOKUP($B279,'Capital Code Lookup'!$A$2:$D$217,3,FALSE)</f>
        <v>STEEL POLE</v>
      </c>
      <c r="E279" s="36">
        <f>VLOOKUP($B279,'Capital Code Lookup'!$A$2:$D$217,4,FALSE)</f>
        <v>1</v>
      </c>
    </row>
    <row r="280" spans="1:5" x14ac:dyDescent="0.25">
      <c r="A280" s="36" t="str">
        <f>'Tariff list'!A287</f>
        <v>HPS0160-ST-0400-002-B</v>
      </c>
      <c r="B280" s="37">
        <v>400</v>
      </c>
      <c r="C280" s="36" t="str">
        <f>VLOOKUP($B280,'Capital Code Lookup'!$A$2:$D$217,2,FALSE)</f>
        <v>HIGH PRESSURE SODIUM 400W (310/360)</v>
      </c>
      <c r="D280" s="36" t="str">
        <f>VLOOKUP($B280,'Capital Code Lookup'!$A$2:$D$217,3,FALSE)</f>
        <v>STEEL POLE</v>
      </c>
      <c r="E280" s="36">
        <f>VLOOKUP($B280,'Capital Code Lookup'!$A$2:$D$217,4,FALSE)</f>
        <v>2</v>
      </c>
    </row>
    <row r="281" spans="1:5" x14ac:dyDescent="0.25">
      <c r="A281" s="36" t="str">
        <f>'Tariff list'!A288</f>
        <v>HPS0160-ST-0620-002-B</v>
      </c>
      <c r="B281" s="37">
        <v>620</v>
      </c>
      <c r="C281" s="36" t="str">
        <f>VLOOKUP($B281,'Capital Code Lookup'!$A$2:$D$217,2,FALSE)</f>
        <v>METAL HALIDE/HPS 400W FLOOD (310/360)</v>
      </c>
      <c r="D281" s="36" t="str">
        <f>VLOOKUP($B281,'Capital Code Lookup'!$A$2:$D$217,3,FALSE)</f>
        <v>SHARED OR NO POLE</v>
      </c>
      <c r="E281" s="36">
        <f>VLOOKUP($B281,'Capital Code Lookup'!$A$2:$D$217,4,FALSE)</f>
        <v>1</v>
      </c>
    </row>
    <row r="282" spans="1:5" x14ac:dyDescent="0.25">
      <c r="A282" s="36" t="str">
        <f>'Tariff list'!A289</f>
        <v>HPS0160-ST-1130-002-B</v>
      </c>
      <c r="B282" s="37">
        <v>1130</v>
      </c>
      <c r="C282" s="36" t="str">
        <f>VLOOKUP($B282,'Capital Code Lookup'!$A$2:$D$217,2,FALSE)</f>
        <v>METAL HALIDE/HPS 400W FLOOD (310/360)</v>
      </c>
      <c r="D282" s="36" t="str">
        <f>VLOOKUP($B282,'Capital Code Lookup'!$A$2:$D$217,3,FALSE)</f>
        <v>STEEL POLE</v>
      </c>
      <c r="E282" s="36">
        <f>VLOOKUP($B282,'Capital Code Lookup'!$A$2:$D$217,4,FALSE)</f>
        <v>2</v>
      </c>
    </row>
    <row r="283" spans="1:5" x14ac:dyDescent="0.25">
      <c r="A283" s="36" t="str">
        <f>'Tariff list'!A290</f>
        <v>HPS0160-ST-1170-002-B</v>
      </c>
      <c r="B283" s="37">
        <v>1170</v>
      </c>
      <c r="C283" s="36" t="str">
        <f>VLOOKUP($B283,'Capital Code Lookup'!$A$2:$D$217,2,FALSE)</f>
        <v>METAL HALIDE/HPS 400W FLOOD (310/360)</v>
      </c>
      <c r="D283" s="36" t="str">
        <f>VLOOKUP($B283,'Capital Code Lookup'!$A$2:$D$217,3,FALSE)</f>
        <v>STEEL POLE</v>
      </c>
      <c r="E283" s="36">
        <f>VLOOKUP($B283,'Capital Code Lookup'!$A$2:$D$217,4,FALSE)</f>
        <v>1</v>
      </c>
    </row>
    <row r="284" spans="1:5" x14ac:dyDescent="0.25">
      <c r="A284" s="36" t="str">
        <f>'Tariff list'!A291</f>
        <v>HPS0170-ST-0070-002-B</v>
      </c>
      <c r="B284" s="37">
        <v>70</v>
      </c>
      <c r="C284" s="36" t="str">
        <f>VLOOKUP($B284,'Capital Code Lookup'!$A$2:$D$217,2,FALSE)</f>
        <v>HIGH PRESSURE SODIUM 400W (310/360)</v>
      </c>
      <c r="D284" s="36" t="str">
        <f>VLOOKUP($B284,'Capital Code Lookup'!$A$2:$D$217,3,FALSE)</f>
        <v>SHARED OR NO POLE</v>
      </c>
      <c r="E284" s="36">
        <f>VLOOKUP($B284,'Capital Code Lookup'!$A$2:$D$217,4,FALSE)</f>
        <v>1</v>
      </c>
    </row>
    <row r="285" spans="1:5" x14ac:dyDescent="0.25">
      <c r="A285" s="36" t="str">
        <f>'Tariff list'!A292</f>
        <v>HPS0170-ST-0240-002-B</v>
      </c>
      <c r="B285" s="37">
        <v>240</v>
      </c>
      <c r="C285" s="36" t="str">
        <f>VLOOKUP($B285,'Capital Code Lookup'!$A$2:$D$217,2,FALSE)</f>
        <v>HIGH PRESSURE SODIUM 400W (310/360)</v>
      </c>
      <c r="D285" s="36" t="str">
        <f>VLOOKUP($B285,'Capital Code Lookup'!$A$2:$D$217,3,FALSE)</f>
        <v>WOOD POLE</v>
      </c>
      <c r="E285" s="36">
        <f>VLOOKUP($B285,'Capital Code Lookup'!$A$2:$D$217,4,FALSE)</f>
        <v>1</v>
      </c>
    </row>
    <row r="286" spans="1:5" x14ac:dyDescent="0.25">
      <c r="A286" s="36" t="str">
        <f>'Tariff list'!A293</f>
        <v>HPS0170-ST-0270-002-B</v>
      </c>
      <c r="B286" s="37">
        <v>270</v>
      </c>
      <c r="C286" s="36" t="str">
        <f>VLOOKUP($B286,'Capital Code Lookup'!$A$2:$D$217,2,FALSE)</f>
        <v>METAL HALIDE/HPS 400W FLOOD (310/360)</v>
      </c>
      <c r="D286" s="36" t="str">
        <f>VLOOKUP($B286,'Capital Code Lookup'!$A$2:$D$217,3,FALSE)</f>
        <v>R/BOUT COLUMN</v>
      </c>
      <c r="E286" s="36">
        <f>VLOOKUP($B286,'Capital Code Lookup'!$A$2:$D$217,4,FALSE)</f>
        <v>3</v>
      </c>
    </row>
    <row r="287" spans="1:5" x14ac:dyDescent="0.25">
      <c r="A287" s="36" t="str">
        <f>'Tariff list'!A294</f>
        <v>HPS0170-ST-0330-002-B</v>
      </c>
      <c r="B287" s="37">
        <v>330</v>
      </c>
      <c r="C287" s="36" t="str">
        <f>VLOOKUP($B287,'Capital Code Lookup'!$A$2:$D$217,2,FALSE)</f>
        <v>HIGH PRESSURE SODIUM 400W (310/360)</v>
      </c>
      <c r="D287" s="36" t="str">
        <f>VLOOKUP($B287,'Capital Code Lookup'!$A$2:$D$217,3,FALSE)</f>
        <v>STEEL POLE</v>
      </c>
      <c r="E287" s="36">
        <f>VLOOKUP($B287,'Capital Code Lookup'!$A$2:$D$217,4,FALSE)</f>
        <v>1</v>
      </c>
    </row>
    <row r="288" spans="1:5" x14ac:dyDescent="0.25">
      <c r="A288" s="36" t="str">
        <f>'Tariff list'!A295</f>
        <v>HPS0170-ST-0400-002-B</v>
      </c>
      <c r="B288" s="37">
        <v>400</v>
      </c>
      <c r="C288" s="36" t="str">
        <f>VLOOKUP($B288,'Capital Code Lookup'!$A$2:$D$217,2,FALSE)</f>
        <v>HIGH PRESSURE SODIUM 400W (310/360)</v>
      </c>
      <c r="D288" s="36" t="str">
        <f>VLOOKUP($B288,'Capital Code Lookup'!$A$2:$D$217,3,FALSE)</f>
        <v>STEEL POLE</v>
      </c>
      <c r="E288" s="36">
        <f>VLOOKUP($B288,'Capital Code Lookup'!$A$2:$D$217,4,FALSE)</f>
        <v>2</v>
      </c>
    </row>
    <row r="289" spans="1:5" x14ac:dyDescent="0.25">
      <c r="A289" s="36" t="str">
        <f>'Tariff list'!A296</f>
        <v>HPS0170-ST-0440-002-B</v>
      </c>
      <c r="B289" s="37">
        <v>440</v>
      </c>
      <c r="C289" s="36" t="str">
        <f>VLOOKUP($B289,'Capital Code Lookup'!$A$2:$D$217,2,FALSE)</f>
        <v>HIGH PRESSURE SODIUM 400W (310/360)</v>
      </c>
      <c r="D289" s="36" t="str">
        <f>VLOOKUP($B289,'Capital Code Lookup'!$A$2:$D$217,3,FALSE)</f>
        <v>STEEL POLE</v>
      </c>
      <c r="E289" s="36">
        <f>VLOOKUP($B289,'Capital Code Lookup'!$A$2:$D$217,4,FALSE)</f>
        <v>3</v>
      </c>
    </row>
    <row r="290" spans="1:5" x14ac:dyDescent="0.25">
      <c r="A290" s="36" t="str">
        <f>'Tariff list'!A297</f>
        <v>HPS0170-ST-0480-002-B</v>
      </c>
      <c r="B290" s="37">
        <v>480</v>
      </c>
      <c r="C290" s="36" t="str">
        <f>VLOOKUP($B290,'Capital Code Lookup'!$A$2:$D$217,2,FALSE)</f>
        <v>HIGH PRESSURE SODIUM 400W (310/360)</v>
      </c>
      <c r="D290" s="36" t="str">
        <f>VLOOKUP($B290,'Capital Code Lookup'!$A$2:$D$217,3,FALSE)</f>
        <v>STEEL POLE</v>
      </c>
      <c r="E290" s="36">
        <f>VLOOKUP($B290,'Capital Code Lookup'!$A$2:$D$217,4,FALSE)</f>
        <v>4</v>
      </c>
    </row>
    <row r="291" spans="1:5" x14ac:dyDescent="0.25">
      <c r="A291" s="36" t="str">
        <f>'Tariff list'!A298</f>
        <v>HPS0170-ST-0560-002-B</v>
      </c>
      <c r="B291" s="37">
        <v>560</v>
      </c>
      <c r="C291" s="36" t="str">
        <f>VLOOKUP($B291,'Capital Code Lookup'!$A$2:$D$217,2,FALSE)</f>
        <v>HIGH PRESSURE SODIUM 400W (310/360)</v>
      </c>
      <c r="D291" s="36" t="str">
        <f>VLOOKUP($B291,'Capital Code Lookup'!$A$2:$D$217,3,FALSE)</f>
        <v>R/BOUT COLUMN</v>
      </c>
      <c r="E291" s="36">
        <f>VLOOKUP($B291,'Capital Code Lookup'!$A$2:$D$217,4,FALSE)</f>
        <v>3</v>
      </c>
    </row>
    <row r="292" spans="1:5" x14ac:dyDescent="0.25">
      <c r="A292" s="36" t="str">
        <f>'Tariff list'!A299</f>
        <v>HPS0170-ST-0600-002-B</v>
      </c>
      <c r="B292" s="37">
        <v>600</v>
      </c>
      <c r="C292" s="36" t="str">
        <f>VLOOKUP($B292,'Capital Code Lookup'!$A$2:$D$217,2,FALSE)</f>
        <v>HIGH PRESSURE SODIUM 400W (310/360)</v>
      </c>
      <c r="D292" s="36" t="str">
        <f>VLOOKUP($B292,'Capital Code Lookup'!$A$2:$D$217,3,FALSE)</f>
        <v>R/BOUT COLUMN</v>
      </c>
      <c r="E292" s="36">
        <f>VLOOKUP($B292,'Capital Code Lookup'!$A$2:$D$217,4,FALSE)</f>
        <v>4</v>
      </c>
    </row>
    <row r="293" spans="1:5" x14ac:dyDescent="0.25">
      <c r="A293" s="36" t="str">
        <f>'Tariff list'!A300</f>
        <v>HPS0170-ST-0620-002-B</v>
      </c>
      <c r="B293" s="37">
        <v>620</v>
      </c>
      <c r="C293" s="36" t="str">
        <f>VLOOKUP($B293,'Capital Code Lookup'!$A$2:$D$217,2,FALSE)</f>
        <v>METAL HALIDE/HPS 400W FLOOD (310/360)</v>
      </c>
      <c r="D293" s="36" t="str">
        <f>VLOOKUP($B293,'Capital Code Lookup'!$A$2:$D$217,3,FALSE)</f>
        <v>SHARED OR NO POLE</v>
      </c>
      <c r="E293" s="36">
        <f>VLOOKUP($B293,'Capital Code Lookup'!$A$2:$D$217,4,FALSE)</f>
        <v>1</v>
      </c>
    </row>
    <row r="294" spans="1:5" x14ac:dyDescent="0.25">
      <c r="A294" s="36" t="str">
        <f>'Tariff list'!A301</f>
        <v>HPS0170-ST-0660-002-B</v>
      </c>
      <c r="B294" s="37">
        <v>660</v>
      </c>
      <c r="C294" s="36" t="str">
        <f>VLOOKUP($B294,'Capital Code Lookup'!$A$2:$D$217,2,FALSE)</f>
        <v>METAL HALIDE/HPS 400W FLOOD (310/360)</v>
      </c>
      <c r="D294" s="36" t="str">
        <f>VLOOKUP($B294,'Capital Code Lookup'!$A$2:$D$217,3,FALSE)</f>
        <v>SHARED OR NO POLE</v>
      </c>
      <c r="E294" s="36">
        <f>VLOOKUP($B294,'Capital Code Lookup'!$A$2:$D$217,4,FALSE)</f>
        <v>2</v>
      </c>
    </row>
    <row r="295" spans="1:5" x14ac:dyDescent="0.25">
      <c r="A295" s="36" t="str">
        <f>'Tariff list'!A302</f>
        <v>HPS0170-ST-0770-002-B</v>
      </c>
      <c r="B295" s="37">
        <v>770</v>
      </c>
      <c r="C295" s="36" t="str">
        <f>VLOOKUP($B295,'Capital Code Lookup'!$A$2:$D$217,2,FALSE)</f>
        <v>HIGH PRESSURE SODIUM 400W (310/360)</v>
      </c>
      <c r="D295" s="36" t="str">
        <f>VLOOKUP($B295,'Capital Code Lookup'!$A$2:$D$217,3,FALSE)</f>
        <v>WOOD POLE</v>
      </c>
      <c r="E295" s="36">
        <f>VLOOKUP($B295,'Capital Code Lookup'!$A$2:$D$217,4,FALSE)</f>
        <v>2</v>
      </c>
    </row>
    <row r="296" spans="1:5" x14ac:dyDescent="0.25">
      <c r="A296" s="36" t="str">
        <f>'Tariff list'!A303</f>
        <v>HPS0170-ST-1030-002-B</v>
      </c>
      <c r="B296" s="37">
        <v>1030</v>
      </c>
      <c r="C296" s="36" t="str">
        <f>VLOOKUP($B296,'Capital Code Lookup'!$A$2:$D$217,2,FALSE)</f>
        <v>HIGH PRESSURE SODIUM 400W (310/360)</v>
      </c>
      <c r="D296" s="36" t="str">
        <f>VLOOKUP($B296,'Capital Code Lookup'!$A$2:$D$217,3,FALSE)</f>
        <v>SHARED OR NO POLE</v>
      </c>
      <c r="E296" s="36">
        <f>VLOOKUP($B296,'Capital Code Lookup'!$A$2:$D$217,4,FALSE)</f>
        <v>2</v>
      </c>
    </row>
    <row r="297" spans="1:5" x14ac:dyDescent="0.25">
      <c r="A297" s="36" t="str">
        <f>'Tariff list'!A304</f>
        <v>HPS0170-ST-1080-002-B</v>
      </c>
      <c r="B297" s="37">
        <v>1080</v>
      </c>
      <c r="C297" s="36" t="str">
        <f>VLOOKUP($B297,'Capital Code Lookup'!$A$2:$D$217,2,FALSE)</f>
        <v>METAL HALIDE/HPS 400W FLOOD (310/360)</v>
      </c>
      <c r="D297" s="36" t="str">
        <f>VLOOKUP($B297,'Capital Code Lookup'!$A$2:$D$217,3,FALSE)</f>
        <v>WOOD POLE</v>
      </c>
      <c r="E297" s="36">
        <f>VLOOKUP($B297,'Capital Code Lookup'!$A$2:$D$217,4,FALSE)</f>
        <v>1</v>
      </c>
    </row>
    <row r="298" spans="1:5" x14ac:dyDescent="0.25">
      <c r="A298" s="36" t="str">
        <f>'Tariff list'!A305</f>
        <v>HPS0170-ST-1130-002-B</v>
      </c>
      <c r="B298" s="37">
        <v>1130</v>
      </c>
      <c r="C298" s="36" t="str">
        <f>VLOOKUP($B298,'Capital Code Lookup'!$A$2:$D$217,2,FALSE)</f>
        <v>METAL HALIDE/HPS 400W FLOOD (310/360)</v>
      </c>
      <c r="D298" s="36" t="str">
        <f>VLOOKUP($B298,'Capital Code Lookup'!$A$2:$D$217,3,FALSE)</f>
        <v>STEEL POLE</v>
      </c>
      <c r="E298" s="36">
        <f>VLOOKUP($B298,'Capital Code Lookup'!$A$2:$D$217,4,FALSE)</f>
        <v>2</v>
      </c>
    </row>
    <row r="299" spans="1:5" x14ac:dyDescent="0.25">
      <c r="A299" s="36" t="str">
        <f>'Tariff list'!A306</f>
        <v>HPS0170-ST-1170-002-B</v>
      </c>
      <c r="B299" s="37">
        <v>1170</v>
      </c>
      <c r="C299" s="36" t="str">
        <f>VLOOKUP($B299,'Capital Code Lookup'!$A$2:$D$217,2,FALSE)</f>
        <v>METAL HALIDE/HPS 400W FLOOD (310/360)</v>
      </c>
      <c r="D299" s="36" t="str">
        <f>VLOOKUP($B299,'Capital Code Lookup'!$A$2:$D$217,3,FALSE)</f>
        <v>STEEL POLE</v>
      </c>
      <c r="E299" s="36">
        <f>VLOOKUP($B299,'Capital Code Lookup'!$A$2:$D$217,4,FALSE)</f>
        <v>1</v>
      </c>
    </row>
    <row r="300" spans="1:5" x14ac:dyDescent="0.25">
      <c r="A300" s="36" t="str">
        <f>'Tariff list'!A307</f>
        <v>HPS0170-TA-0600-002-B</v>
      </c>
      <c r="B300" s="37">
        <v>600</v>
      </c>
      <c r="C300" s="36" t="str">
        <f>VLOOKUP($B300,'Capital Code Lookup'!$A$2:$D$217,2,FALSE)</f>
        <v>HIGH PRESSURE SODIUM 400W (310/360)</v>
      </c>
      <c r="D300" s="36" t="str">
        <f>VLOOKUP($B300,'Capital Code Lookup'!$A$2:$D$217,3,FALSE)</f>
        <v>R/BOUT COLUMN</v>
      </c>
      <c r="E300" s="36">
        <f>VLOOKUP($B300,'Capital Code Lookup'!$A$2:$D$217,4,FALSE)</f>
        <v>4</v>
      </c>
    </row>
    <row r="301" spans="1:5" x14ac:dyDescent="0.25">
      <c r="A301" s="36" t="str">
        <f>'Tariff list'!A308</f>
        <v>HPS0180-ST-0870-002-B</v>
      </c>
      <c r="B301" s="37">
        <v>870</v>
      </c>
      <c r="C301" s="36" t="str">
        <f>VLOOKUP($B301,'Capital Code Lookup'!$A$2:$D$217,2,FALSE)</f>
        <v>HIGH PRESSURE SODIUM 2X250 W OR 2X400 W FLOOD</v>
      </c>
      <c r="D301" s="36" t="str">
        <f>VLOOKUP($B301,'Capital Code Lookup'!$A$2:$D$217,3,FALSE)</f>
        <v>R/BOUT COLUMN</v>
      </c>
      <c r="E301" s="36">
        <f>VLOOKUP($B301,'Capital Code Lookup'!$A$2:$D$217,4,FALSE)</f>
        <v>4</v>
      </c>
    </row>
    <row r="302" spans="1:5" x14ac:dyDescent="0.25">
      <c r="A302" s="36" t="str">
        <f>'Tariff list'!A309</f>
        <v>HPS0190-ST-1470-002-B</v>
      </c>
      <c r="B302" s="37">
        <v>1470</v>
      </c>
      <c r="C302" s="36" t="str">
        <f>VLOOKUP($B302,'Capital Code Lookup'!$A$2:$D$217,2,FALSE)</f>
        <v>HIGH PRESSURE SODIUM 3X400 W POST TOP</v>
      </c>
      <c r="D302" s="36" t="str">
        <f>VLOOKUP($B302,'Capital Code Lookup'!$A$2:$D$217,3,FALSE)</f>
        <v>R/BOUT COLUMN</v>
      </c>
      <c r="E302" s="36">
        <f>VLOOKUP($B302,'Capital Code Lookup'!$A$2:$D$217,4,FALSE)</f>
        <v>1</v>
      </c>
    </row>
    <row r="303" spans="1:5" x14ac:dyDescent="0.25">
      <c r="A303" s="36" t="str">
        <f>'Tariff list'!A310</f>
        <v>HPS0250-ST-0120-002-B</v>
      </c>
      <c r="B303" s="37">
        <v>120</v>
      </c>
      <c r="C303" s="36" t="str">
        <f>VLOOKUP($B303,'Capital Code Lookup'!$A$2:$D$217,2,FALSE)</f>
        <v xml:space="preserve">METAL HALIDE 1000W FLOODLIGHT </v>
      </c>
      <c r="D303" s="36" t="str">
        <f>VLOOKUP($B303,'Capital Code Lookup'!$A$2:$D$217,3,FALSE)</f>
        <v>SHARED OR NO POLE</v>
      </c>
      <c r="E303" s="36">
        <f>VLOOKUP($B303,'Capital Code Lookup'!$A$2:$D$217,4,FALSE)</f>
        <v>1</v>
      </c>
    </row>
    <row r="304" spans="1:5" x14ac:dyDescent="0.25">
      <c r="A304" s="36" t="str">
        <f>'Tariff list'!A311</f>
        <v>HPS0250-ST-1050-002-B</v>
      </c>
      <c r="B304" s="37">
        <v>1050</v>
      </c>
      <c r="C304" s="36" t="str">
        <f>VLOOKUP($B304,'Capital Code Lookup'!$A$2:$D$217,2,FALSE)</f>
        <v xml:space="preserve">METAL HALIDE 1000W FLOODLIGHT </v>
      </c>
      <c r="D304" s="36" t="str">
        <f>VLOOKUP($B304,'Capital Code Lookup'!$A$2:$D$217,3,FALSE)</f>
        <v>R/BOUT COLUMN</v>
      </c>
      <c r="E304" s="36">
        <f>VLOOKUP($B304,'Capital Code Lookup'!$A$2:$D$217,4,FALSE)</f>
        <v>4</v>
      </c>
    </row>
    <row r="305" spans="1:5" x14ac:dyDescent="0.25">
      <c r="A305" s="36" t="str">
        <f>'Tariff list'!A312</f>
        <v>INC0030-ST-0010-002-B</v>
      </c>
      <c r="B305" s="37">
        <v>10</v>
      </c>
      <c r="C305" s="36" t="str">
        <f>VLOOKUP($B305,'Capital Code Lookup'!$A$2:$D$217,2,FALSE)</f>
        <v>MERCURY VAPOUR 80W</v>
      </c>
      <c r="D305" s="36" t="str">
        <f>VLOOKUP($B305,'Capital Code Lookup'!$A$2:$D$217,3,FALSE)</f>
        <v>SHARED OR NO POLE</v>
      </c>
      <c r="E305" s="36">
        <f>VLOOKUP($B305,'Capital Code Lookup'!$A$2:$D$217,4,FALSE)</f>
        <v>1</v>
      </c>
    </row>
    <row r="306" spans="1:5" x14ac:dyDescent="0.25">
      <c r="A306" s="36" t="str">
        <f>'Tariff list'!A313</f>
        <v>INC0030-ST-0810-002-B</v>
      </c>
      <c r="B306" s="37">
        <v>810</v>
      </c>
      <c r="C306" s="36" t="str">
        <f>VLOOKUP($B306,'Capital Code Lookup'!$A$2:$D$217,2,FALSE)</f>
        <v>MERCURY VAPOUR 80W</v>
      </c>
      <c r="D306" s="36" t="str">
        <f>VLOOKUP($B306,'Capital Code Lookup'!$A$2:$D$217,3,FALSE)</f>
        <v>WOOD POLE</v>
      </c>
      <c r="E306" s="36">
        <f>VLOOKUP($B306,'Capital Code Lookup'!$A$2:$D$217,4,FALSE)</f>
        <v>1</v>
      </c>
    </row>
    <row r="307" spans="1:5" x14ac:dyDescent="0.25">
      <c r="A307" s="36" t="str">
        <f>'Tariff list'!A314</f>
        <v>INC0030-ST-0820-002-B</v>
      </c>
      <c r="B307" s="37">
        <v>820</v>
      </c>
      <c r="C307" s="36" t="str">
        <f>VLOOKUP($B307,'Capital Code Lookup'!$A$2:$D$217,2,FALSE)</f>
        <v>MERCURY VAPOUR 80W</v>
      </c>
      <c r="D307" s="36" t="str">
        <f>VLOOKUP($B307,'Capital Code Lookup'!$A$2:$D$217,3,FALSE)</f>
        <v>SHARED OR NO POLE</v>
      </c>
      <c r="E307" s="36">
        <f>VLOOKUP($B307,'Capital Code Lookup'!$A$2:$D$217,4,FALSE)</f>
        <v>3</v>
      </c>
    </row>
    <row r="308" spans="1:5" x14ac:dyDescent="0.25">
      <c r="A308" s="36" t="str">
        <f>'Tariff list'!A315</f>
        <v>INC0030-ST-0990-002-B</v>
      </c>
      <c r="B308" s="37">
        <v>990</v>
      </c>
      <c r="C308" s="36" t="str">
        <f>VLOOKUP($B308,'Capital Code Lookup'!$A$2:$D$217,2,FALSE)</f>
        <v>MERCURY VAPOUR 80W</v>
      </c>
      <c r="D308" s="36" t="str">
        <f>VLOOKUP($B308,'Capital Code Lookup'!$A$2:$D$217,3,FALSE)</f>
        <v>STEEL POLE</v>
      </c>
      <c r="E308" s="36">
        <f>VLOOKUP($B308,'Capital Code Lookup'!$A$2:$D$217,4,FALSE)</f>
        <v>1</v>
      </c>
    </row>
    <row r="309" spans="1:5" x14ac:dyDescent="0.25">
      <c r="A309" s="36" t="str">
        <f>'Tariff list'!A316</f>
        <v>INC0050-ST-0010-002-B</v>
      </c>
      <c r="B309" s="37">
        <v>10</v>
      </c>
      <c r="C309" s="36" t="str">
        <f>VLOOKUP($B309,'Capital Code Lookup'!$A$2:$D$217,2,FALSE)</f>
        <v>MERCURY VAPOUR 80W</v>
      </c>
      <c r="D309" s="36" t="str">
        <f>VLOOKUP($B309,'Capital Code Lookup'!$A$2:$D$217,3,FALSE)</f>
        <v>SHARED OR NO POLE</v>
      </c>
      <c r="E309" s="36">
        <f>VLOOKUP($B309,'Capital Code Lookup'!$A$2:$D$217,4,FALSE)</f>
        <v>1</v>
      </c>
    </row>
    <row r="310" spans="1:5" x14ac:dyDescent="0.25">
      <c r="A310" s="36" t="str">
        <f>'Tariff list'!A317</f>
        <v>INC0050-ST-0810-002-B</v>
      </c>
      <c r="B310" s="37">
        <v>810</v>
      </c>
      <c r="C310" s="36" t="str">
        <f>VLOOKUP($B310,'Capital Code Lookup'!$A$2:$D$217,2,FALSE)</f>
        <v>MERCURY VAPOUR 80W</v>
      </c>
      <c r="D310" s="36" t="str">
        <f>VLOOKUP($B310,'Capital Code Lookup'!$A$2:$D$217,3,FALSE)</f>
        <v>WOOD POLE</v>
      </c>
      <c r="E310" s="36">
        <f>VLOOKUP($B310,'Capital Code Lookup'!$A$2:$D$217,4,FALSE)</f>
        <v>1</v>
      </c>
    </row>
    <row r="311" spans="1:5" x14ac:dyDescent="0.25">
      <c r="A311" s="36" t="str">
        <f>'Tariff list'!A318</f>
        <v>INC0080-ST-0010-002-B</v>
      </c>
      <c r="B311" s="37">
        <v>10</v>
      </c>
      <c r="C311" s="36" t="str">
        <f>VLOOKUP($B311,'Capital Code Lookup'!$A$2:$D$217,2,FALSE)</f>
        <v>MERCURY VAPOUR 80W</v>
      </c>
      <c r="D311" s="36" t="str">
        <f>VLOOKUP($B311,'Capital Code Lookup'!$A$2:$D$217,3,FALSE)</f>
        <v>SHARED OR NO POLE</v>
      </c>
      <c r="E311" s="36">
        <f>VLOOKUP($B311,'Capital Code Lookup'!$A$2:$D$217,4,FALSE)</f>
        <v>1</v>
      </c>
    </row>
    <row r="312" spans="1:5" x14ac:dyDescent="0.25">
      <c r="A312" s="36" t="str">
        <f>'Tariff list'!A319</f>
        <v>INC0090-ST-0010-002-B</v>
      </c>
      <c r="B312" s="37">
        <v>10</v>
      </c>
      <c r="C312" s="36" t="str">
        <f>VLOOKUP($B312,'Capital Code Lookup'!$A$2:$D$217,2,FALSE)</f>
        <v>MERCURY VAPOUR 80W</v>
      </c>
      <c r="D312" s="36" t="str">
        <f>VLOOKUP($B312,'Capital Code Lookup'!$A$2:$D$217,3,FALSE)</f>
        <v>SHARED OR NO POLE</v>
      </c>
      <c r="E312" s="36">
        <f>VLOOKUP($B312,'Capital Code Lookup'!$A$2:$D$217,4,FALSE)</f>
        <v>1</v>
      </c>
    </row>
    <row r="313" spans="1:5" x14ac:dyDescent="0.25">
      <c r="A313" s="36" t="str">
        <f>'Tariff list'!A320</f>
        <v>INC0100-ST-0740-002-B</v>
      </c>
      <c r="B313" s="37">
        <v>740</v>
      </c>
      <c r="C313" s="36" t="str">
        <f>VLOOKUP($B313,'Capital Code Lookup'!$A$2:$D$217,2,FALSE)</f>
        <v>MERCURY VAPOUR 80W</v>
      </c>
      <c r="D313" s="36" t="str">
        <f>VLOOKUP($B313,'Capital Code Lookup'!$A$2:$D$217,3,FALSE)</f>
        <v>SHARED OR NO POLE</v>
      </c>
      <c r="E313" s="36">
        <f>VLOOKUP($B313,'Capital Code Lookup'!$A$2:$D$217,4,FALSE)</f>
        <v>2</v>
      </c>
    </row>
    <row r="314" spans="1:5" x14ac:dyDescent="0.25">
      <c r="A314" s="36" t="str">
        <f>'Tariff list'!A321</f>
        <v>INC0110-ST-0010-002-B</v>
      </c>
      <c r="B314" s="37">
        <v>10</v>
      </c>
      <c r="C314" s="36" t="str">
        <f>VLOOKUP($B314,'Capital Code Lookup'!$A$2:$D$217,2,FALSE)</f>
        <v>MERCURY VAPOUR 80W</v>
      </c>
      <c r="D314" s="36" t="str">
        <f>VLOOKUP($B314,'Capital Code Lookup'!$A$2:$D$217,3,FALSE)</f>
        <v>SHARED OR NO POLE</v>
      </c>
      <c r="E314" s="36">
        <f>VLOOKUP($B314,'Capital Code Lookup'!$A$2:$D$217,4,FALSE)</f>
        <v>1</v>
      </c>
    </row>
    <row r="315" spans="1:5" x14ac:dyDescent="0.25">
      <c r="A315" s="36" t="str">
        <f>'Tariff list'!A322</f>
        <v>INC0160-ST-0620-002-B</v>
      </c>
      <c r="B315" s="37">
        <v>620</v>
      </c>
      <c r="C315" s="36" t="str">
        <f>VLOOKUP($B315,'Capital Code Lookup'!$A$2:$D$217,2,FALSE)</f>
        <v>METAL HALIDE/HPS 400W FLOOD (310/360)</v>
      </c>
      <c r="D315" s="36" t="str">
        <f>VLOOKUP($B315,'Capital Code Lookup'!$A$2:$D$217,3,FALSE)</f>
        <v>SHARED OR NO POLE</v>
      </c>
      <c r="E315" s="36">
        <f>VLOOKUP($B315,'Capital Code Lookup'!$A$2:$D$217,4,FALSE)</f>
        <v>1</v>
      </c>
    </row>
    <row r="316" spans="1:5" x14ac:dyDescent="0.25">
      <c r="A316" s="36" t="str">
        <f>'Tariff list'!A323</f>
        <v>LPS0030-ST-0040-002-B</v>
      </c>
      <c r="B316" s="37">
        <v>40</v>
      </c>
      <c r="C316" s="36" t="str">
        <f>VLOOKUP($B316,'Capital Code Lookup'!$A$2:$D$217,2,FALSE)</f>
        <v>HIGH PRESSURE SODIUM 70W (100)</v>
      </c>
      <c r="D316" s="36" t="str">
        <f>VLOOKUP($B316,'Capital Code Lookup'!$A$2:$D$217,3,FALSE)</f>
        <v>SHARED OR NO POLE</v>
      </c>
      <c r="E316" s="36">
        <f>VLOOKUP($B316,'Capital Code Lookup'!$A$2:$D$217,4,FALSE)</f>
        <v>1</v>
      </c>
    </row>
    <row r="317" spans="1:5" x14ac:dyDescent="0.25">
      <c r="A317" s="36" t="str">
        <f>'Tariff list'!A324</f>
        <v>LPS0030-ST-0360-002-B</v>
      </c>
      <c r="B317" s="37">
        <v>360</v>
      </c>
      <c r="C317" s="36" t="str">
        <f>VLOOKUP($B317,'Capital Code Lookup'!$A$2:$D$217,2,FALSE)</f>
        <v>HIGH PRESSURE SODIUM 70W (100)</v>
      </c>
      <c r="D317" s="36" t="str">
        <f>VLOOKUP($B317,'Capital Code Lookup'!$A$2:$D$217,3,FALSE)</f>
        <v>STEEL POLE</v>
      </c>
      <c r="E317" s="36">
        <f>VLOOKUP($B317,'Capital Code Lookup'!$A$2:$D$217,4,FALSE)</f>
        <v>1</v>
      </c>
    </row>
    <row r="318" spans="1:5" x14ac:dyDescent="0.25">
      <c r="A318" s="36" t="str">
        <f>'Tariff list'!A325</f>
        <v>LPS0030-ST-0890-002-B</v>
      </c>
      <c r="B318" s="37">
        <v>890</v>
      </c>
      <c r="C318" s="36" t="str">
        <f>VLOOKUP($B318,'Capital Code Lookup'!$A$2:$D$217,2,FALSE)</f>
        <v>HIGH PRESSURE SODIUM 70W (100)</v>
      </c>
      <c r="D318" s="36" t="str">
        <f>VLOOKUP($B318,'Capital Code Lookup'!$A$2:$D$217,3,FALSE)</f>
        <v>SHARED OR NO POLE</v>
      </c>
      <c r="E318" s="36">
        <f>VLOOKUP($B318,'Capital Code Lookup'!$A$2:$D$217,4,FALSE)</f>
        <v>2</v>
      </c>
    </row>
    <row r="319" spans="1:5" x14ac:dyDescent="0.25">
      <c r="A319" s="36" t="str">
        <f>'Tariff list'!A326</f>
        <v>LPS0040-ST-0050-002-B</v>
      </c>
      <c r="B319" s="37">
        <v>50</v>
      </c>
      <c r="C319" s="36" t="str">
        <f>VLOOKUP($B319,'Capital Code Lookup'!$A$2:$D$217,2,FALSE)</f>
        <v>HIGH PRESSURE SODIUM 150W</v>
      </c>
      <c r="D319" s="36" t="str">
        <f>VLOOKUP($B319,'Capital Code Lookup'!$A$2:$D$217,3,FALSE)</f>
        <v>SHARED OR NO POLE</v>
      </c>
      <c r="E319" s="36">
        <f>VLOOKUP($B319,'Capital Code Lookup'!$A$2:$D$217,4,FALSE)</f>
        <v>1</v>
      </c>
    </row>
    <row r="320" spans="1:5" x14ac:dyDescent="0.25">
      <c r="A320" s="36" t="str">
        <f>'Tariff list'!A327</f>
        <v>LPS0040-ST-0220-002-B</v>
      </c>
      <c r="B320" s="37">
        <v>220</v>
      </c>
      <c r="C320" s="36" t="str">
        <f>VLOOKUP($B320,'Capital Code Lookup'!$A$2:$D$217,2,FALSE)</f>
        <v>HIGH PRESSURE SODIUM 150W</v>
      </c>
      <c r="D320" s="36" t="str">
        <f>VLOOKUP($B320,'Capital Code Lookup'!$A$2:$D$217,3,FALSE)</f>
        <v>WOOD POLE</v>
      </c>
      <c r="E320" s="36">
        <f>VLOOKUP($B320,'Capital Code Lookup'!$A$2:$D$217,4,FALSE)</f>
        <v>1</v>
      </c>
    </row>
    <row r="321" spans="1:5" x14ac:dyDescent="0.25">
      <c r="A321" s="36" t="str">
        <f>'Tariff list'!A328</f>
        <v>LPS0040-ST-0310-002-B</v>
      </c>
      <c r="B321" s="37">
        <v>310</v>
      </c>
      <c r="C321" s="36" t="str">
        <f>VLOOKUP($B321,'Capital Code Lookup'!$A$2:$D$217,2,FALSE)</f>
        <v>HIGH PRESSURE SODIUM 150W</v>
      </c>
      <c r="D321" s="36" t="str">
        <f>VLOOKUP($B321,'Capital Code Lookup'!$A$2:$D$217,3,FALSE)</f>
        <v>STEEL POLE</v>
      </c>
      <c r="E321" s="36">
        <f>VLOOKUP($B321,'Capital Code Lookup'!$A$2:$D$217,4,FALSE)</f>
        <v>1</v>
      </c>
    </row>
    <row r="322" spans="1:5" x14ac:dyDescent="0.25">
      <c r="A322" s="36" t="str">
        <f>'Tariff list'!A329</f>
        <v>LPS0050-ST-0060-002-B</v>
      </c>
      <c r="B322" s="37">
        <v>60</v>
      </c>
      <c r="C322" s="36" t="str">
        <f>VLOOKUP($B322,'Capital Code Lookup'!$A$2:$D$217,2,FALSE)</f>
        <v>HIGH PRESSURE SODIUM 250W (210/220)</v>
      </c>
      <c r="D322" s="36" t="str">
        <f>VLOOKUP($B322,'Capital Code Lookup'!$A$2:$D$217,3,FALSE)</f>
        <v>SHARED OR NO POLE</v>
      </c>
      <c r="E322" s="36">
        <f>VLOOKUP($B322,'Capital Code Lookup'!$A$2:$D$217,4,FALSE)</f>
        <v>1</v>
      </c>
    </row>
    <row r="323" spans="1:5" x14ac:dyDescent="0.25">
      <c r="A323" s="36" t="str">
        <f>'Tariff list'!A330</f>
        <v>LPS0060-ST-0060-002-B</v>
      </c>
      <c r="B323" s="37">
        <v>60</v>
      </c>
      <c r="C323" s="36" t="str">
        <f>VLOOKUP($B323,'Capital Code Lookup'!$A$2:$D$217,2,FALSE)</f>
        <v>HIGH PRESSURE SODIUM 250W (210/220)</v>
      </c>
      <c r="D323" s="36" t="str">
        <f>VLOOKUP($B323,'Capital Code Lookup'!$A$2:$D$217,3,FALSE)</f>
        <v>SHARED OR NO POLE</v>
      </c>
      <c r="E323" s="36">
        <f>VLOOKUP($B323,'Capital Code Lookup'!$A$2:$D$217,4,FALSE)</f>
        <v>1</v>
      </c>
    </row>
    <row r="324" spans="1:5" x14ac:dyDescent="0.25">
      <c r="A324" s="36" t="str">
        <f>'Tariff list'!A331</f>
        <v>LPS0060-ST-0230-002-B</v>
      </c>
      <c r="B324" s="37">
        <v>230</v>
      </c>
      <c r="C324" s="36" t="str">
        <f>VLOOKUP($B324,'Capital Code Lookup'!$A$2:$D$217,2,FALSE)</f>
        <v>HIGH PRESSURE SODIUM 250W (210/220)</v>
      </c>
      <c r="D324" s="36" t="str">
        <f>VLOOKUP($B324,'Capital Code Lookup'!$A$2:$D$217,3,FALSE)</f>
        <v>WOOD POLE</v>
      </c>
      <c r="E324" s="36">
        <f>VLOOKUP($B324,'Capital Code Lookup'!$A$2:$D$217,4,FALSE)</f>
        <v>1</v>
      </c>
    </row>
    <row r="325" spans="1:5" x14ac:dyDescent="0.25">
      <c r="A325" s="36" t="str">
        <f>'Tariff list'!A332</f>
        <v>LPS0060-ST-0320-002-B</v>
      </c>
      <c r="B325" s="37">
        <v>320</v>
      </c>
      <c r="C325" s="36" t="str">
        <f>VLOOKUP($B325,'Capital Code Lookup'!$A$2:$D$217,2,FALSE)</f>
        <v>HIGH PRESSURE SODIUM 250W (210/220)</v>
      </c>
      <c r="D325" s="36" t="str">
        <f>VLOOKUP($B325,'Capital Code Lookup'!$A$2:$D$217,3,FALSE)</f>
        <v>STEEL POLE</v>
      </c>
      <c r="E325" s="36">
        <f>VLOOKUP($B325,'Capital Code Lookup'!$A$2:$D$217,4,FALSE)</f>
        <v>1</v>
      </c>
    </row>
    <row r="326" spans="1:5" x14ac:dyDescent="0.25">
      <c r="A326" s="36" t="str">
        <f>'Tariff list'!A333</f>
        <v>LPS0060-ST-0390-002-B</v>
      </c>
      <c r="B326" s="37">
        <v>390</v>
      </c>
      <c r="C326" s="36" t="str">
        <f>VLOOKUP($B326,'Capital Code Lookup'!$A$2:$D$217,2,FALSE)</f>
        <v>HIGH PRESSURE SODIUM 250W (210/220)</v>
      </c>
      <c r="D326" s="36" t="str">
        <f>VLOOKUP($B326,'Capital Code Lookup'!$A$2:$D$217,3,FALSE)</f>
        <v>STEEL POLE</v>
      </c>
      <c r="E326" s="36">
        <f>VLOOKUP($B326,'Capital Code Lookup'!$A$2:$D$217,4,FALSE)</f>
        <v>2</v>
      </c>
    </row>
    <row r="327" spans="1:5" x14ac:dyDescent="0.25">
      <c r="A327" s="36" t="str">
        <f>'Tariff list'!A334</f>
        <v>LPS0060-ST-0590-002-B</v>
      </c>
      <c r="B327" s="37">
        <v>590</v>
      </c>
      <c r="C327" s="36" t="str">
        <f>VLOOKUP($B327,'Capital Code Lookup'!$A$2:$D$217,2,FALSE)</f>
        <v>HIGH PRESSURE SODIUM 250W (210/220)</v>
      </c>
      <c r="D327" s="36" t="str">
        <f>VLOOKUP($B327,'Capital Code Lookup'!$A$2:$D$217,3,FALSE)</f>
        <v>R/BOUT COLUMN</v>
      </c>
      <c r="E327" s="36">
        <f>VLOOKUP($B327,'Capital Code Lookup'!$A$2:$D$217,4,FALSE)</f>
        <v>4</v>
      </c>
    </row>
    <row r="328" spans="1:5" x14ac:dyDescent="0.25">
      <c r="A328" s="36" t="str">
        <f>'Tariff list'!A335</f>
        <v>LPS0060-ST-0960-002-B</v>
      </c>
      <c r="B328" s="37">
        <v>960</v>
      </c>
      <c r="C328" s="36" t="str">
        <f>VLOOKUP($B328,'Capital Code Lookup'!$A$2:$D$217,2,FALSE)</f>
        <v>HIGH PRESSURE SODIUM 250W (210/220)</v>
      </c>
      <c r="D328" s="36" t="str">
        <f>VLOOKUP($B328,'Capital Code Lookup'!$A$2:$D$217,3,FALSE)</f>
        <v>SHARED OR NO POLE</v>
      </c>
      <c r="E328" s="36">
        <f>VLOOKUP($B328,'Capital Code Lookup'!$A$2:$D$217,4,FALSE)</f>
        <v>2</v>
      </c>
    </row>
    <row r="329" spans="1:5" x14ac:dyDescent="0.25">
      <c r="A329" s="36" t="str">
        <f>'Tariff list'!A336</f>
        <v>LPS0090-ST-0070-002-B</v>
      </c>
      <c r="B329" s="37">
        <v>70</v>
      </c>
      <c r="C329" s="36" t="str">
        <f>VLOOKUP($B329,'Capital Code Lookup'!$A$2:$D$217,2,FALSE)</f>
        <v>HIGH PRESSURE SODIUM 400W (310/360)</v>
      </c>
      <c r="D329" s="36" t="str">
        <f>VLOOKUP($B329,'Capital Code Lookup'!$A$2:$D$217,3,FALSE)</f>
        <v>SHARED OR NO POLE</v>
      </c>
      <c r="E329" s="36">
        <f>VLOOKUP($B329,'Capital Code Lookup'!$A$2:$D$217,4,FALSE)</f>
        <v>1</v>
      </c>
    </row>
    <row r="330" spans="1:5" x14ac:dyDescent="0.25">
      <c r="A330" s="36" t="str">
        <f>'Tariff list'!A337</f>
        <v>MHR0010-ST-0040-002-B</v>
      </c>
      <c r="B330" s="37">
        <v>40</v>
      </c>
      <c r="C330" s="36" t="str">
        <f>VLOOKUP($B330,'Capital Code Lookup'!$A$2:$D$217,2,FALSE)</f>
        <v>HIGH PRESSURE SODIUM 70W (100)</v>
      </c>
      <c r="D330" s="36" t="str">
        <f>VLOOKUP($B330,'Capital Code Lookup'!$A$2:$D$217,3,FALSE)</f>
        <v>SHARED OR NO POLE</v>
      </c>
      <c r="E330" s="36">
        <f>VLOOKUP($B330,'Capital Code Lookup'!$A$2:$D$217,4,FALSE)</f>
        <v>1</v>
      </c>
    </row>
    <row r="331" spans="1:5" x14ac:dyDescent="0.25">
      <c r="A331" s="36" t="str">
        <f>'Tariff list'!A338</f>
        <v>MHR0010-ST-0360-002-B</v>
      </c>
      <c r="B331" s="37">
        <v>360</v>
      </c>
      <c r="C331" s="36" t="str">
        <f>VLOOKUP($B331,'Capital Code Lookup'!$A$2:$D$217,2,FALSE)</f>
        <v>HIGH PRESSURE SODIUM 70W (100)</v>
      </c>
      <c r="D331" s="36" t="str">
        <f>VLOOKUP($B331,'Capital Code Lookup'!$A$2:$D$217,3,FALSE)</f>
        <v>STEEL POLE</v>
      </c>
      <c r="E331" s="36">
        <f>VLOOKUP($B331,'Capital Code Lookup'!$A$2:$D$217,4,FALSE)</f>
        <v>1</v>
      </c>
    </row>
    <row r="332" spans="1:5" x14ac:dyDescent="0.25">
      <c r="A332" s="36" t="str">
        <f>'Tariff list'!A339</f>
        <v>MHR0010-ST-0730-002-B</v>
      </c>
      <c r="B332" s="37">
        <v>730</v>
      </c>
      <c r="C332" s="36" t="str">
        <f>VLOOKUP($B332,'Capital Code Lookup'!$A$2:$D$217,2,FALSE)</f>
        <v>HIGH PRESSURE SODIUM 70W (100)</v>
      </c>
      <c r="D332" s="36" t="str">
        <f>VLOOKUP($B332,'Capital Code Lookup'!$A$2:$D$217,3,FALSE)</f>
        <v>STEEL POLE</v>
      </c>
      <c r="E332" s="36">
        <f>VLOOKUP($B332,'Capital Code Lookup'!$A$2:$D$217,4,FALSE)</f>
        <v>2</v>
      </c>
    </row>
    <row r="333" spans="1:5" x14ac:dyDescent="0.25">
      <c r="A333" s="36" t="str">
        <f>'Tariff list'!A340</f>
        <v>MHR0030-ST-0050-002-B</v>
      </c>
      <c r="B333" s="37">
        <v>50</v>
      </c>
      <c r="C333" s="36" t="str">
        <f>VLOOKUP($B333,'Capital Code Lookup'!$A$2:$D$217,2,FALSE)</f>
        <v>HIGH PRESSURE SODIUM 150W</v>
      </c>
      <c r="D333" s="36" t="str">
        <f>VLOOKUP($B333,'Capital Code Lookup'!$A$2:$D$217,3,FALSE)</f>
        <v>SHARED OR NO POLE</v>
      </c>
      <c r="E333" s="36">
        <f>VLOOKUP($B333,'Capital Code Lookup'!$A$2:$D$217,4,FALSE)</f>
        <v>1</v>
      </c>
    </row>
    <row r="334" spans="1:5" x14ac:dyDescent="0.25">
      <c r="A334" s="36" t="str">
        <f>'Tariff list'!A341</f>
        <v>MHR0030-ST-0310-002-B</v>
      </c>
      <c r="B334" s="37">
        <v>310</v>
      </c>
      <c r="C334" s="36" t="str">
        <f>VLOOKUP($B334,'Capital Code Lookup'!$A$2:$D$217,2,FALSE)</f>
        <v>HIGH PRESSURE SODIUM 150W</v>
      </c>
      <c r="D334" s="36" t="str">
        <f>VLOOKUP($B334,'Capital Code Lookup'!$A$2:$D$217,3,FALSE)</f>
        <v>STEEL POLE</v>
      </c>
      <c r="E334" s="36">
        <f>VLOOKUP($B334,'Capital Code Lookup'!$A$2:$D$217,4,FALSE)</f>
        <v>1</v>
      </c>
    </row>
    <row r="335" spans="1:5" x14ac:dyDescent="0.25">
      <c r="A335" s="36" t="str">
        <f>'Tariff list'!A342</f>
        <v>MHR0030-ST-0690-002-B</v>
      </c>
      <c r="B335" s="37">
        <v>690</v>
      </c>
      <c r="C335" s="36" t="str">
        <f>VLOOKUP($B335,'Capital Code Lookup'!$A$2:$D$217,2,FALSE)</f>
        <v>HIGH PRESSURE SODIUM 150W</v>
      </c>
      <c r="D335" s="36" t="str">
        <f>VLOOKUP($B335,'Capital Code Lookup'!$A$2:$D$217,3,FALSE)</f>
        <v>STEEL POLE</v>
      </c>
      <c r="E335" s="36">
        <f>VLOOKUP($B335,'Capital Code Lookup'!$A$2:$D$217,4,FALSE)</f>
        <v>2</v>
      </c>
    </row>
    <row r="336" spans="1:5" x14ac:dyDescent="0.25">
      <c r="A336" s="36" t="str">
        <f>'Tariff list'!A343</f>
        <v>MHR0030-ST-0710-002-B</v>
      </c>
      <c r="B336" s="37">
        <v>710</v>
      </c>
      <c r="C336" s="36" t="str">
        <f>VLOOKUP($B336,'Capital Code Lookup'!$A$2:$D$217,2,FALSE)</f>
        <v>HIGH PRESSURE SODIUM 150W</v>
      </c>
      <c r="D336" s="36" t="str">
        <f>VLOOKUP($B336,'Capital Code Lookup'!$A$2:$D$217,3,FALSE)</f>
        <v>STEEL POLE</v>
      </c>
      <c r="E336" s="36">
        <f>VLOOKUP($B336,'Capital Code Lookup'!$A$2:$D$217,4,FALSE)</f>
        <v>3</v>
      </c>
    </row>
    <row r="337" spans="1:5" x14ac:dyDescent="0.25">
      <c r="A337" s="36" t="str">
        <f>'Tariff list'!A344</f>
        <v>MHR0060-ST-0060-002-B</v>
      </c>
      <c r="B337" s="37">
        <v>60</v>
      </c>
      <c r="C337" s="36" t="str">
        <f>VLOOKUP($B337,'Capital Code Lookup'!$A$2:$D$217,2,FALSE)</f>
        <v>HIGH PRESSURE SODIUM 250W (210/220)</v>
      </c>
      <c r="D337" s="36" t="str">
        <f>VLOOKUP($B337,'Capital Code Lookup'!$A$2:$D$217,3,FALSE)</f>
        <v>SHARED OR NO POLE</v>
      </c>
      <c r="E337" s="36">
        <f>VLOOKUP($B337,'Capital Code Lookup'!$A$2:$D$217,4,FALSE)</f>
        <v>1</v>
      </c>
    </row>
    <row r="338" spans="1:5" x14ac:dyDescent="0.25">
      <c r="A338" s="36" t="str">
        <f>'Tariff list'!A345</f>
        <v>MHR0060-ST-0320-002-B</v>
      </c>
      <c r="B338" s="37">
        <v>320</v>
      </c>
      <c r="C338" s="36" t="str">
        <f>VLOOKUP($B338,'Capital Code Lookup'!$A$2:$D$217,2,FALSE)</f>
        <v>HIGH PRESSURE SODIUM 250W (210/220)</v>
      </c>
      <c r="D338" s="36" t="str">
        <f>VLOOKUP($B338,'Capital Code Lookup'!$A$2:$D$217,3,FALSE)</f>
        <v>STEEL POLE</v>
      </c>
      <c r="E338" s="36">
        <f>VLOOKUP($B338,'Capital Code Lookup'!$A$2:$D$217,4,FALSE)</f>
        <v>1</v>
      </c>
    </row>
    <row r="339" spans="1:5" x14ac:dyDescent="0.25">
      <c r="A339" s="36" t="str">
        <f>'Tariff list'!A346</f>
        <v>MHR0060-ST-0390-002-B</v>
      </c>
      <c r="B339" s="37">
        <v>390</v>
      </c>
      <c r="C339" s="36" t="str">
        <f>VLOOKUP($B339,'Capital Code Lookup'!$A$2:$D$217,2,FALSE)</f>
        <v>HIGH PRESSURE SODIUM 250W (210/220)</v>
      </c>
      <c r="D339" s="36" t="str">
        <f>VLOOKUP($B339,'Capital Code Lookup'!$A$2:$D$217,3,FALSE)</f>
        <v>STEEL POLE</v>
      </c>
      <c r="E339" s="36">
        <f>VLOOKUP($B339,'Capital Code Lookup'!$A$2:$D$217,4,FALSE)</f>
        <v>2</v>
      </c>
    </row>
    <row r="340" spans="1:5" x14ac:dyDescent="0.25">
      <c r="A340" s="36" t="str">
        <f>'Tariff list'!A347</f>
        <v>MHR0060-ST-0590-002-B</v>
      </c>
      <c r="B340" s="37">
        <v>590</v>
      </c>
      <c r="C340" s="36" t="str">
        <f>VLOOKUP($B340,'Capital Code Lookup'!$A$2:$D$217,2,FALSE)</f>
        <v>HIGH PRESSURE SODIUM 250W (210/220)</v>
      </c>
      <c r="D340" s="36" t="str">
        <f>VLOOKUP($B340,'Capital Code Lookup'!$A$2:$D$217,3,FALSE)</f>
        <v>R/BOUT COLUMN</v>
      </c>
      <c r="E340" s="36">
        <f>VLOOKUP($B340,'Capital Code Lookup'!$A$2:$D$217,4,FALSE)</f>
        <v>4</v>
      </c>
    </row>
    <row r="341" spans="1:5" x14ac:dyDescent="0.25">
      <c r="A341" s="36" t="str">
        <f>'Tariff list'!A348</f>
        <v>MHR0060-ST-0610-002-B</v>
      </c>
      <c r="B341" s="37">
        <v>610</v>
      </c>
      <c r="C341" s="36" t="str">
        <f>VLOOKUP($B341,'Capital Code Lookup'!$A$2:$D$217,2,FALSE)</f>
        <v>METAL HALIDE/HPS 250W FLOOD (210/220)</v>
      </c>
      <c r="D341" s="36" t="str">
        <f>VLOOKUP($B341,'Capital Code Lookup'!$A$2:$D$217,3,FALSE)</f>
        <v>SHARED OR NO POLE</v>
      </c>
      <c r="E341" s="36">
        <f>VLOOKUP($B341,'Capital Code Lookup'!$A$2:$D$217,4,FALSE)</f>
        <v>1</v>
      </c>
    </row>
    <row r="342" spans="1:5" x14ac:dyDescent="0.25">
      <c r="A342" s="36" t="str">
        <f>'Tariff list'!A349</f>
        <v>MHR0060-ST-0650-002-B</v>
      </c>
      <c r="B342" s="37">
        <v>650</v>
      </c>
      <c r="C342" s="36" t="str">
        <f>VLOOKUP($B342,'Capital Code Lookup'!$A$2:$D$217,2,FALSE)</f>
        <v>METAL HALIDE/HPS 250W FLOOD (210/220)</v>
      </c>
      <c r="D342" s="36" t="str">
        <f>VLOOKUP($B342,'Capital Code Lookup'!$A$2:$D$217,3,FALSE)</f>
        <v>SHARED OR NO POLE</v>
      </c>
      <c r="E342" s="36">
        <f>VLOOKUP($B342,'Capital Code Lookup'!$A$2:$D$217,4,FALSE)</f>
        <v>2</v>
      </c>
    </row>
    <row r="343" spans="1:5" x14ac:dyDescent="0.25">
      <c r="A343" s="36" t="str">
        <f>'Tariff list'!A350</f>
        <v>MHR0060-ST-1070-002-B</v>
      </c>
      <c r="B343" s="37">
        <v>1070</v>
      </c>
      <c r="C343" s="36" t="str">
        <f>VLOOKUP($B343,'Capital Code Lookup'!$A$2:$D$217,2,FALSE)</f>
        <v>METAL HALIDE/HPS 250W FLOOD (210/220)</v>
      </c>
      <c r="D343" s="36" t="str">
        <f>VLOOKUP($B343,'Capital Code Lookup'!$A$2:$D$217,3,FALSE)</f>
        <v>WOOD POLE</v>
      </c>
      <c r="E343" s="36">
        <f>VLOOKUP($B343,'Capital Code Lookup'!$A$2:$D$217,4,FALSE)</f>
        <v>1</v>
      </c>
    </row>
    <row r="344" spans="1:5" x14ac:dyDescent="0.25">
      <c r="A344" s="36" t="str">
        <f>'Tariff list'!A351</f>
        <v>MHR0060-ST-1120-002-B</v>
      </c>
      <c r="B344" s="37">
        <v>1120</v>
      </c>
      <c r="C344" s="36" t="str">
        <f>VLOOKUP($B344,'Capital Code Lookup'!$A$2:$D$217,2,FALSE)</f>
        <v>METAL HALIDE/HPS 250W FLOOD (210/220)</v>
      </c>
      <c r="D344" s="36" t="str">
        <f>VLOOKUP($B344,'Capital Code Lookup'!$A$2:$D$217,3,FALSE)</f>
        <v>STEEL POLE</v>
      </c>
      <c r="E344" s="36">
        <f>VLOOKUP($B344,'Capital Code Lookup'!$A$2:$D$217,4,FALSE)</f>
        <v>1</v>
      </c>
    </row>
    <row r="345" spans="1:5" x14ac:dyDescent="0.25">
      <c r="A345" s="36" t="str">
        <f>'Tariff list'!A352</f>
        <v>MHR0060-ST-1160-002-B</v>
      </c>
      <c r="B345" s="37">
        <v>1160</v>
      </c>
      <c r="C345" s="36" t="str">
        <f>VLOOKUP($B345,'Capital Code Lookup'!$A$2:$D$217,2,FALSE)</f>
        <v>METAL HALIDE/HPS 250W FLOOD (210/220)</v>
      </c>
      <c r="D345" s="36" t="str">
        <f>VLOOKUP($B345,'Capital Code Lookup'!$A$2:$D$217,3,FALSE)</f>
        <v>WOOD POLE</v>
      </c>
      <c r="E345" s="36">
        <f>VLOOKUP($B345,'Capital Code Lookup'!$A$2:$D$217,4,FALSE)</f>
        <v>2</v>
      </c>
    </row>
    <row r="346" spans="1:5" x14ac:dyDescent="0.25">
      <c r="A346" s="36" t="str">
        <f>'Tariff list'!A353</f>
        <v>MHR0070-ST-0060-002-B</v>
      </c>
      <c r="B346" s="37">
        <v>60</v>
      </c>
      <c r="C346" s="36" t="str">
        <f>VLOOKUP($B346,'Capital Code Lookup'!$A$2:$D$217,2,FALSE)</f>
        <v>HIGH PRESSURE SODIUM 250W (210/220)</v>
      </c>
      <c r="D346" s="36" t="str">
        <f>VLOOKUP($B346,'Capital Code Lookup'!$A$2:$D$217,3,FALSE)</f>
        <v>SHARED OR NO POLE</v>
      </c>
      <c r="E346" s="36">
        <f>VLOOKUP($B346,'Capital Code Lookup'!$A$2:$D$217,4,FALSE)</f>
        <v>1</v>
      </c>
    </row>
    <row r="347" spans="1:5" x14ac:dyDescent="0.25">
      <c r="A347" s="36" t="str">
        <f>'Tariff list'!A354</f>
        <v>MHR0070-ST-0320-002-B</v>
      </c>
      <c r="B347" s="37">
        <v>320</v>
      </c>
      <c r="C347" s="36" t="str">
        <f>VLOOKUP($B347,'Capital Code Lookup'!$A$2:$D$217,2,FALSE)</f>
        <v>HIGH PRESSURE SODIUM 250W (210/220)</v>
      </c>
      <c r="D347" s="36" t="str">
        <f>VLOOKUP($B347,'Capital Code Lookup'!$A$2:$D$217,3,FALSE)</f>
        <v>STEEL POLE</v>
      </c>
      <c r="E347" s="36">
        <f>VLOOKUP($B347,'Capital Code Lookup'!$A$2:$D$217,4,FALSE)</f>
        <v>1</v>
      </c>
    </row>
    <row r="348" spans="1:5" x14ac:dyDescent="0.25">
      <c r="A348" s="36" t="str">
        <f>'Tariff list'!A355</f>
        <v>MHR0070-ST-0390-002-B</v>
      </c>
      <c r="B348" s="37">
        <v>390</v>
      </c>
      <c r="C348" s="36" t="str">
        <f>VLOOKUP($B348,'Capital Code Lookup'!$A$2:$D$217,2,FALSE)</f>
        <v>HIGH PRESSURE SODIUM 250W (210/220)</v>
      </c>
      <c r="D348" s="36" t="str">
        <f>VLOOKUP($B348,'Capital Code Lookup'!$A$2:$D$217,3,FALSE)</f>
        <v>STEEL POLE</v>
      </c>
      <c r="E348" s="36">
        <f>VLOOKUP($B348,'Capital Code Lookup'!$A$2:$D$217,4,FALSE)</f>
        <v>2</v>
      </c>
    </row>
    <row r="349" spans="1:5" x14ac:dyDescent="0.25">
      <c r="A349" s="36" t="str">
        <f>'Tariff list'!A356</f>
        <v>MHR0070-ST-0470-002-B</v>
      </c>
      <c r="B349" s="37">
        <v>470</v>
      </c>
      <c r="C349" s="36" t="str">
        <f>VLOOKUP($B349,'Capital Code Lookup'!$A$2:$D$217,2,FALSE)</f>
        <v>HIGH PRESSURE SODIUM 250W (210/220)</v>
      </c>
      <c r="D349" s="36" t="str">
        <f>VLOOKUP($B349,'Capital Code Lookup'!$A$2:$D$217,3,FALSE)</f>
        <v>STEEL POLE</v>
      </c>
      <c r="E349" s="36">
        <f>VLOOKUP($B349,'Capital Code Lookup'!$A$2:$D$217,4,FALSE)</f>
        <v>4</v>
      </c>
    </row>
    <row r="350" spans="1:5" x14ac:dyDescent="0.25">
      <c r="A350" s="36" t="str">
        <f>'Tariff list'!A357</f>
        <v>MHR0070-ST-0620-002-B</v>
      </c>
      <c r="B350" s="37">
        <v>620</v>
      </c>
      <c r="C350" s="36" t="str">
        <f>VLOOKUP($B350,'Capital Code Lookup'!$A$2:$D$217,2,FALSE)</f>
        <v>METAL HALIDE/HPS 400W FLOOD (310/360)</v>
      </c>
      <c r="D350" s="36" t="str">
        <f>VLOOKUP($B350,'Capital Code Lookup'!$A$2:$D$217,3,FALSE)</f>
        <v>SHARED OR NO POLE</v>
      </c>
      <c r="E350" s="36">
        <f>VLOOKUP($B350,'Capital Code Lookup'!$A$2:$D$217,4,FALSE)</f>
        <v>1</v>
      </c>
    </row>
    <row r="351" spans="1:5" x14ac:dyDescent="0.25">
      <c r="A351" s="36" t="str">
        <f>'Tariff list'!A358</f>
        <v>MHR0070-ST-0660-002-B</v>
      </c>
      <c r="B351" s="37">
        <v>660</v>
      </c>
      <c r="C351" s="36" t="str">
        <f>VLOOKUP($B351,'Capital Code Lookup'!$A$2:$D$217,2,FALSE)</f>
        <v>METAL HALIDE/HPS 400W FLOOD (310/360)</v>
      </c>
      <c r="D351" s="36" t="str">
        <f>VLOOKUP($B351,'Capital Code Lookup'!$A$2:$D$217,3,FALSE)</f>
        <v>SHARED OR NO POLE</v>
      </c>
      <c r="E351" s="36">
        <f>VLOOKUP($B351,'Capital Code Lookup'!$A$2:$D$217,4,FALSE)</f>
        <v>2</v>
      </c>
    </row>
    <row r="352" spans="1:5" x14ac:dyDescent="0.25">
      <c r="A352" s="36" t="str">
        <f>'Tariff list'!A359</f>
        <v>MHR0070-ST-1080-002-B</v>
      </c>
      <c r="B352" s="37">
        <v>1080</v>
      </c>
      <c r="C352" s="36" t="str">
        <f>VLOOKUP($B352,'Capital Code Lookup'!$A$2:$D$217,2,FALSE)</f>
        <v>METAL HALIDE/HPS 400W FLOOD (310/360)</v>
      </c>
      <c r="D352" s="36" t="str">
        <f>VLOOKUP($B352,'Capital Code Lookup'!$A$2:$D$217,3,FALSE)</f>
        <v>WOOD POLE</v>
      </c>
      <c r="E352" s="36">
        <f>VLOOKUP($B352,'Capital Code Lookup'!$A$2:$D$217,4,FALSE)</f>
        <v>1</v>
      </c>
    </row>
    <row r="353" spans="1:5" x14ac:dyDescent="0.25">
      <c r="A353" s="36" t="str">
        <f>'Tariff list'!A360</f>
        <v>MHR0070-ST-1170-002-B</v>
      </c>
      <c r="B353" s="37">
        <v>1170</v>
      </c>
      <c r="C353" s="36" t="str">
        <f>VLOOKUP($B353,'Capital Code Lookup'!$A$2:$D$217,2,FALSE)</f>
        <v>METAL HALIDE/HPS 400W FLOOD (310/360)</v>
      </c>
      <c r="D353" s="36" t="str">
        <f>VLOOKUP($B353,'Capital Code Lookup'!$A$2:$D$217,3,FALSE)</f>
        <v>STEEL POLE</v>
      </c>
      <c r="E353" s="36">
        <f>VLOOKUP($B353,'Capital Code Lookup'!$A$2:$D$217,4,FALSE)</f>
        <v>1</v>
      </c>
    </row>
    <row r="354" spans="1:5" x14ac:dyDescent="0.25">
      <c r="A354" s="36" t="str">
        <f>'Tariff list'!A361</f>
        <v>MHR0100-ST-0120-002-B</v>
      </c>
      <c r="B354" s="37">
        <v>120</v>
      </c>
      <c r="C354" s="36" t="str">
        <f>VLOOKUP($B354,'Capital Code Lookup'!$A$2:$D$217,2,FALSE)</f>
        <v xml:space="preserve">METAL HALIDE 1000W FLOODLIGHT </v>
      </c>
      <c r="D354" s="36" t="str">
        <f>VLOOKUP($B354,'Capital Code Lookup'!$A$2:$D$217,3,FALSE)</f>
        <v>SHARED OR NO POLE</v>
      </c>
      <c r="E354" s="36">
        <f>VLOOKUP($B354,'Capital Code Lookup'!$A$2:$D$217,4,FALSE)</f>
        <v>1</v>
      </c>
    </row>
    <row r="355" spans="1:5" x14ac:dyDescent="0.25">
      <c r="A355" s="36" t="str">
        <f>'Tariff list'!A362</f>
        <v>MVA0010-ST-0010-002-B</v>
      </c>
      <c r="B355" s="37">
        <v>10</v>
      </c>
      <c r="C355" s="36" t="str">
        <f>VLOOKUP($B355,'Capital Code Lookup'!$A$2:$D$217,2,FALSE)</f>
        <v>MERCURY VAPOUR 80W</v>
      </c>
      <c r="D355" s="36" t="str">
        <f>VLOOKUP($B355,'Capital Code Lookup'!$A$2:$D$217,3,FALSE)</f>
        <v>SHARED OR NO POLE</v>
      </c>
      <c r="E355" s="36">
        <f>VLOOKUP($B355,'Capital Code Lookup'!$A$2:$D$217,4,FALSE)</f>
        <v>1</v>
      </c>
    </row>
    <row r="356" spans="1:5" x14ac:dyDescent="0.25">
      <c r="A356" s="36" t="str">
        <f>'Tariff list'!A363</f>
        <v>MVA0010-ST-0810-002-B</v>
      </c>
      <c r="B356" s="37">
        <v>810</v>
      </c>
      <c r="C356" s="36" t="str">
        <f>VLOOKUP($B356,'Capital Code Lookup'!$A$2:$D$217,2,FALSE)</f>
        <v>MERCURY VAPOUR 80W</v>
      </c>
      <c r="D356" s="36" t="str">
        <f>VLOOKUP($B356,'Capital Code Lookup'!$A$2:$D$217,3,FALSE)</f>
        <v>WOOD POLE</v>
      </c>
      <c r="E356" s="36">
        <f>VLOOKUP($B356,'Capital Code Lookup'!$A$2:$D$217,4,FALSE)</f>
        <v>1</v>
      </c>
    </row>
    <row r="357" spans="1:5" x14ac:dyDescent="0.25">
      <c r="A357" s="36" t="str">
        <f>'Tariff list'!A364</f>
        <v>MVA0010-ST-0990-002-B</v>
      </c>
      <c r="B357" s="37">
        <v>990</v>
      </c>
      <c r="C357" s="36" t="str">
        <f>VLOOKUP($B357,'Capital Code Lookup'!$A$2:$D$217,2,FALSE)</f>
        <v>MERCURY VAPOUR 80W</v>
      </c>
      <c r="D357" s="36" t="str">
        <f>VLOOKUP($B357,'Capital Code Lookup'!$A$2:$D$217,3,FALSE)</f>
        <v>STEEL POLE</v>
      </c>
      <c r="E357" s="36">
        <f>VLOOKUP($B357,'Capital Code Lookup'!$A$2:$D$217,4,FALSE)</f>
        <v>1</v>
      </c>
    </row>
    <row r="358" spans="1:5" x14ac:dyDescent="0.25">
      <c r="A358" s="36" t="str">
        <f>'Tariff list'!A365</f>
        <v>MVA0010-ST-1000-002-B</v>
      </c>
      <c r="B358" s="37">
        <v>1000</v>
      </c>
      <c r="C358" s="36" t="str">
        <f>VLOOKUP($B358,'Capital Code Lookup'!$A$2:$D$217,2,FALSE)</f>
        <v>MERCURY VAPOUR 80W</v>
      </c>
      <c r="D358" s="36" t="str">
        <f>VLOOKUP($B358,'Capital Code Lookup'!$A$2:$D$217,3,FALSE)</f>
        <v>STEEL POLE</v>
      </c>
      <c r="E358" s="36">
        <f>VLOOKUP($B358,'Capital Code Lookup'!$A$2:$D$217,4,FALSE)</f>
        <v>2</v>
      </c>
    </row>
    <row r="359" spans="1:5" x14ac:dyDescent="0.25">
      <c r="A359" s="36" t="str">
        <f>'Tariff list'!A366</f>
        <v>MVA0020-ST-0010-002-B</v>
      </c>
      <c r="B359" s="37">
        <v>10</v>
      </c>
      <c r="C359" s="36" t="str">
        <f>VLOOKUP($B359,'Capital Code Lookup'!$A$2:$D$217,2,FALSE)</f>
        <v>MERCURY VAPOUR 80W</v>
      </c>
      <c r="D359" s="36" t="str">
        <f>VLOOKUP($B359,'Capital Code Lookup'!$A$2:$D$217,3,FALSE)</f>
        <v>SHARED OR NO POLE</v>
      </c>
      <c r="E359" s="36">
        <f>VLOOKUP($B359,'Capital Code Lookup'!$A$2:$D$217,4,FALSE)</f>
        <v>1</v>
      </c>
    </row>
    <row r="360" spans="1:5" x14ac:dyDescent="0.25">
      <c r="A360" s="36" t="str">
        <f>'Tariff list'!A367</f>
        <v>MVA0020-ST-0740-002-B</v>
      </c>
      <c r="B360" s="37">
        <v>740</v>
      </c>
      <c r="C360" s="36" t="str">
        <f>VLOOKUP($B360,'Capital Code Lookup'!$A$2:$D$217,2,FALSE)</f>
        <v>MERCURY VAPOUR 80W</v>
      </c>
      <c r="D360" s="36" t="str">
        <f>VLOOKUP($B360,'Capital Code Lookup'!$A$2:$D$217,3,FALSE)</f>
        <v>SHARED OR NO POLE</v>
      </c>
      <c r="E360" s="36">
        <f>VLOOKUP($B360,'Capital Code Lookup'!$A$2:$D$217,4,FALSE)</f>
        <v>2</v>
      </c>
    </row>
    <row r="361" spans="1:5" x14ac:dyDescent="0.25">
      <c r="A361" s="36" t="str">
        <f>'Tariff list'!A368</f>
        <v>MVA0020-ST-0810-002-B</v>
      </c>
      <c r="B361" s="37">
        <v>810</v>
      </c>
      <c r="C361" s="36" t="str">
        <f>VLOOKUP($B361,'Capital Code Lookup'!$A$2:$D$217,2,FALSE)</f>
        <v>MERCURY VAPOUR 80W</v>
      </c>
      <c r="D361" s="36" t="str">
        <f>VLOOKUP($B361,'Capital Code Lookup'!$A$2:$D$217,3,FALSE)</f>
        <v>WOOD POLE</v>
      </c>
      <c r="E361" s="36">
        <f>VLOOKUP($B361,'Capital Code Lookup'!$A$2:$D$217,4,FALSE)</f>
        <v>1</v>
      </c>
    </row>
    <row r="362" spans="1:5" x14ac:dyDescent="0.25">
      <c r="A362" s="36" t="str">
        <f>'Tariff list'!A369</f>
        <v>MVA0020-ST-0820-002-B</v>
      </c>
      <c r="B362" s="37">
        <v>820</v>
      </c>
      <c r="C362" s="36" t="str">
        <f>VLOOKUP($B362,'Capital Code Lookup'!$A$2:$D$217,2,FALSE)</f>
        <v>MERCURY VAPOUR 80W</v>
      </c>
      <c r="D362" s="36" t="str">
        <f>VLOOKUP($B362,'Capital Code Lookup'!$A$2:$D$217,3,FALSE)</f>
        <v>SHARED OR NO POLE</v>
      </c>
      <c r="E362" s="36">
        <f>VLOOKUP($B362,'Capital Code Lookup'!$A$2:$D$217,4,FALSE)</f>
        <v>3</v>
      </c>
    </row>
    <row r="363" spans="1:5" x14ac:dyDescent="0.25">
      <c r="A363" s="36" t="str">
        <f>'Tariff list'!A370</f>
        <v>MVA0020-ST-0990-002-B</v>
      </c>
      <c r="B363" s="37">
        <v>990</v>
      </c>
      <c r="C363" s="36" t="str">
        <f>VLOOKUP($B363,'Capital Code Lookup'!$A$2:$D$217,2,FALSE)</f>
        <v>MERCURY VAPOUR 80W</v>
      </c>
      <c r="D363" s="36" t="str">
        <f>VLOOKUP($B363,'Capital Code Lookup'!$A$2:$D$217,3,FALSE)</f>
        <v>STEEL POLE</v>
      </c>
      <c r="E363" s="36">
        <f>VLOOKUP($B363,'Capital Code Lookup'!$A$2:$D$217,4,FALSE)</f>
        <v>1</v>
      </c>
    </row>
    <row r="364" spans="1:5" x14ac:dyDescent="0.25">
      <c r="A364" s="36" t="str">
        <f>'Tariff list'!A371</f>
        <v>MVA0020-ST-1000-002-B</v>
      </c>
      <c r="B364" s="37">
        <v>1000</v>
      </c>
      <c r="C364" s="36" t="str">
        <f>VLOOKUP($B364,'Capital Code Lookup'!$A$2:$D$217,2,FALSE)</f>
        <v>MERCURY VAPOUR 80W</v>
      </c>
      <c r="D364" s="36" t="str">
        <f>VLOOKUP($B364,'Capital Code Lookup'!$A$2:$D$217,3,FALSE)</f>
        <v>STEEL POLE</v>
      </c>
      <c r="E364" s="36">
        <f>VLOOKUP($B364,'Capital Code Lookup'!$A$2:$D$217,4,FALSE)</f>
        <v>2</v>
      </c>
    </row>
    <row r="365" spans="1:5" x14ac:dyDescent="0.25">
      <c r="A365" s="36" t="str">
        <f>'Tariff list'!A372</f>
        <v>MVA0020-ST-1260-002-B</v>
      </c>
      <c r="B365" s="37">
        <v>1260</v>
      </c>
      <c r="C365" s="36" t="str">
        <f>VLOOKUP($B365,'Capital Code Lookup'!$A$2:$D$217,2,FALSE)</f>
        <v>MERCURY VAPOUR 80W</v>
      </c>
      <c r="D365" s="36" t="str">
        <f>VLOOKUP($B365,'Capital Code Lookup'!$A$2:$D$217,3,FALSE)</f>
        <v>WOOD POLE</v>
      </c>
      <c r="E365" s="36">
        <f>VLOOKUP($B365,'Capital Code Lookup'!$A$2:$D$217,4,FALSE)</f>
        <v>2</v>
      </c>
    </row>
    <row r="366" spans="1:5" x14ac:dyDescent="0.25">
      <c r="A366" s="36" t="str">
        <f>'Tariff list'!A373</f>
        <v>MVA0020-ST-1460-002-B</v>
      </c>
      <c r="B366" s="37">
        <v>1460</v>
      </c>
      <c r="C366" s="36" t="str">
        <f>VLOOKUP($B366,'Capital Code Lookup'!$A$2:$D$217,2,FALSE)</f>
        <v>MERCURY VAPOUR 80W</v>
      </c>
      <c r="D366" s="36" t="str">
        <f>VLOOKUP($B366,'Capital Code Lookup'!$A$2:$D$217,3,FALSE)</f>
        <v>STEEL POLE</v>
      </c>
      <c r="E366" s="36">
        <f>VLOOKUP($B366,'Capital Code Lookup'!$A$2:$D$217,4,FALSE)</f>
        <v>3</v>
      </c>
    </row>
    <row r="367" spans="1:5" x14ac:dyDescent="0.25">
      <c r="A367" s="36" t="str">
        <f>'Tariff list'!A374</f>
        <v>MVA0080-ST-0010-002-B</v>
      </c>
      <c r="B367" s="37">
        <v>10</v>
      </c>
      <c r="C367" s="36" t="str">
        <f>VLOOKUP($B367,'Capital Code Lookup'!$A$2:$D$217,2,FALSE)</f>
        <v>MERCURY VAPOUR 80W</v>
      </c>
      <c r="D367" s="36" t="str">
        <f>VLOOKUP($B367,'Capital Code Lookup'!$A$2:$D$217,3,FALSE)</f>
        <v>SHARED OR NO POLE</v>
      </c>
      <c r="E367" s="36">
        <f>VLOOKUP($B367,'Capital Code Lookup'!$A$2:$D$217,4,FALSE)</f>
        <v>1</v>
      </c>
    </row>
    <row r="368" spans="1:5" x14ac:dyDescent="0.25">
      <c r="A368" s="36" t="str">
        <f>'Tariff list'!A375</f>
        <v>MVA0080-ST-0740-002-B</v>
      </c>
      <c r="B368" s="37">
        <v>740</v>
      </c>
      <c r="C368" s="36" t="str">
        <f>VLOOKUP($B368,'Capital Code Lookup'!$A$2:$D$217,2,FALSE)</f>
        <v>MERCURY VAPOUR 80W</v>
      </c>
      <c r="D368" s="36" t="str">
        <f>VLOOKUP($B368,'Capital Code Lookup'!$A$2:$D$217,3,FALSE)</f>
        <v>SHARED OR NO POLE</v>
      </c>
      <c r="E368" s="36">
        <f>VLOOKUP($B368,'Capital Code Lookup'!$A$2:$D$217,4,FALSE)</f>
        <v>2</v>
      </c>
    </row>
    <row r="369" spans="1:5" x14ac:dyDescent="0.25">
      <c r="A369" s="36" t="str">
        <f>'Tariff list'!A376</f>
        <v>MVA0080-ST-0810-002-B</v>
      </c>
      <c r="B369" s="37">
        <v>810</v>
      </c>
      <c r="C369" s="36" t="str">
        <f>VLOOKUP($B369,'Capital Code Lookup'!$A$2:$D$217,2,FALSE)</f>
        <v>MERCURY VAPOUR 80W</v>
      </c>
      <c r="D369" s="36" t="str">
        <f>VLOOKUP($B369,'Capital Code Lookup'!$A$2:$D$217,3,FALSE)</f>
        <v>WOOD POLE</v>
      </c>
      <c r="E369" s="36">
        <f>VLOOKUP($B369,'Capital Code Lookup'!$A$2:$D$217,4,FALSE)</f>
        <v>1</v>
      </c>
    </row>
    <row r="370" spans="1:5" x14ac:dyDescent="0.25">
      <c r="A370" s="36" t="str">
        <f>'Tariff list'!A377</f>
        <v>MVA0080-ST-0990-002-B</v>
      </c>
      <c r="B370" s="37">
        <v>990</v>
      </c>
      <c r="C370" s="36" t="str">
        <f>VLOOKUP($B370,'Capital Code Lookup'!$A$2:$D$217,2,FALSE)</f>
        <v>MERCURY VAPOUR 80W</v>
      </c>
      <c r="D370" s="36" t="str">
        <f>VLOOKUP($B370,'Capital Code Lookup'!$A$2:$D$217,3,FALSE)</f>
        <v>STEEL POLE</v>
      </c>
      <c r="E370" s="36">
        <f>VLOOKUP($B370,'Capital Code Lookup'!$A$2:$D$217,4,FALSE)</f>
        <v>1</v>
      </c>
    </row>
    <row r="371" spans="1:5" x14ac:dyDescent="0.25">
      <c r="A371" s="36" t="str">
        <f>'Tariff list'!A378</f>
        <v>MVA0190-ST-0020-002-B</v>
      </c>
      <c r="B371" s="37">
        <v>20</v>
      </c>
      <c r="C371" s="36" t="str">
        <f>VLOOKUP($B371,'Capital Code Lookup'!$A$2:$D$217,2,FALSE)</f>
        <v xml:space="preserve">MERCURY VAPOUR 250W </v>
      </c>
      <c r="D371" s="36" t="str">
        <f>VLOOKUP($B371,'Capital Code Lookup'!$A$2:$D$217,3,FALSE)</f>
        <v>SHARED OR NO POLE</v>
      </c>
      <c r="E371" s="36">
        <f>VLOOKUP($B371,'Capital Code Lookup'!$A$2:$D$217,4,FALSE)</f>
        <v>1</v>
      </c>
    </row>
    <row r="372" spans="1:5" x14ac:dyDescent="0.25">
      <c r="A372" s="36" t="str">
        <f>'Tariff list'!A379</f>
        <v>MVA0190-ST-0200-002-B</v>
      </c>
      <c r="B372" s="37">
        <v>200</v>
      </c>
      <c r="C372" s="36" t="str">
        <f>VLOOKUP($B372,'Capital Code Lookup'!$A$2:$D$217,2,FALSE)</f>
        <v xml:space="preserve">MERCURY VAPOUR 250W </v>
      </c>
      <c r="D372" s="36" t="str">
        <f>VLOOKUP($B372,'Capital Code Lookup'!$A$2:$D$217,3,FALSE)</f>
        <v>WOOD POLE</v>
      </c>
      <c r="E372" s="36">
        <f>VLOOKUP($B372,'Capital Code Lookup'!$A$2:$D$217,4,FALSE)</f>
        <v>1</v>
      </c>
    </row>
    <row r="373" spans="1:5" x14ac:dyDescent="0.25">
      <c r="A373" s="36" t="str">
        <f>'Tariff list'!A380</f>
        <v>MVA0190-ST-0290-002-B</v>
      </c>
      <c r="B373" s="37">
        <v>290</v>
      </c>
      <c r="C373" s="36" t="str">
        <f>VLOOKUP($B373,'Capital Code Lookup'!$A$2:$D$217,2,FALSE)</f>
        <v xml:space="preserve">MERCURY VAPOUR 250W </v>
      </c>
      <c r="D373" s="36" t="str">
        <f>VLOOKUP($B373,'Capital Code Lookup'!$A$2:$D$217,3,FALSE)</f>
        <v>STEEL POLE</v>
      </c>
      <c r="E373" s="36">
        <f>VLOOKUP($B373,'Capital Code Lookup'!$A$2:$D$217,4,FALSE)</f>
        <v>1</v>
      </c>
    </row>
    <row r="374" spans="1:5" x14ac:dyDescent="0.25">
      <c r="A374" s="36" t="str">
        <f>'Tariff list'!A381</f>
        <v>MVA0190-ST-0370-002-B</v>
      </c>
      <c r="B374" s="37">
        <v>370</v>
      </c>
      <c r="C374" s="36" t="str">
        <f>VLOOKUP($B374,'Capital Code Lookup'!$A$2:$D$217,2,FALSE)</f>
        <v xml:space="preserve">MERCURY VAPOUR 250W </v>
      </c>
      <c r="D374" s="36" t="str">
        <f>VLOOKUP($B374,'Capital Code Lookup'!$A$2:$D$217,3,FALSE)</f>
        <v>STEEL POLE</v>
      </c>
      <c r="E374" s="36">
        <f>VLOOKUP($B374,'Capital Code Lookup'!$A$2:$D$217,4,FALSE)</f>
        <v>2</v>
      </c>
    </row>
    <row r="375" spans="1:5" x14ac:dyDescent="0.25">
      <c r="A375" s="36" t="str">
        <f>'Tariff list'!A382</f>
        <v>MVA0190-ST-0450-002-B</v>
      </c>
      <c r="B375" s="37">
        <v>450</v>
      </c>
      <c r="C375" s="36" t="str">
        <f>VLOOKUP($B375,'Capital Code Lookup'!$A$2:$D$217,2,FALSE)</f>
        <v xml:space="preserve">MERCURY VAPOUR 250W </v>
      </c>
      <c r="D375" s="36" t="str">
        <f>VLOOKUP($B375,'Capital Code Lookup'!$A$2:$D$217,3,FALSE)</f>
        <v>STEEL POLE</v>
      </c>
      <c r="E375" s="36">
        <f>VLOOKUP($B375,'Capital Code Lookup'!$A$2:$D$217,4,FALSE)</f>
        <v>4</v>
      </c>
    </row>
    <row r="376" spans="1:5" x14ac:dyDescent="0.25">
      <c r="A376" s="36" t="str">
        <f>'Tariff list'!A383</f>
        <v>MVA0190-ST-0780-002-B</v>
      </c>
      <c r="B376" s="37">
        <v>780</v>
      </c>
      <c r="C376" s="36" t="str">
        <f>VLOOKUP($B376,'Capital Code Lookup'!$A$2:$D$217,2,FALSE)</f>
        <v xml:space="preserve">MERCURY VAPOUR 250W </v>
      </c>
      <c r="D376" s="36" t="str">
        <f>VLOOKUP($B376,'Capital Code Lookup'!$A$2:$D$217,3,FALSE)</f>
        <v>WOOD POLE</v>
      </c>
      <c r="E376" s="36">
        <f>VLOOKUP($B376,'Capital Code Lookup'!$A$2:$D$217,4,FALSE)</f>
        <v>2</v>
      </c>
    </row>
    <row r="377" spans="1:5" x14ac:dyDescent="0.25">
      <c r="A377" s="36" t="str">
        <f>'Tariff list'!A384</f>
        <v>MVA0190-ST-0940-002-B</v>
      </c>
      <c r="B377" s="37">
        <v>940</v>
      </c>
      <c r="C377" s="36" t="str">
        <f>VLOOKUP($B377,'Capital Code Lookup'!$A$2:$D$217,2,FALSE)</f>
        <v xml:space="preserve">MERCURY VAPOUR 250W </v>
      </c>
      <c r="D377" s="36" t="str">
        <f>VLOOKUP($B377,'Capital Code Lookup'!$A$2:$D$217,3,FALSE)</f>
        <v>SHARED OR NO POLE</v>
      </c>
      <c r="E377" s="36">
        <f>VLOOKUP($B377,'Capital Code Lookup'!$A$2:$D$217,4,FALSE)</f>
        <v>2</v>
      </c>
    </row>
    <row r="378" spans="1:5" x14ac:dyDescent="0.25">
      <c r="A378" s="36" t="str">
        <f>'Tariff list'!A385</f>
        <v>MVA0220-ST-0030-002-B</v>
      </c>
      <c r="B378" s="37">
        <v>30</v>
      </c>
      <c r="C378" s="36" t="str">
        <f>VLOOKUP($B378,'Capital Code Lookup'!$A$2:$D$217,2,FALSE)</f>
        <v>MERCURY VAPOUR 400W</v>
      </c>
      <c r="D378" s="36" t="str">
        <f>VLOOKUP($B378,'Capital Code Lookup'!$A$2:$D$217,3,FALSE)</f>
        <v>SHARED OR NO POLE</v>
      </c>
      <c r="E378" s="36">
        <f>VLOOKUP($B378,'Capital Code Lookup'!$A$2:$D$217,4,FALSE)</f>
        <v>1</v>
      </c>
    </row>
    <row r="379" spans="1:5" x14ac:dyDescent="0.25">
      <c r="A379" s="36" t="str">
        <f>'Tariff list'!A386</f>
        <v>MVA0220-ST-0210-002-B</v>
      </c>
      <c r="B379" s="37">
        <v>210</v>
      </c>
      <c r="C379" s="36" t="str">
        <f>VLOOKUP($B379,'Capital Code Lookup'!$A$2:$D$217,2,FALSE)</f>
        <v>MERCURY VAPOUR 400W</v>
      </c>
      <c r="D379" s="36" t="str">
        <f>VLOOKUP($B379,'Capital Code Lookup'!$A$2:$D$217,3,FALSE)</f>
        <v>WOOD POLE</v>
      </c>
      <c r="E379" s="36">
        <f>VLOOKUP($B379,'Capital Code Lookup'!$A$2:$D$217,4,FALSE)</f>
        <v>1</v>
      </c>
    </row>
    <row r="380" spans="1:5" x14ac:dyDescent="0.25">
      <c r="A380" s="36" t="str">
        <f>'Tariff list'!A387</f>
        <v>MVA0220-ST-0300-002-B</v>
      </c>
      <c r="B380" s="37">
        <v>300</v>
      </c>
      <c r="C380" s="36" t="str">
        <f>VLOOKUP($B380,'Capital Code Lookup'!$A$2:$D$217,2,FALSE)</f>
        <v>MERCURY VAPOUR 400W</v>
      </c>
      <c r="D380" s="36" t="str">
        <f>VLOOKUP($B380,'Capital Code Lookup'!$A$2:$D$217,3,FALSE)</f>
        <v>STEEL POLE</v>
      </c>
      <c r="E380" s="36">
        <f>VLOOKUP($B380,'Capital Code Lookup'!$A$2:$D$217,4,FALSE)</f>
        <v>1</v>
      </c>
    </row>
    <row r="381" spans="1:5" x14ac:dyDescent="0.25">
      <c r="A381" s="36" t="str">
        <f>'Tariff list'!A388</f>
        <v>MVA0220-ST-0380-002-B</v>
      </c>
      <c r="B381" s="37">
        <v>380</v>
      </c>
      <c r="C381" s="36" t="str">
        <f>VLOOKUP($B381,'Capital Code Lookup'!$A$2:$D$217,2,FALSE)</f>
        <v>MERCURY VAPOUR 400W</v>
      </c>
      <c r="D381" s="36" t="str">
        <f>VLOOKUP($B381,'Capital Code Lookup'!$A$2:$D$217,3,FALSE)</f>
        <v>STEEL POLE</v>
      </c>
      <c r="E381" s="36">
        <f>VLOOKUP($B381,'Capital Code Lookup'!$A$2:$D$217,4,FALSE)</f>
        <v>2</v>
      </c>
    </row>
    <row r="382" spans="1:5" x14ac:dyDescent="0.25">
      <c r="A382" s="36" t="str">
        <f>'Tariff list'!A389</f>
        <v>MVA0220-ST-0460-002-B</v>
      </c>
      <c r="B382" s="37">
        <v>460</v>
      </c>
      <c r="C382" s="36" t="str">
        <f>VLOOKUP($B382,'Capital Code Lookup'!$A$2:$D$217,2,FALSE)</f>
        <v xml:space="preserve">MERCURY VAPOUR 400W </v>
      </c>
      <c r="D382" s="36" t="str">
        <f>VLOOKUP($B382,'Capital Code Lookup'!$A$2:$D$217,3,FALSE)</f>
        <v>STEEL POLE</v>
      </c>
      <c r="E382" s="36">
        <f>VLOOKUP($B382,'Capital Code Lookup'!$A$2:$D$217,4,FALSE)</f>
        <v>4</v>
      </c>
    </row>
    <row r="383" spans="1:5" x14ac:dyDescent="0.25">
      <c r="A383" s="36" t="str">
        <f>'Tariff list'!A390</f>
        <v>MVA0220-ST-0790-002-B</v>
      </c>
      <c r="B383" s="37">
        <v>790</v>
      </c>
      <c r="C383" s="36" t="str">
        <f>VLOOKUP($B383,'Capital Code Lookup'!$A$2:$D$217,2,FALSE)</f>
        <v>MERCURY VAPOUR 400W</v>
      </c>
      <c r="D383" s="36" t="str">
        <f>VLOOKUP($B383,'Capital Code Lookup'!$A$2:$D$217,3,FALSE)</f>
        <v>WOOD POLE</v>
      </c>
      <c r="E383" s="36">
        <f>VLOOKUP($B383,'Capital Code Lookup'!$A$2:$D$217,4,FALSE)</f>
        <v>2</v>
      </c>
    </row>
    <row r="384" spans="1:5" x14ac:dyDescent="0.25">
      <c r="A384" s="36" t="str">
        <f>'Tariff list'!A391</f>
        <v>MVA0220-ST-0950-002-B</v>
      </c>
      <c r="B384" s="37">
        <v>950</v>
      </c>
      <c r="C384" s="36" t="str">
        <f>VLOOKUP($B384,'Capital Code Lookup'!$A$2:$D$217,2,FALSE)</f>
        <v>MERCURY VAPOUR 400W</v>
      </c>
      <c r="D384" s="36" t="str">
        <f>VLOOKUP($B384,'Capital Code Lookup'!$A$2:$D$217,3,FALSE)</f>
        <v>SHARED OR NO POLE</v>
      </c>
      <c r="E384" s="36">
        <f>VLOOKUP($B384,'Capital Code Lookup'!$A$2:$D$217,4,FALSE)</f>
        <v>2</v>
      </c>
    </row>
    <row r="385" spans="1:5" x14ac:dyDescent="0.25">
      <c r="A385" s="36" t="str">
        <f>'Tariff list'!A392</f>
        <v>MVA0260-ST-0250-002-B</v>
      </c>
      <c r="B385" s="37">
        <v>250</v>
      </c>
      <c r="C385" s="36" t="str">
        <f>VLOOKUP($B385,'Capital Code Lookup'!$A$2:$D$217,2,FALSE)</f>
        <v>HIGH PRESSURE SODIUM 600W HIGH MAST</v>
      </c>
      <c r="D385" s="36" t="str">
        <f>VLOOKUP($B385,'Capital Code Lookup'!$A$2:$D$217,3,FALSE)</f>
        <v>WOOD POLE</v>
      </c>
      <c r="E385" s="36">
        <f>VLOOKUP($B385,'Capital Code Lookup'!$A$2:$D$217,4,FALSE)</f>
        <v>1</v>
      </c>
    </row>
    <row r="386" spans="1:5" x14ac:dyDescent="0.25">
      <c r="A386" s="36" t="str">
        <f>'Tariff list'!A393</f>
        <v>MVA0290-ST-1040-002-B</v>
      </c>
      <c r="B386" s="37">
        <v>1040</v>
      </c>
      <c r="C386" s="36" t="str">
        <f>VLOOKUP($B386,'Capital Code Lookup'!$A$2:$D$217,2,FALSE)</f>
        <v xml:space="preserve">METAL HALIDE 1000W FLOODLIGHT </v>
      </c>
      <c r="D386" s="36" t="str">
        <f>VLOOKUP($B386,'Capital Code Lookup'!$A$2:$D$217,3,FALSE)</f>
        <v>SHARED OR NO POLE</v>
      </c>
      <c r="E386" s="36">
        <f>VLOOKUP($B386,'Capital Code Lookup'!$A$2:$D$217,4,FALSE)</f>
        <v>2</v>
      </c>
    </row>
    <row r="387" spans="1:5" x14ac:dyDescent="0.25">
      <c r="A387" s="36" t="str">
        <f>'Tariff list'!A394</f>
        <v>FLU0350-ST-1620-003-B</v>
      </c>
      <c r="B387" s="37">
        <v>1620</v>
      </c>
      <c r="C387" s="36" t="str">
        <f>VLOOKUP($B387,'Capital Code Lookup'!$A$2:$D$217,2,FALSE)</f>
        <v>COMPACT FLUORESCENT 42W</v>
      </c>
      <c r="D387" s="36" t="str">
        <f>VLOOKUP($B387,'Capital Code Lookup'!$A$2:$D$217,3,FALSE)</f>
        <v>SHARED OR NO POLE</v>
      </c>
      <c r="E387" s="36">
        <f>VLOOKUP($B387,'Capital Code Lookup'!$A$2:$D$217,4,FALSE)</f>
        <v>1</v>
      </c>
    </row>
    <row r="388" spans="1:5" x14ac:dyDescent="0.25">
      <c r="A388" s="36" t="str">
        <f>'Tariff list'!A395</f>
        <v>FLU0350-ST-1630-003-B</v>
      </c>
      <c r="B388" s="37">
        <v>1630</v>
      </c>
      <c r="C388" s="36" t="str">
        <f>VLOOKUP($B388,'Capital Code Lookup'!$A$2:$D$217,2,FALSE)</f>
        <v>COMPACT FLUORESCENT 42W</v>
      </c>
      <c r="D388" s="36" t="str">
        <f>VLOOKUP($B388,'Capital Code Lookup'!$A$2:$D$217,3,FALSE)</f>
        <v>SHARED OR NO POLE</v>
      </c>
      <c r="E388" s="36">
        <f>VLOOKUP($B388,'Capital Code Lookup'!$A$2:$D$217,4,FALSE)</f>
        <v>2</v>
      </c>
    </row>
    <row r="389" spans="1:5" x14ac:dyDescent="0.25">
      <c r="A389" s="36" t="str">
        <f>'Tariff list'!A396</f>
        <v>FLU0350-ST-1660-003-B</v>
      </c>
      <c r="B389" s="37">
        <v>1660</v>
      </c>
      <c r="C389" s="36" t="str">
        <f>VLOOKUP($B389,'Capital Code Lookup'!$A$2:$D$217,2,FALSE)</f>
        <v>COMPACT FLUORESCENT 42W</v>
      </c>
      <c r="D389" s="36" t="str">
        <f>VLOOKUP($B389,'Capital Code Lookup'!$A$2:$D$217,3,FALSE)</f>
        <v>WOOD POLE</v>
      </c>
      <c r="E389" s="36">
        <f>VLOOKUP($B389,'Capital Code Lookup'!$A$2:$D$217,4,FALSE)</f>
        <v>1</v>
      </c>
    </row>
    <row r="390" spans="1:5" x14ac:dyDescent="0.25">
      <c r="A390" s="36" t="str">
        <f>'Tariff list'!A397</f>
        <v>FLU0350-ST-1670-003-B</v>
      </c>
      <c r="B390" s="37">
        <v>1670</v>
      </c>
      <c r="C390" s="36" t="str">
        <f>VLOOKUP($B390,'Capital Code Lookup'!$A$2:$D$217,2,FALSE)</f>
        <v>COMPACT FLUORESCENT 42W</v>
      </c>
      <c r="D390" s="36" t="str">
        <f>VLOOKUP($B390,'Capital Code Lookup'!$A$2:$D$217,3,FALSE)</f>
        <v>WOOD POLE</v>
      </c>
      <c r="E390" s="36">
        <f>VLOOKUP($B390,'Capital Code Lookup'!$A$2:$D$217,4,FALSE)</f>
        <v>2</v>
      </c>
    </row>
    <row r="391" spans="1:5" x14ac:dyDescent="0.25">
      <c r="A391" s="36" t="str">
        <f>'Tariff list'!A398</f>
        <v>FLU0350-ST-1700-003-B</v>
      </c>
      <c r="B391" s="37">
        <v>1700</v>
      </c>
      <c r="C391" s="36" t="str">
        <f>VLOOKUP($B391,'Capital Code Lookup'!$A$2:$D$217,2,FALSE)</f>
        <v>COMPACT FLUORESCENT 42W</v>
      </c>
      <c r="D391" s="36" t="str">
        <f>VLOOKUP($B391,'Capital Code Lookup'!$A$2:$D$217,3,FALSE)</f>
        <v>STEEL POLE</v>
      </c>
      <c r="E391" s="36">
        <f>VLOOKUP($B391,'Capital Code Lookup'!$A$2:$D$217,4,FALSE)</f>
        <v>1</v>
      </c>
    </row>
    <row r="392" spans="1:5" x14ac:dyDescent="0.25">
      <c r="A392" s="36" t="str">
        <f>'Tariff list'!A399</f>
        <v>FLU0350-ST-1710-003-B</v>
      </c>
      <c r="B392" s="37">
        <v>1710</v>
      </c>
      <c r="C392" s="36" t="str">
        <f>VLOOKUP($B392,'Capital Code Lookup'!$A$2:$D$217,2,FALSE)</f>
        <v>COMPACT FLUORESCENT 42W</v>
      </c>
      <c r="D392" s="36" t="str">
        <f>VLOOKUP($B392,'Capital Code Lookup'!$A$2:$D$217,3,FALSE)</f>
        <v>STEEL POLE</v>
      </c>
      <c r="E392" s="36">
        <f>VLOOKUP($B392,'Capital Code Lookup'!$A$2:$D$217,4,FALSE)</f>
        <v>2</v>
      </c>
    </row>
    <row r="393" spans="1:5" x14ac:dyDescent="0.25">
      <c r="A393" s="36" t="str">
        <f>'Tariff list'!A400</f>
        <v>FLU0355-ST-1980-003-B</v>
      </c>
      <c r="B393" s="37">
        <v>1980</v>
      </c>
      <c r="C393" s="36" t="str">
        <f>VLOOKUP($B393,'Capital Code Lookup'!$A$2:$D$217,2,FALSE)</f>
        <v>COMPACT FLUORESCENT 32W</v>
      </c>
      <c r="D393" s="36" t="str">
        <f>VLOOKUP($B393,'Capital Code Lookup'!$A$2:$D$217,3,FALSE)</f>
        <v>SHARED OR NO POLE</v>
      </c>
      <c r="E393" s="36">
        <f>VLOOKUP($B393,'Capital Code Lookup'!$A$2:$D$217,4,FALSE)</f>
        <v>1</v>
      </c>
    </row>
    <row r="394" spans="1:5" x14ac:dyDescent="0.25">
      <c r="A394" s="36" t="str">
        <f>'Tariff list'!A401</f>
        <v>FLU0355-ST-2060-003-B</v>
      </c>
      <c r="B394" s="37">
        <v>2060</v>
      </c>
      <c r="C394" s="36" t="str">
        <f>VLOOKUP($B394,'Capital Code Lookup'!$A$2:$D$217,2,FALSE)</f>
        <v>COMPACT FLUORESCENT 32W</v>
      </c>
      <c r="D394" s="36" t="str">
        <f>VLOOKUP($B394,'Capital Code Lookup'!$A$2:$D$217,3,FALSE)</f>
        <v>STEEL POLE</v>
      </c>
      <c r="E394" s="36">
        <f>VLOOKUP($B394,'Capital Code Lookup'!$A$2:$D$217,4,FALSE)</f>
        <v>1</v>
      </c>
    </row>
    <row r="395" spans="1:5" x14ac:dyDescent="0.25">
      <c r="A395" s="36" t="str">
        <f>'Tariff list'!A402</f>
        <v>HPS0010-TA-0090-003-B</v>
      </c>
      <c r="B395" s="37">
        <v>90</v>
      </c>
      <c r="C395" s="36" t="str">
        <f>VLOOKUP($B395,'Capital Code Lookup'!$A$2:$D$217,2,FALSE)</f>
        <v>HIGH PRESSURE SODIUM 70W TWIN ARC</v>
      </c>
      <c r="D395" s="36" t="str">
        <f>VLOOKUP($B395,'Capital Code Lookup'!$A$2:$D$217,3,FALSE)</f>
        <v>SHARED OR NO POLE</v>
      </c>
      <c r="E395" s="36">
        <f>VLOOKUP($B395,'Capital Code Lookup'!$A$2:$D$217,4,FALSE)</f>
        <v>1</v>
      </c>
    </row>
    <row r="396" spans="1:5" x14ac:dyDescent="0.25">
      <c r="A396" s="36" t="str">
        <f>'Tariff list'!A403</f>
        <v>HPS0010-TA-0140-003-B</v>
      </c>
      <c r="B396" s="37">
        <v>140</v>
      </c>
      <c r="C396" s="36" t="str">
        <f>VLOOKUP($B396,'Capital Code Lookup'!$A$2:$D$217,2,FALSE)</f>
        <v>HIGH PRESSURE SODIUM 70W TWIN ARC</v>
      </c>
      <c r="D396" s="36" t="str">
        <f>VLOOKUP($B396,'Capital Code Lookup'!$A$2:$D$217,3,FALSE)</f>
        <v>WOOD POLE</v>
      </c>
      <c r="E396" s="36">
        <f>VLOOKUP($B396,'Capital Code Lookup'!$A$2:$D$217,4,FALSE)</f>
        <v>1</v>
      </c>
    </row>
    <row r="397" spans="1:5" x14ac:dyDescent="0.25">
      <c r="A397" s="36" t="str">
        <f>'Tariff list'!A404</f>
        <v>HPS0010-TA-0170-003-B</v>
      </c>
      <c r="B397" s="37">
        <v>170</v>
      </c>
      <c r="C397" s="36" t="str">
        <f>VLOOKUP($B397,'Capital Code Lookup'!$A$2:$D$217,2,FALSE)</f>
        <v>HIGH PRESSURE SODIUM 50W TWIN ARC</v>
      </c>
      <c r="D397" s="36" t="str">
        <f>VLOOKUP($B397,'Capital Code Lookup'!$A$2:$D$217,3,FALSE)</f>
        <v>STEEL POLE</v>
      </c>
      <c r="E397" s="36">
        <f>VLOOKUP($B397,'Capital Code Lookup'!$A$2:$D$217,4,FALSE)</f>
        <v>1</v>
      </c>
    </row>
    <row r="398" spans="1:5" x14ac:dyDescent="0.25">
      <c r="A398" s="36" t="str">
        <f>'Tariff list'!A405</f>
        <v>HPS0020-ST-0040-003-B</v>
      </c>
      <c r="B398" s="37">
        <v>40</v>
      </c>
      <c r="C398" s="36" t="str">
        <f>VLOOKUP($B398,'Capital Code Lookup'!$A$2:$D$217,2,FALSE)</f>
        <v>HIGH PRESSURE SODIUM 70W (100)</v>
      </c>
      <c r="D398" s="36" t="str">
        <f>VLOOKUP($B398,'Capital Code Lookup'!$A$2:$D$217,3,FALSE)</f>
        <v>SHARED OR NO POLE</v>
      </c>
      <c r="E398" s="36">
        <f>VLOOKUP($B398,'Capital Code Lookup'!$A$2:$D$217,4,FALSE)</f>
        <v>1</v>
      </c>
    </row>
    <row r="399" spans="1:5" x14ac:dyDescent="0.25">
      <c r="A399" s="36" t="str">
        <f>'Tariff list'!A406</f>
        <v>HPS0020-ST-0350-003-B</v>
      </c>
      <c r="B399" s="37">
        <v>350</v>
      </c>
      <c r="C399" s="36" t="str">
        <f>VLOOKUP($B399,'Capital Code Lookup'!$A$2:$D$217,2,FALSE)</f>
        <v>HIGH PRESSURE SODIUM 70W (100)</v>
      </c>
      <c r="D399" s="36" t="str">
        <f>VLOOKUP($B399,'Capital Code Lookup'!$A$2:$D$217,3,FALSE)</f>
        <v>WOOD POLE</v>
      </c>
      <c r="E399" s="36">
        <f>VLOOKUP($B399,'Capital Code Lookup'!$A$2:$D$217,4,FALSE)</f>
        <v>1</v>
      </c>
    </row>
    <row r="400" spans="1:5" x14ac:dyDescent="0.25">
      <c r="A400" s="36" t="str">
        <f>'Tariff list'!A407</f>
        <v>HPS0020-ST-0360-003-B</v>
      </c>
      <c r="B400" s="37">
        <v>360</v>
      </c>
      <c r="C400" s="36" t="str">
        <f>VLOOKUP($B400,'Capital Code Lookup'!$A$2:$D$217,2,FALSE)</f>
        <v>HIGH PRESSURE SODIUM 70W (100)</v>
      </c>
      <c r="D400" s="36" t="str">
        <f>VLOOKUP($B400,'Capital Code Lookup'!$A$2:$D$217,3,FALSE)</f>
        <v>STEEL POLE</v>
      </c>
      <c r="E400" s="36">
        <f>VLOOKUP($B400,'Capital Code Lookup'!$A$2:$D$217,4,FALSE)</f>
        <v>1</v>
      </c>
    </row>
    <row r="401" spans="1:5" x14ac:dyDescent="0.25">
      <c r="A401" s="36" t="str">
        <f>'Tariff list'!A408</f>
        <v>HPS0020-ST-0730-003-B</v>
      </c>
      <c r="B401" s="37">
        <v>730</v>
      </c>
      <c r="C401" s="36" t="str">
        <f>VLOOKUP($B401,'Capital Code Lookup'!$A$2:$D$217,2,FALSE)</f>
        <v>HIGH PRESSURE SODIUM 70W (100)</v>
      </c>
      <c r="D401" s="36" t="str">
        <f>VLOOKUP($B401,'Capital Code Lookup'!$A$2:$D$217,3,FALSE)</f>
        <v>STEEL POLE</v>
      </c>
      <c r="E401" s="36">
        <f>VLOOKUP($B401,'Capital Code Lookup'!$A$2:$D$217,4,FALSE)</f>
        <v>2</v>
      </c>
    </row>
    <row r="402" spans="1:5" x14ac:dyDescent="0.25">
      <c r="A402" s="36" t="str">
        <f>'Tariff list'!A409</f>
        <v>HPS0020-ST-0890-003-B</v>
      </c>
      <c r="B402" s="37">
        <v>890</v>
      </c>
      <c r="C402" s="36" t="str">
        <f>VLOOKUP($B402,'Capital Code Lookup'!$A$2:$D$217,2,FALSE)</f>
        <v>HIGH PRESSURE SODIUM 70W (100)</v>
      </c>
      <c r="D402" s="36" t="str">
        <f>VLOOKUP($B402,'Capital Code Lookup'!$A$2:$D$217,3,FALSE)</f>
        <v>SHARED OR NO POLE</v>
      </c>
      <c r="E402" s="36">
        <f>VLOOKUP($B402,'Capital Code Lookup'!$A$2:$D$217,4,FALSE)</f>
        <v>2</v>
      </c>
    </row>
    <row r="403" spans="1:5" x14ac:dyDescent="0.25">
      <c r="A403" s="36" t="str">
        <f>'Tariff list'!A410</f>
        <v>HPS0020-TA-0090-003-B</v>
      </c>
      <c r="B403" s="37">
        <v>90</v>
      </c>
      <c r="C403" s="36" t="str">
        <f>VLOOKUP($B403,'Capital Code Lookup'!$A$2:$D$217,2,FALSE)</f>
        <v>HIGH PRESSURE SODIUM 70W TWIN ARC</v>
      </c>
      <c r="D403" s="36" t="str">
        <f>VLOOKUP($B403,'Capital Code Lookup'!$A$2:$D$217,3,FALSE)</f>
        <v>SHARED OR NO POLE</v>
      </c>
      <c r="E403" s="36">
        <f>VLOOKUP($B403,'Capital Code Lookup'!$A$2:$D$217,4,FALSE)</f>
        <v>1</v>
      </c>
    </row>
    <row r="404" spans="1:5" x14ac:dyDescent="0.25">
      <c r="A404" s="36" t="str">
        <f>'Tariff list'!A411</f>
        <v>HPS0020-TA-0140-003-B</v>
      </c>
      <c r="B404" s="37">
        <v>140</v>
      </c>
      <c r="C404" s="36" t="str">
        <f>VLOOKUP($B404,'Capital Code Lookup'!$A$2:$D$217,2,FALSE)</f>
        <v>HIGH PRESSURE SODIUM 70W TWIN ARC</v>
      </c>
      <c r="D404" s="36" t="str">
        <f>VLOOKUP($B404,'Capital Code Lookup'!$A$2:$D$217,3,FALSE)</f>
        <v>WOOD POLE</v>
      </c>
      <c r="E404" s="36">
        <f>VLOOKUP($B404,'Capital Code Lookup'!$A$2:$D$217,4,FALSE)</f>
        <v>1</v>
      </c>
    </row>
    <row r="405" spans="1:5" x14ac:dyDescent="0.25">
      <c r="A405" s="36" t="str">
        <f>'Tariff list'!A412</f>
        <v>HPS0020-TA-0170-003-B</v>
      </c>
      <c r="B405" s="37">
        <v>170</v>
      </c>
      <c r="C405" s="36" t="str">
        <f>VLOOKUP($B405,'Capital Code Lookup'!$A$2:$D$217,2,FALSE)</f>
        <v>HIGH PRESSURE SODIUM 50W TWIN ARC</v>
      </c>
      <c r="D405" s="36" t="str">
        <f>VLOOKUP($B405,'Capital Code Lookup'!$A$2:$D$217,3,FALSE)</f>
        <v>STEEL POLE</v>
      </c>
      <c r="E405" s="36">
        <f>VLOOKUP($B405,'Capital Code Lookup'!$A$2:$D$217,4,FALSE)</f>
        <v>1</v>
      </c>
    </row>
    <row r="406" spans="1:5" x14ac:dyDescent="0.25">
      <c r="A406" s="36" t="str">
        <f>'Tariff list'!A413</f>
        <v>HPS0090-ST-0050-003-B</v>
      </c>
      <c r="B406" s="37">
        <v>50</v>
      </c>
      <c r="C406" s="36" t="str">
        <f>VLOOKUP($B406,'Capital Code Lookup'!$A$2:$D$217,2,FALSE)</f>
        <v>HIGH PRESSURE SODIUM 150W</v>
      </c>
      <c r="D406" s="36" t="str">
        <f>VLOOKUP($B406,'Capital Code Lookup'!$A$2:$D$217,3,FALSE)</f>
        <v>SHARED OR NO POLE</v>
      </c>
      <c r="E406" s="36">
        <f>VLOOKUP($B406,'Capital Code Lookup'!$A$2:$D$217,4,FALSE)</f>
        <v>1</v>
      </c>
    </row>
    <row r="407" spans="1:5" x14ac:dyDescent="0.25">
      <c r="A407" s="36" t="str">
        <f>'Tariff list'!A414</f>
        <v>HPS0090-ST-0220-003-B</v>
      </c>
      <c r="B407" s="37">
        <v>220</v>
      </c>
      <c r="C407" s="36" t="str">
        <f>VLOOKUP($B407,'Capital Code Lookup'!$A$2:$D$217,2,FALSE)</f>
        <v>HIGH PRESSURE SODIUM 150W</v>
      </c>
      <c r="D407" s="36" t="str">
        <f>VLOOKUP($B407,'Capital Code Lookup'!$A$2:$D$217,3,FALSE)</f>
        <v>WOOD POLE</v>
      </c>
      <c r="E407" s="36">
        <f>VLOOKUP($B407,'Capital Code Lookup'!$A$2:$D$217,4,FALSE)</f>
        <v>1</v>
      </c>
    </row>
    <row r="408" spans="1:5" x14ac:dyDescent="0.25">
      <c r="A408" s="36" t="str">
        <f>'Tariff list'!A415</f>
        <v>HPS0090-ST-0310-003-B</v>
      </c>
      <c r="B408" s="37">
        <v>310</v>
      </c>
      <c r="C408" s="36" t="str">
        <f>VLOOKUP($B408,'Capital Code Lookup'!$A$2:$D$217,2,FALSE)</f>
        <v>HIGH PRESSURE SODIUM 150W</v>
      </c>
      <c r="D408" s="36" t="str">
        <f>VLOOKUP($B408,'Capital Code Lookup'!$A$2:$D$217,3,FALSE)</f>
        <v>STEEL POLE</v>
      </c>
      <c r="E408" s="36">
        <f>VLOOKUP($B408,'Capital Code Lookup'!$A$2:$D$217,4,FALSE)</f>
        <v>1</v>
      </c>
    </row>
    <row r="409" spans="1:5" x14ac:dyDescent="0.25">
      <c r="A409" s="36" t="str">
        <f>'Tariff list'!A416</f>
        <v>HPS0090-ST-0690-003-B</v>
      </c>
      <c r="B409" s="37">
        <v>690</v>
      </c>
      <c r="C409" s="36" t="str">
        <f>VLOOKUP($B409,'Capital Code Lookup'!$A$2:$D$217,2,FALSE)</f>
        <v>HIGH PRESSURE SODIUM 150W</v>
      </c>
      <c r="D409" s="36" t="str">
        <f>VLOOKUP($B409,'Capital Code Lookup'!$A$2:$D$217,3,FALSE)</f>
        <v>STEEL POLE</v>
      </c>
      <c r="E409" s="36">
        <f>VLOOKUP($B409,'Capital Code Lookup'!$A$2:$D$217,4,FALSE)</f>
        <v>2</v>
      </c>
    </row>
    <row r="410" spans="1:5" x14ac:dyDescent="0.25">
      <c r="A410" s="36" t="str">
        <f>'Tariff list'!A417</f>
        <v>HPS0090-TA-0220-003-B</v>
      </c>
      <c r="B410" s="37">
        <v>220</v>
      </c>
      <c r="C410" s="36" t="str">
        <f>VLOOKUP($B410,'Capital Code Lookup'!$A$2:$D$217,2,FALSE)</f>
        <v>HIGH PRESSURE SODIUM 150W</v>
      </c>
      <c r="D410" s="36" t="str">
        <f>VLOOKUP($B410,'Capital Code Lookup'!$A$2:$D$217,3,FALSE)</f>
        <v>WOOD POLE</v>
      </c>
      <c r="E410" s="36">
        <f>VLOOKUP($B410,'Capital Code Lookup'!$A$2:$D$217,4,FALSE)</f>
        <v>1</v>
      </c>
    </row>
    <row r="411" spans="1:5" x14ac:dyDescent="0.25">
      <c r="A411" s="36" t="str">
        <f>'Tariff list'!A418</f>
        <v>HPS0090-TA-0310-003-B</v>
      </c>
      <c r="B411" s="37">
        <v>310</v>
      </c>
      <c r="C411" s="36" t="str">
        <f>VLOOKUP($B411,'Capital Code Lookup'!$A$2:$D$217,2,FALSE)</f>
        <v>HIGH PRESSURE SODIUM 150W</v>
      </c>
      <c r="D411" s="36" t="str">
        <f>VLOOKUP($B411,'Capital Code Lookup'!$A$2:$D$217,3,FALSE)</f>
        <v>STEEL POLE</v>
      </c>
      <c r="E411" s="36">
        <f>VLOOKUP($B411,'Capital Code Lookup'!$A$2:$D$217,4,FALSE)</f>
        <v>1</v>
      </c>
    </row>
    <row r="412" spans="1:5" x14ac:dyDescent="0.25">
      <c r="A412" s="36" t="str">
        <f>'Tariff list'!A419</f>
        <v>HPS0110-ST-0060-003-B</v>
      </c>
      <c r="B412" s="37">
        <v>60</v>
      </c>
      <c r="C412" s="36" t="str">
        <f>VLOOKUP($B412,'Capital Code Lookup'!$A$2:$D$217,2,FALSE)</f>
        <v>HIGH PRESSURE SODIUM 250W (210/220)</v>
      </c>
      <c r="D412" s="36" t="str">
        <f>VLOOKUP($B412,'Capital Code Lookup'!$A$2:$D$217,3,FALSE)</f>
        <v>SHARED OR NO POLE</v>
      </c>
      <c r="E412" s="36">
        <f>VLOOKUP($B412,'Capital Code Lookup'!$A$2:$D$217,4,FALSE)</f>
        <v>1</v>
      </c>
    </row>
    <row r="413" spans="1:5" x14ac:dyDescent="0.25">
      <c r="A413" s="36" t="str">
        <f>'Tariff list'!A420</f>
        <v>HPS0110-ST-0230-003-B</v>
      </c>
      <c r="B413" s="37">
        <v>230</v>
      </c>
      <c r="C413" s="36" t="str">
        <f>VLOOKUP($B413,'Capital Code Lookup'!$A$2:$D$217,2,FALSE)</f>
        <v>HIGH PRESSURE SODIUM 250W (210/220)</v>
      </c>
      <c r="D413" s="36" t="str">
        <f>VLOOKUP($B413,'Capital Code Lookup'!$A$2:$D$217,3,FALSE)</f>
        <v>WOOD POLE</v>
      </c>
      <c r="E413" s="36">
        <f>VLOOKUP($B413,'Capital Code Lookup'!$A$2:$D$217,4,FALSE)</f>
        <v>1</v>
      </c>
    </row>
    <row r="414" spans="1:5" x14ac:dyDescent="0.25">
      <c r="A414" s="36" t="str">
        <f>'Tariff list'!A421</f>
        <v>HPS0110-ST-0320-003-B</v>
      </c>
      <c r="B414" s="37">
        <v>320</v>
      </c>
      <c r="C414" s="36" t="str">
        <f>VLOOKUP($B414,'Capital Code Lookup'!$A$2:$D$217,2,FALSE)</f>
        <v>HIGH PRESSURE SODIUM 250W (210/220)</v>
      </c>
      <c r="D414" s="36" t="str">
        <f>VLOOKUP($B414,'Capital Code Lookup'!$A$2:$D$217,3,FALSE)</f>
        <v>STEEL POLE</v>
      </c>
      <c r="E414" s="36">
        <f>VLOOKUP($B414,'Capital Code Lookup'!$A$2:$D$217,4,FALSE)</f>
        <v>1</v>
      </c>
    </row>
    <row r="415" spans="1:5" x14ac:dyDescent="0.25">
      <c r="A415" s="36" t="str">
        <f>'Tariff list'!A422</f>
        <v>HPS0110-ST-0390-003-B</v>
      </c>
      <c r="B415" s="37">
        <v>390</v>
      </c>
      <c r="C415" s="36" t="str">
        <f>VLOOKUP($B415,'Capital Code Lookup'!$A$2:$D$217,2,FALSE)</f>
        <v>HIGH PRESSURE SODIUM 250W (210/220)</v>
      </c>
      <c r="D415" s="36" t="str">
        <f>VLOOKUP($B415,'Capital Code Lookup'!$A$2:$D$217,3,FALSE)</f>
        <v>STEEL POLE</v>
      </c>
      <c r="E415" s="36">
        <f>VLOOKUP($B415,'Capital Code Lookup'!$A$2:$D$217,4,FALSE)</f>
        <v>2</v>
      </c>
    </row>
    <row r="416" spans="1:5" x14ac:dyDescent="0.25">
      <c r="A416" s="36" t="str">
        <f>'Tariff list'!A423</f>
        <v>HPS0110-ST-0590-003-B</v>
      </c>
      <c r="B416" s="37">
        <v>590</v>
      </c>
      <c r="C416" s="36" t="str">
        <f>VLOOKUP($B416,'Capital Code Lookup'!$A$2:$D$217,2,FALSE)</f>
        <v>HIGH PRESSURE SODIUM 250W (210/220)</v>
      </c>
      <c r="D416" s="36" t="str">
        <f>VLOOKUP($B416,'Capital Code Lookup'!$A$2:$D$217,3,FALSE)</f>
        <v>R/BOUT COLUMN</v>
      </c>
      <c r="E416" s="36">
        <f>VLOOKUP($B416,'Capital Code Lookup'!$A$2:$D$217,4,FALSE)</f>
        <v>4</v>
      </c>
    </row>
    <row r="417" spans="1:5" x14ac:dyDescent="0.25">
      <c r="A417" s="36" t="str">
        <f>'Tariff list'!A424</f>
        <v>HPS0110-ST-0610-003-B</v>
      </c>
      <c r="B417" s="37">
        <v>610</v>
      </c>
      <c r="C417" s="36" t="str">
        <f>VLOOKUP($B417,'Capital Code Lookup'!$A$2:$D$217,2,FALSE)</f>
        <v>METAL HALIDE/HPS 250W FLOOD (210/220)</v>
      </c>
      <c r="D417" s="36" t="str">
        <f>VLOOKUP($B417,'Capital Code Lookup'!$A$2:$D$217,3,FALSE)</f>
        <v>SHARED OR NO POLE</v>
      </c>
      <c r="E417" s="36">
        <f>VLOOKUP($B417,'Capital Code Lookup'!$A$2:$D$217,4,FALSE)</f>
        <v>1</v>
      </c>
    </row>
    <row r="418" spans="1:5" x14ac:dyDescent="0.25">
      <c r="A418" s="36" t="str">
        <f>'Tariff list'!A425</f>
        <v>HPS0110-ST-0760-003-B</v>
      </c>
      <c r="B418" s="37">
        <v>760</v>
      </c>
      <c r="C418" s="36" t="str">
        <f>VLOOKUP($B418,'Capital Code Lookup'!$A$2:$D$217,2,FALSE)</f>
        <v>HIGH PRESSURE SODIUM 250W (210/220)</v>
      </c>
      <c r="D418" s="36" t="str">
        <f>VLOOKUP($B418,'Capital Code Lookup'!$A$2:$D$217,3,FALSE)</f>
        <v>WOOD POLE</v>
      </c>
      <c r="E418" s="36">
        <f>VLOOKUP($B418,'Capital Code Lookup'!$A$2:$D$217,4,FALSE)</f>
        <v>2</v>
      </c>
    </row>
    <row r="419" spans="1:5" x14ac:dyDescent="0.25">
      <c r="A419" s="36" t="str">
        <f>'Tariff list'!A426</f>
        <v>HPS0110-ST-0960-003-B</v>
      </c>
      <c r="B419" s="37">
        <v>960</v>
      </c>
      <c r="C419" s="36" t="str">
        <f>VLOOKUP($B419,'Capital Code Lookup'!$A$2:$D$217,2,FALSE)</f>
        <v>HIGH PRESSURE SODIUM 250W (210/220)</v>
      </c>
      <c r="D419" s="36" t="str">
        <f>VLOOKUP($B419,'Capital Code Lookup'!$A$2:$D$217,3,FALSE)</f>
        <v>SHARED OR NO POLE</v>
      </c>
      <c r="E419" s="36">
        <f>VLOOKUP($B419,'Capital Code Lookup'!$A$2:$D$217,4,FALSE)</f>
        <v>2</v>
      </c>
    </row>
    <row r="420" spans="1:5" x14ac:dyDescent="0.25">
      <c r="A420" s="36" t="str">
        <f>'Tariff list'!A427</f>
        <v>HPS0110-ST-1070-003-B</v>
      </c>
      <c r="B420" s="37">
        <v>1070</v>
      </c>
      <c r="C420" s="36" t="str">
        <f>VLOOKUP($B420,'Capital Code Lookup'!$A$2:$D$217,2,FALSE)</f>
        <v>METAL HALIDE/HPS 250W FLOOD (210/220)</v>
      </c>
      <c r="D420" s="36" t="str">
        <f>VLOOKUP($B420,'Capital Code Lookup'!$A$2:$D$217,3,FALSE)</f>
        <v>WOOD POLE</v>
      </c>
      <c r="E420" s="36">
        <f>VLOOKUP($B420,'Capital Code Lookup'!$A$2:$D$217,4,FALSE)</f>
        <v>1</v>
      </c>
    </row>
    <row r="421" spans="1:5" x14ac:dyDescent="0.25">
      <c r="A421" s="36" t="str">
        <f>'Tariff list'!A428</f>
        <v>HPS0110-ST-1120-003-B</v>
      </c>
      <c r="B421" s="37">
        <v>1120</v>
      </c>
      <c r="C421" s="36" t="str">
        <f>VLOOKUP($B421,'Capital Code Lookup'!$A$2:$D$217,2,FALSE)</f>
        <v>METAL HALIDE/HPS 250W FLOOD (210/220)</v>
      </c>
      <c r="D421" s="36" t="str">
        <f>VLOOKUP($B421,'Capital Code Lookup'!$A$2:$D$217,3,FALSE)</f>
        <v>STEEL POLE</v>
      </c>
      <c r="E421" s="36">
        <f>VLOOKUP($B421,'Capital Code Lookup'!$A$2:$D$217,4,FALSE)</f>
        <v>1</v>
      </c>
    </row>
    <row r="422" spans="1:5" x14ac:dyDescent="0.25">
      <c r="A422" s="36" t="str">
        <f>'Tariff list'!A429</f>
        <v>HPS0110-TA-0060-003-B</v>
      </c>
      <c r="B422" s="37">
        <v>60</v>
      </c>
      <c r="C422" s="36" t="str">
        <f>VLOOKUP($B422,'Capital Code Lookup'!$A$2:$D$217,2,FALSE)</f>
        <v>HIGH PRESSURE SODIUM 250W (210/220)</v>
      </c>
      <c r="D422" s="36" t="str">
        <f>VLOOKUP($B422,'Capital Code Lookup'!$A$2:$D$217,3,FALSE)</f>
        <v>SHARED OR NO POLE</v>
      </c>
      <c r="E422" s="36">
        <f>VLOOKUP($B422,'Capital Code Lookup'!$A$2:$D$217,4,FALSE)</f>
        <v>1</v>
      </c>
    </row>
    <row r="423" spans="1:5" x14ac:dyDescent="0.25">
      <c r="A423" s="36" t="str">
        <f>'Tariff list'!A430</f>
        <v>HPS0110-TA-0230-003-B</v>
      </c>
      <c r="B423" s="37">
        <v>230</v>
      </c>
      <c r="C423" s="36" t="str">
        <f>VLOOKUP($B423,'Capital Code Lookup'!$A$2:$D$217,2,FALSE)</f>
        <v>HIGH PRESSURE SODIUM 250W (210/220)</v>
      </c>
      <c r="D423" s="36" t="str">
        <f>VLOOKUP($B423,'Capital Code Lookup'!$A$2:$D$217,3,FALSE)</f>
        <v>WOOD POLE</v>
      </c>
      <c r="E423" s="36">
        <f>VLOOKUP($B423,'Capital Code Lookup'!$A$2:$D$217,4,FALSE)</f>
        <v>1</v>
      </c>
    </row>
    <row r="424" spans="1:5" x14ac:dyDescent="0.25">
      <c r="A424" s="36" t="str">
        <f>'Tariff list'!A431</f>
        <v>HPS0110-TA-0320-003-B</v>
      </c>
      <c r="B424" s="37">
        <v>320</v>
      </c>
      <c r="C424" s="36" t="str">
        <f>VLOOKUP($B424,'Capital Code Lookup'!$A$2:$D$217,2,FALSE)</f>
        <v>HIGH PRESSURE SODIUM 250W (210/220)</v>
      </c>
      <c r="D424" s="36" t="str">
        <f>VLOOKUP($B424,'Capital Code Lookup'!$A$2:$D$217,3,FALSE)</f>
        <v>STEEL POLE</v>
      </c>
      <c r="E424" s="36">
        <f>VLOOKUP($B424,'Capital Code Lookup'!$A$2:$D$217,4,FALSE)</f>
        <v>1</v>
      </c>
    </row>
    <row r="425" spans="1:5" x14ac:dyDescent="0.25">
      <c r="A425" s="36" t="str">
        <f>'Tariff list'!A432</f>
        <v>HPS0170-ST-0070-003-B</v>
      </c>
      <c r="B425" s="37">
        <v>70</v>
      </c>
      <c r="C425" s="36" t="str">
        <f>VLOOKUP($B425,'Capital Code Lookup'!$A$2:$D$217,2,FALSE)</f>
        <v>HIGH PRESSURE SODIUM 400W (310/360)</v>
      </c>
      <c r="D425" s="36" t="str">
        <f>VLOOKUP($B425,'Capital Code Lookup'!$A$2:$D$217,3,FALSE)</f>
        <v>SHARED OR NO POLE</v>
      </c>
      <c r="E425" s="36">
        <f>VLOOKUP($B425,'Capital Code Lookup'!$A$2:$D$217,4,FALSE)</f>
        <v>1</v>
      </c>
    </row>
    <row r="426" spans="1:5" x14ac:dyDescent="0.25">
      <c r="A426" s="36" t="str">
        <f>'Tariff list'!A433</f>
        <v>HPS0170-ST-0240-003-B</v>
      </c>
      <c r="B426" s="37">
        <v>240</v>
      </c>
      <c r="C426" s="36" t="str">
        <f>VLOOKUP($B426,'Capital Code Lookup'!$A$2:$D$217,2,FALSE)</f>
        <v>HIGH PRESSURE SODIUM 400W (310/360)</v>
      </c>
      <c r="D426" s="36" t="str">
        <f>VLOOKUP($B426,'Capital Code Lookup'!$A$2:$D$217,3,FALSE)</f>
        <v>WOOD POLE</v>
      </c>
      <c r="E426" s="36">
        <f>VLOOKUP($B426,'Capital Code Lookup'!$A$2:$D$217,4,FALSE)</f>
        <v>1</v>
      </c>
    </row>
    <row r="427" spans="1:5" x14ac:dyDescent="0.25">
      <c r="A427" s="36" t="str">
        <f>'Tariff list'!A434</f>
        <v>HPS0170-ST-0330-003-B</v>
      </c>
      <c r="B427" s="37">
        <v>330</v>
      </c>
      <c r="C427" s="36" t="str">
        <f>VLOOKUP($B427,'Capital Code Lookup'!$A$2:$D$217,2,FALSE)</f>
        <v>HIGH PRESSURE SODIUM 400W (310/360)</v>
      </c>
      <c r="D427" s="36" t="str">
        <f>VLOOKUP($B427,'Capital Code Lookup'!$A$2:$D$217,3,FALSE)</f>
        <v>STEEL POLE</v>
      </c>
      <c r="E427" s="36">
        <f>VLOOKUP($B427,'Capital Code Lookup'!$A$2:$D$217,4,FALSE)</f>
        <v>1</v>
      </c>
    </row>
    <row r="428" spans="1:5" x14ac:dyDescent="0.25">
      <c r="A428" s="36" t="str">
        <f>'Tariff list'!A435</f>
        <v>HPS0170-ST-0620-003-B</v>
      </c>
      <c r="B428" s="37">
        <v>620</v>
      </c>
      <c r="C428" s="36" t="str">
        <f>VLOOKUP($B428,'Capital Code Lookup'!$A$2:$D$217,2,FALSE)</f>
        <v>METAL HALIDE/HPS 400W FLOOD (310/360)</v>
      </c>
      <c r="D428" s="36" t="str">
        <f>VLOOKUP($B428,'Capital Code Lookup'!$A$2:$D$217,3,FALSE)</f>
        <v>SHARED OR NO POLE</v>
      </c>
      <c r="E428" s="36">
        <f>VLOOKUP($B428,'Capital Code Lookup'!$A$2:$D$217,4,FALSE)</f>
        <v>1</v>
      </c>
    </row>
    <row r="429" spans="1:5" x14ac:dyDescent="0.25">
      <c r="A429" s="36" t="str">
        <f>'Tariff list'!A436</f>
        <v>HPS0170-ST-1130-003-B</v>
      </c>
      <c r="B429" s="37">
        <v>1130</v>
      </c>
      <c r="C429" s="36" t="str">
        <f>VLOOKUP($B429,'Capital Code Lookup'!$A$2:$D$217,2,FALSE)</f>
        <v>METAL HALIDE/HPS 400W FLOOD (310/360)</v>
      </c>
      <c r="D429" s="36" t="str">
        <f>VLOOKUP($B429,'Capital Code Lookup'!$A$2:$D$217,3,FALSE)</f>
        <v>STEEL POLE</v>
      </c>
      <c r="E429" s="36">
        <f>VLOOKUP($B429,'Capital Code Lookup'!$A$2:$D$217,4,FALSE)</f>
        <v>2</v>
      </c>
    </row>
    <row r="430" spans="1:5" x14ac:dyDescent="0.25">
      <c r="A430" s="36" t="str">
        <f>'Tariff list'!A437</f>
        <v>HPS0170-ST-1170-003-B</v>
      </c>
      <c r="B430" s="37">
        <v>1170</v>
      </c>
      <c r="C430" s="36" t="str">
        <f>VLOOKUP($B430,'Capital Code Lookup'!$A$2:$D$217,2,FALSE)</f>
        <v>METAL HALIDE/HPS 400W FLOOD (310/360)</v>
      </c>
      <c r="D430" s="36" t="str">
        <f>VLOOKUP($B430,'Capital Code Lookup'!$A$2:$D$217,3,FALSE)</f>
        <v>STEEL POLE</v>
      </c>
      <c r="E430" s="36">
        <f>VLOOKUP($B430,'Capital Code Lookup'!$A$2:$D$217,4,FALSE)</f>
        <v>1</v>
      </c>
    </row>
    <row r="431" spans="1:5" x14ac:dyDescent="0.25">
      <c r="A431" s="36" t="str">
        <f>'Tariff list'!A438</f>
        <v>MHR0060-ST-0060-003-B</v>
      </c>
      <c r="B431" s="37">
        <v>60</v>
      </c>
      <c r="C431" s="36" t="str">
        <f>VLOOKUP($B431,'Capital Code Lookup'!$A$2:$D$217,2,FALSE)</f>
        <v>HIGH PRESSURE SODIUM 250W (210/220)</v>
      </c>
      <c r="D431" s="36" t="str">
        <f>VLOOKUP($B431,'Capital Code Lookup'!$A$2:$D$217,3,FALSE)</f>
        <v>SHARED OR NO POLE</v>
      </c>
      <c r="E431" s="36">
        <f>VLOOKUP($B431,'Capital Code Lookup'!$A$2:$D$217,4,FALSE)</f>
        <v>1</v>
      </c>
    </row>
    <row r="432" spans="1:5" x14ac:dyDescent="0.25">
      <c r="A432" s="36" t="str">
        <f>'Tariff list'!A439</f>
        <v>MHR0060-ST-0320-003-B</v>
      </c>
      <c r="B432" s="37">
        <v>320</v>
      </c>
      <c r="C432" s="36" t="str">
        <f>VLOOKUP($B432,'Capital Code Lookup'!$A$2:$D$217,2,FALSE)</f>
        <v>HIGH PRESSURE SODIUM 250W (210/220)</v>
      </c>
      <c r="D432" s="36" t="str">
        <f>VLOOKUP($B432,'Capital Code Lookup'!$A$2:$D$217,3,FALSE)</f>
        <v>STEEL POLE</v>
      </c>
      <c r="E432" s="36">
        <f>VLOOKUP($B432,'Capital Code Lookup'!$A$2:$D$217,4,FALSE)</f>
        <v>1</v>
      </c>
    </row>
    <row r="433" spans="1:5" x14ac:dyDescent="0.25">
      <c r="A433" s="36" t="str">
        <f>'Tariff list'!A440</f>
        <v>MHR0060-ST-0610-003-B</v>
      </c>
      <c r="B433" s="37">
        <v>610</v>
      </c>
      <c r="C433" s="36" t="str">
        <f>VLOOKUP($B433,'Capital Code Lookup'!$A$2:$D$217,2,FALSE)</f>
        <v>METAL HALIDE/HPS 250W FLOOD (210/220)</v>
      </c>
      <c r="D433" s="36" t="str">
        <f>VLOOKUP($B433,'Capital Code Lookup'!$A$2:$D$217,3,FALSE)</f>
        <v>SHARED OR NO POLE</v>
      </c>
      <c r="E433" s="36">
        <f>VLOOKUP($B433,'Capital Code Lookup'!$A$2:$D$217,4,FALSE)</f>
        <v>1</v>
      </c>
    </row>
    <row r="434" spans="1:5" x14ac:dyDescent="0.25">
      <c r="A434" s="36" t="str">
        <f>'Tariff list'!A441</f>
        <v>MHR0060-ST-1120-003-B</v>
      </c>
      <c r="B434" s="37">
        <v>1120</v>
      </c>
      <c r="C434" s="36" t="str">
        <f>VLOOKUP($B434,'Capital Code Lookup'!$A$2:$D$217,2,FALSE)</f>
        <v>METAL HALIDE/HPS 250W FLOOD (210/220)</v>
      </c>
      <c r="D434" s="36" t="str">
        <f>VLOOKUP($B434,'Capital Code Lookup'!$A$2:$D$217,3,FALSE)</f>
        <v>STEEL POLE</v>
      </c>
      <c r="E434" s="36">
        <f>VLOOKUP($B434,'Capital Code Lookup'!$A$2:$D$217,4,FALSE)</f>
        <v>1</v>
      </c>
    </row>
    <row r="435" spans="1:5" x14ac:dyDescent="0.25">
      <c r="A435" s="36" t="str">
        <f>'Tariff list'!A442</f>
        <v>MHR0070-ST-0620-003-B</v>
      </c>
      <c r="B435" s="37">
        <v>620</v>
      </c>
      <c r="C435" s="36" t="str">
        <f>VLOOKUP($B435,'Capital Code Lookup'!$A$2:$D$217,2,FALSE)</f>
        <v>METAL HALIDE/HPS 400W FLOOD (310/360)</v>
      </c>
      <c r="D435" s="36" t="str">
        <f>VLOOKUP($B435,'Capital Code Lookup'!$A$2:$D$217,3,FALSE)</f>
        <v>SHARED OR NO POLE</v>
      </c>
      <c r="E435" s="36">
        <f>VLOOKUP($B435,'Capital Code Lookup'!$A$2:$D$217,4,FALSE)</f>
        <v>1</v>
      </c>
    </row>
    <row r="436" spans="1:5" x14ac:dyDescent="0.25">
      <c r="A436" s="36" t="str">
        <f>'Tariff list'!A443</f>
        <v>MVA0020-ST-0010-003-B</v>
      </c>
      <c r="B436" s="37">
        <v>10</v>
      </c>
      <c r="C436" s="36" t="str">
        <f>VLOOKUP($B436,'Capital Code Lookup'!$A$2:$D$217,2,FALSE)</f>
        <v>MERCURY VAPOUR 80W</v>
      </c>
      <c r="D436" s="36" t="str">
        <f>VLOOKUP($B436,'Capital Code Lookup'!$A$2:$D$217,3,FALSE)</f>
        <v>SHARED OR NO POLE</v>
      </c>
      <c r="E436" s="36">
        <f>VLOOKUP($B436,'Capital Code Lookup'!$A$2:$D$217,4,FALSE)</f>
        <v>1</v>
      </c>
    </row>
    <row r="437" spans="1:5" x14ac:dyDescent="0.25">
      <c r="A437" s="36" t="str">
        <f>'Tariff list'!A444</f>
        <v>MVA0020-ST-0810-003-B</v>
      </c>
      <c r="B437" s="37">
        <v>810</v>
      </c>
      <c r="C437" s="36" t="str">
        <f>VLOOKUP($B437,'Capital Code Lookup'!$A$2:$D$217,2,FALSE)</f>
        <v>MERCURY VAPOUR 80W</v>
      </c>
      <c r="D437" s="36" t="str">
        <f>VLOOKUP($B437,'Capital Code Lookup'!$A$2:$D$217,3,FALSE)</f>
        <v>WOOD POLE</v>
      </c>
      <c r="E437" s="36">
        <f>VLOOKUP($B437,'Capital Code Lookup'!$A$2:$D$217,4,FALSE)</f>
        <v>1</v>
      </c>
    </row>
    <row r="438" spans="1:5" x14ac:dyDescent="0.25">
      <c r="A438" s="36" t="str">
        <f>'Tariff list'!A445</f>
        <v>MVA0020-ST-0990-003-B</v>
      </c>
      <c r="B438" s="37">
        <v>990</v>
      </c>
      <c r="C438" s="36" t="str">
        <f>VLOOKUP($B438,'Capital Code Lookup'!$A$2:$D$217,2,FALSE)</f>
        <v>MERCURY VAPOUR 80W</v>
      </c>
      <c r="D438" s="36" t="str">
        <f>VLOOKUP($B438,'Capital Code Lookup'!$A$2:$D$217,3,FALSE)</f>
        <v>STEEL POLE</v>
      </c>
      <c r="E438" s="36">
        <f>VLOOKUP($B438,'Capital Code Lookup'!$A$2:$D$217,4,FALSE)</f>
        <v>1</v>
      </c>
    </row>
    <row r="439" spans="1:5" x14ac:dyDescent="0.25">
      <c r="A439" s="36" t="str">
        <f>'Tariff list'!A446</f>
        <v>MVA0190-ST-0020-003-B</v>
      </c>
      <c r="B439" s="37">
        <v>20</v>
      </c>
      <c r="C439" s="36" t="str">
        <f>VLOOKUP($B439,'Capital Code Lookup'!$A$2:$D$217,2,FALSE)</f>
        <v xml:space="preserve">MERCURY VAPOUR 250W </v>
      </c>
      <c r="D439" s="36" t="str">
        <f>VLOOKUP($B439,'Capital Code Lookup'!$A$2:$D$217,3,FALSE)</f>
        <v>SHARED OR NO POLE</v>
      </c>
      <c r="E439" s="36">
        <f>VLOOKUP($B439,'Capital Code Lookup'!$A$2:$D$217,4,FALSE)</f>
        <v>1</v>
      </c>
    </row>
    <row r="440" spans="1:5" x14ac:dyDescent="0.25">
      <c r="A440" s="36" t="str">
        <f>'Tariff list'!A447</f>
        <v>MVA0190-ST-0200-003-B</v>
      </c>
      <c r="B440" s="37">
        <v>200</v>
      </c>
      <c r="C440" s="36" t="str">
        <f>VLOOKUP($B440,'Capital Code Lookup'!$A$2:$D$217,2,FALSE)</f>
        <v xml:space="preserve">MERCURY VAPOUR 250W </v>
      </c>
      <c r="D440" s="36" t="str">
        <f>VLOOKUP($B440,'Capital Code Lookup'!$A$2:$D$217,3,FALSE)</f>
        <v>WOOD POLE</v>
      </c>
      <c r="E440" s="36">
        <f>VLOOKUP($B440,'Capital Code Lookup'!$A$2:$D$217,4,FALSE)</f>
        <v>1</v>
      </c>
    </row>
    <row r="441" spans="1:5" x14ac:dyDescent="0.25">
      <c r="A441" s="36" t="str">
        <f>'Tariff list'!A448</f>
        <v>MVA0190-ST-0290-003-B</v>
      </c>
      <c r="B441" s="37">
        <v>290</v>
      </c>
      <c r="C441" s="36" t="str">
        <f>VLOOKUP($B441,'Capital Code Lookup'!$A$2:$D$217,2,FALSE)</f>
        <v xml:space="preserve">MERCURY VAPOUR 250W </v>
      </c>
      <c r="D441" s="36" t="str">
        <f>VLOOKUP($B441,'Capital Code Lookup'!$A$2:$D$217,3,FALSE)</f>
        <v>STEEL POLE</v>
      </c>
      <c r="E441" s="36">
        <f>VLOOKUP($B441,'Capital Code Lookup'!$A$2:$D$217,4,FALSE)</f>
        <v>1</v>
      </c>
    </row>
    <row r="442" spans="1:5" x14ac:dyDescent="0.25">
      <c r="A442" s="36" t="str">
        <f>'Tariff list'!A449</f>
        <v>FLU0130-ST-0010-004-B</v>
      </c>
      <c r="B442" s="37">
        <v>10</v>
      </c>
      <c r="C442" s="36" t="str">
        <f>VLOOKUP($B442,'Capital Code Lookup'!$A$2:$D$217,2,FALSE)</f>
        <v>MERCURY VAPOUR 80W</v>
      </c>
      <c r="D442" s="36" t="str">
        <f>VLOOKUP($B442,'Capital Code Lookup'!$A$2:$D$217,3,FALSE)</f>
        <v>SHARED OR NO POLE</v>
      </c>
      <c r="E442" s="36">
        <f>VLOOKUP($B442,'Capital Code Lookup'!$A$2:$D$217,4,FALSE)</f>
        <v>1</v>
      </c>
    </row>
    <row r="443" spans="1:5" x14ac:dyDescent="0.25">
      <c r="A443" s="36" t="str">
        <f>'Tariff list'!A450</f>
        <v>FLU0240-ST-0010-004-B</v>
      </c>
      <c r="B443" s="37">
        <v>10</v>
      </c>
      <c r="C443" s="36" t="str">
        <f>VLOOKUP($B443,'Capital Code Lookup'!$A$2:$D$217,2,FALSE)</f>
        <v>MERCURY VAPOUR 80W</v>
      </c>
      <c r="D443" s="36" t="str">
        <f>VLOOKUP($B443,'Capital Code Lookup'!$A$2:$D$217,3,FALSE)</f>
        <v>SHARED OR NO POLE</v>
      </c>
      <c r="E443" s="36">
        <f>VLOOKUP($B443,'Capital Code Lookup'!$A$2:$D$217,4,FALSE)</f>
        <v>1</v>
      </c>
    </row>
    <row r="444" spans="1:5" x14ac:dyDescent="0.25">
      <c r="A444" s="36" t="str">
        <f>'Tariff list'!A451</f>
        <v>FLU0350-ST-1620-004-B</v>
      </c>
      <c r="B444" s="37">
        <v>1620</v>
      </c>
      <c r="C444" s="36" t="str">
        <f>VLOOKUP($B444,'Capital Code Lookup'!$A$2:$D$217,2,FALSE)</f>
        <v>COMPACT FLUORESCENT 42W</v>
      </c>
      <c r="D444" s="36" t="str">
        <f>VLOOKUP($B444,'Capital Code Lookup'!$A$2:$D$217,3,FALSE)</f>
        <v>SHARED OR NO POLE</v>
      </c>
      <c r="E444" s="36">
        <f>VLOOKUP($B444,'Capital Code Lookup'!$A$2:$D$217,4,FALSE)</f>
        <v>1</v>
      </c>
    </row>
    <row r="445" spans="1:5" x14ac:dyDescent="0.25">
      <c r="A445" s="36" t="str">
        <f>'Tariff list'!A452</f>
        <v>FLU0350-ST-1630-004-B</v>
      </c>
      <c r="B445" s="37">
        <v>1630</v>
      </c>
      <c r="C445" s="36" t="str">
        <f>VLOOKUP($B445,'Capital Code Lookup'!$A$2:$D$217,2,FALSE)</f>
        <v>COMPACT FLUORESCENT 42W</v>
      </c>
      <c r="D445" s="36" t="str">
        <f>VLOOKUP($B445,'Capital Code Lookup'!$A$2:$D$217,3,FALSE)</f>
        <v>SHARED OR NO POLE</v>
      </c>
      <c r="E445" s="36">
        <f>VLOOKUP($B445,'Capital Code Lookup'!$A$2:$D$217,4,FALSE)</f>
        <v>2</v>
      </c>
    </row>
    <row r="446" spans="1:5" x14ac:dyDescent="0.25">
      <c r="A446" s="36" t="str">
        <f>'Tariff list'!A453</f>
        <v>FLU0350-ST-1640-004-B</v>
      </c>
      <c r="B446" s="37">
        <v>1640</v>
      </c>
      <c r="C446" s="36" t="str">
        <f>VLOOKUP($B446,'Capital Code Lookup'!$A$2:$D$217,2,FALSE)</f>
        <v>COMPACT FLUORESCENT 42W</v>
      </c>
      <c r="D446" s="36" t="str">
        <f>VLOOKUP($B446,'Capital Code Lookup'!$A$2:$D$217,3,FALSE)</f>
        <v>SHARED OR NO POLE</v>
      </c>
      <c r="E446" s="36">
        <f>VLOOKUP($B446,'Capital Code Lookup'!$A$2:$D$217,4,FALSE)</f>
        <v>3</v>
      </c>
    </row>
    <row r="447" spans="1:5" x14ac:dyDescent="0.25">
      <c r="A447" s="36" t="str">
        <f>'Tariff list'!A454</f>
        <v>FLU0350-ST-1650-004-B</v>
      </c>
      <c r="B447" s="37">
        <v>1650</v>
      </c>
      <c r="C447" s="36" t="str">
        <f>VLOOKUP($B447,'Capital Code Lookup'!$A$2:$D$217,2,FALSE)</f>
        <v>COMPACT FLUORESCENT 42W</v>
      </c>
      <c r="D447" s="36" t="str">
        <f>VLOOKUP($B447,'Capital Code Lookup'!$A$2:$D$217,3,FALSE)</f>
        <v>SHARED OR NO POLE</v>
      </c>
      <c r="E447" s="36">
        <f>VLOOKUP($B447,'Capital Code Lookup'!$A$2:$D$217,4,FALSE)</f>
        <v>4</v>
      </c>
    </row>
    <row r="448" spans="1:5" x14ac:dyDescent="0.25">
      <c r="A448" s="36" t="str">
        <f>'Tariff list'!A455</f>
        <v>FLU0350-ST-1660-004-B</v>
      </c>
      <c r="B448" s="37">
        <v>1660</v>
      </c>
      <c r="C448" s="36" t="str">
        <f>VLOOKUP($B448,'Capital Code Lookup'!$A$2:$D$217,2,FALSE)</f>
        <v>COMPACT FLUORESCENT 42W</v>
      </c>
      <c r="D448" s="36" t="str">
        <f>VLOOKUP($B448,'Capital Code Lookup'!$A$2:$D$217,3,FALSE)</f>
        <v>WOOD POLE</v>
      </c>
      <c r="E448" s="36">
        <f>VLOOKUP($B448,'Capital Code Lookup'!$A$2:$D$217,4,FALSE)</f>
        <v>1</v>
      </c>
    </row>
    <row r="449" spans="1:5" x14ac:dyDescent="0.25">
      <c r="A449" s="36" t="str">
        <f>'Tariff list'!A456</f>
        <v>FLU0350-ST-1670-004-B</v>
      </c>
      <c r="B449" s="37">
        <v>1670</v>
      </c>
      <c r="C449" s="36" t="str">
        <f>VLOOKUP($B449,'Capital Code Lookup'!$A$2:$D$217,2,FALSE)</f>
        <v>COMPACT FLUORESCENT 42W</v>
      </c>
      <c r="D449" s="36" t="str">
        <f>VLOOKUP($B449,'Capital Code Lookup'!$A$2:$D$217,3,FALSE)</f>
        <v>WOOD POLE</v>
      </c>
      <c r="E449" s="36">
        <f>VLOOKUP($B449,'Capital Code Lookup'!$A$2:$D$217,4,FALSE)</f>
        <v>2</v>
      </c>
    </row>
    <row r="450" spans="1:5" x14ac:dyDescent="0.25">
      <c r="A450" s="36" t="str">
        <f>'Tariff list'!A457</f>
        <v>FLU0350-ST-1700-004-B</v>
      </c>
      <c r="B450" s="37">
        <v>1700</v>
      </c>
      <c r="C450" s="36" t="str">
        <f>VLOOKUP($B450,'Capital Code Lookup'!$A$2:$D$217,2,FALSE)</f>
        <v>COMPACT FLUORESCENT 42W</v>
      </c>
      <c r="D450" s="36" t="str">
        <f>VLOOKUP($B450,'Capital Code Lookup'!$A$2:$D$217,3,FALSE)</f>
        <v>STEEL POLE</v>
      </c>
      <c r="E450" s="36">
        <f>VLOOKUP($B450,'Capital Code Lookup'!$A$2:$D$217,4,FALSE)</f>
        <v>1</v>
      </c>
    </row>
    <row r="451" spans="1:5" x14ac:dyDescent="0.25">
      <c r="A451" s="36" t="str">
        <f>'Tariff list'!A458</f>
        <v>FLU0350-ST-1710-004-B</v>
      </c>
      <c r="B451" s="37">
        <v>1710</v>
      </c>
      <c r="C451" s="36" t="str">
        <f>VLOOKUP($B451,'Capital Code Lookup'!$A$2:$D$217,2,FALSE)</f>
        <v>COMPACT FLUORESCENT 42W</v>
      </c>
      <c r="D451" s="36" t="str">
        <f>VLOOKUP($B451,'Capital Code Lookup'!$A$2:$D$217,3,FALSE)</f>
        <v>STEEL POLE</v>
      </c>
      <c r="E451" s="36">
        <f>VLOOKUP($B451,'Capital Code Lookup'!$A$2:$D$217,4,FALSE)</f>
        <v>2</v>
      </c>
    </row>
    <row r="452" spans="1:5" x14ac:dyDescent="0.25">
      <c r="A452" s="36" t="str">
        <f>'Tariff list'!A459</f>
        <v>FLU0350-ST-1720-004-B</v>
      </c>
      <c r="B452" s="37">
        <v>1720</v>
      </c>
      <c r="C452" s="36" t="str">
        <f>VLOOKUP($B452,'Capital Code Lookup'!$A$2:$D$217,2,FALSE)</f>
        <v>COMPACT FLUORESCENT 42W</v>
      </c>
      <c r="D452" s="36" t="str">
        <f>VLOOKUP($B452,'Capital Code Lookup'!$A$2:$D$217,3,FALSE)</f>
        <v>STEEL POLE</v>
      </c>
      <c r="E452" s="36">
        <f>VLOOKUP($B452,'Capital Code Lookup'!$A$2:$D$217,4,FALSE)</f>
        <v>3</v>
      </c>
    </row>
    <row r="453" spans="1:5" x14ac:dyDescent="0.25">
      <c r="A453" s="36" t="str">
        <f>'Tariff list'!A460</f>
        <v>FLU0350-ST-1730-004-B</v>
      </c>
      <c r="B453" s="37">
        <v>1730</v>
      </c>
      <c r="C453" s="36" t="str">
        <f>VLOOKUP($B453,'Capital Code Lookup'!$A$2:$D$217,2,FALSE)</f>
        <v>COMPACT FLUORESCENT 42W</v>
      </c>
      <c r="D453" s="36" t="str">
        <f>VLOOKUP($B453,'Capital Code Lookup'!$A$2:$D$217,3,FALSE)</f>
        <v>STEEL POLE</v>
      </c>
      <c r="E453" s="36">
        <f>VLOOKUP($B453,'Capital Code Lookup'!$A$2:$D$217,4,FALSE)</f>
        <v>4</v>
      </c>
    </row>
    <row r="454" spans="1:5" x14ac:dyDescent="0.25">
      <c r="A454" s="36" t="str">
        <f>'Tariff list'!A461</f>
        <v>FLU0355-ST-1980-004-B</v>
      </c>
      <c r="B454" s="37">
        <v>1980</v>
      </c>
      <c r="C454" s="36" t="str">
        <f>VLOOKUP($B454,'Capital Code Lookup'!$A$2:$D$217,2,FALSE)</f>
        <v>COMPACT FLUORESCENT 32W</v>
      </c>
      <c r="D454" s="36" t="str">
        <f>VLOOKUP($B454,'Capital Code Lookup'!$A$2:$D$217,3,FALSE)</f>
        <v>SHARED OR NO POLE</v>
      </c>
      <c r="E454" s="36">
        <f>VLOOKUP($B454,'Capital Code Lookup'!$A$2:$D$217,4,FALSE)</f>
        <v>1</v>
      </c>
    </row>
    <row r="455" spans="1:5" x14ac:dyDescent="0.25">
      <c r="A455" s="36" t="str">
        <f>'Tariff list'!A462</f>
        <v>FLU0355-ST-2060-004-B</v>
      </c>
      <c r="B455" s="37">
        <v>2060</v>
      </c>
      <c r="C455" s="36" t="str">
        <f>VLOOKUP($B455,'Capital Code Lookup'!$A$2:$D$217,2,FALSE)</f>
        <v>COMPACT FLUORESCENT 32W</v>
      </c>
      <c r="D455" s="36" t="str">
        <f>VLOOKUP($B455,'Capital Code Lookup'!$A$2:$D$217,3,FALSE)</f>
        <v>STEEL POLE</v>
      </c>
      <c r="E455" s="36">
        <f>VLOOKUP($B455,'Capital Code Lookup'!$A$2:$D$217,4,FALSE)</f>
        <v>1</v>
      </c>
    </row>
    <row r="456" spans="1:5" x14ac:dyDescent="0.25">
      <c r="A456" s="36" t="str">
        <f>'Tariff list'!A463</f>
        <v>HPS0010-TA-0090-004-B</v>
      </c>
      <c r="B456" s="37">
        <v>90</v>
      </c>
      <c r="C456" s="36" t="str">
        <f>VLOOKUP($B456,'Capital Code Lookup'!$A$2:$D$217,2,FALSE)</f>
        <v>HIGH PRESSURE SODIUM 70W TWIN ARC</v>
      </c>
      <c r="D456" s="36" t="str">
        <f>VLOOKUP($B456,'Capital Code Lookup'!$A$2:$D$217,3,FALSE)</f>
        <v>SHARED OR NO POLE</v>
      </c>
      <c r="E456" s="36">
        <f>VLOOKUP($B456,'Capital Code Lookup'!$A$2:$D$217,4,FALSE)</f>
        <v>1</v>
      </c>
    </row>
    <row r="457" spans="1:5" x14ac:dyDescent="0.25">
      <c r="A457" s="36" t="str">
        <f>'Tariff list'!A464</f>
        <v>HPS0010-TA-0140-004-B</v>
      </c>
      <c r="B457" s="37">
        <v>140</v>
      </c>
      <c r="C457" s="36" t="str">
        <f>VLOOKUP($B457,'Capital Code Lookup'!$A$2:$D$217,2,FALSE)</f>
        <v>HIGH PRESSURE SODIUM 70W TWIN ARC</v>
      </c>
      <c r="D457" s="36" t="str">
        <f>VLOOKUP($B457,'Capital Code Lookup'!$A$2:$D$217,3,FALSE)</f>
        <v>WOOD POLE</v>
      </c>
      <c r="E457" s="36">
        <f>VLOOKUP($B457,'Capital Code Lookup'!$A$2:$D$217,4,FALSE)</f>
        <v>1</v>
      </c>
    </row>
    <row r="458" spans="1:5" x14ac:dyDescent="0.25">
      <c r="A458" s="36" t="str">
        <f>'Tariff list'!A465</f>
        <v>HPS0010-TA-0170-004-B</v>
      </c>
      <c r="B458" s="37">
        <v>170</v>
      </c>
      <c r="C458" s="36" t="str">
        <f>VLOOKUP($B458,'Capital Code Lookup'!$A$2:$D$217,2,FALSE)</f>
        <v>HIGH PRESSURE SODIUM 50W TWIN ARC</v>
      </c>
      <c r="D458" s="36" t="str">
        <f>VLOOKUP($B458,'Capital Code Lookup'!$A$2:$D$217,3,FALSE)</f>
        <v>STEEL POLE</v>
      </c>
      <c r="E458" s="36">
        <f>VLOOKUP($B458,'Capital Code Lookup'!$A$2:$D$217,4,FALSE)</f>
        <v>1</v>
      </c>
    </row>
    <row r="459" spans="1:5" x14ac:dyDescent="0.25">
      <c r="A459" s="36" t="str">
        <f>'Tariff list'!A466</f>
        <v>HPS0020-ST-0040-004-B</v>
      </c>
      <c r="B459" s="37">
        <v>40</v>
      </c>
      <c r="C459" s="36" t="str">
        <f>VLOOKUP($B459,'Capital Code Lookup'!$A$2:$D$217,2,FALSE)</f>
        <v>HIGH PRESSURE SODIUM 70W (100)</v>
      </c>
      <c r="D459" s="36" t="str">
        <f>VLOOKUP($B459,'Capital Code Lookup'!$A$2:$D$217,3,FALSE)</f>
        <v>SHARED OR NO POLE</v>
      </c>
      <c r="E459" s="36">
        <f>VLOOKUP($B459,'Capital Code Lookup'!$A$2:$D$217,4,FALSE)</f>
        <v>1</v>
      </c>
    </row>
    <row r="460" spans="1:5" x14ac:dyDescent="0.25">
      <c r="A460" s="36" t="str">
        <f>'Tariff list'!A467</f>
        <v>HPS0020-ST-0350-004-B</v>
      </c>
      <c r="B460" s="37">
        <v>350</v>
      </c>
      <c r="C460" s="36" t="str">
        <f>VLOOKUP($B460,'Capital Code Lookup'!$A$2:$D$217,2,FALSE)</f>
        <v>HIGH PRESSURE SODIUM 70W (100)</v>
      </c>
      <c r="D460" s="36" t="str">
        <f>VLOOKUP($B460,'Capital Code Lookup'!$A$2:$D$217,3,FALSE)</f>
        <v>WOOD POLE</v>
      </c>
      <c r="E460" s="36">
        <f>VLOOKUP($B460,'Capital Code Lookup'!$A$2:$D$217,4,FALSE)</f>
        <v>1</v>
      </c>
    </row>
    <row r="461" spans="1:5" x14ac:dyDescent="0.25">
      <c r="A461" s="36" t="str">
        <f>'Tariff list'!A468</f>
        <v>HPS0020-ST-0360-004-B</v>
      </c>
      <c r="B461" s="37">
        <v>360</v>
      </c>
      <c r="C461" s="36" t="str">
        <f>VLOOKUP($B461,'Capital Code Lookup'!$A$2:$D$217,2,FALSE)</f>
        <v>HIGH PRESSURE SODIUM 70W (100)</v>
      </c>
      <c r="D461" s="36" t="str">
        <f>VLOOKUP($B461,'Capital Code Lookup'!$A$2:$D$217,3,FALSE)</f>
        <v>STEEL POLE</v>
      </c>
      <c r="E461" s="36">
        <f>VLOOKUP($B461,'Capital Code Lookup'!$A$2:$D$217,4,FALSE)</f>
        <v>1</v>
      </c>
    </row>
    <row r="462" spans="1:5" x14ac:dyDescent="0.25">
      <c r="A462" s="36" t="str">
        <f>'Tariff list'!A469</f>
        <v>HPS0020-ST-0730-004-B</v>
      </c>
      <c r="B462" s="37">
        <v>730</v>
      </c>
      <c r="C462" s="36" t="str">
        <f>VLOOKUP($B462,'Capital Code Lookup'!$A$2:$D$217,2,FALSE)</f>
        <v>HIGH PRESSURE SODIUM 70W (100)</v>
      </c>
      <c r="D462" s="36" t="str">
        <f>VLOOKUP($B462,'Capital Code Lookup'!$A$2:$D$217,3,FALSE)</f>
        <v>STEEL POLE</v>
      </c>
      <c r="E462" s="36">
        <f>VLOOKUP($B462,'Capital Code Lookup'!$A$2:$D$217,4,FALSE)</f>
        <v>2</v>
      </c>
    </row>
    <row r="463" spans="1:5" x14ac:dyDescent="0.25">
      <c r="A463" s="36" t="str">
        <f>'Tariff list'!A470</f>
        <v>HPS0020-ST-0880-004-B</v>
      </c>
      <c r="B463" s="37">
        <v>880</v>
      </c>
      <c r="C463" s="36" t="str">
        <f>VLOOKUP($B463,'Capital Code Lookup'!$A$2:$D$217,2,FALSE)</f>
        <v>HIGH PRESSURE SODIUM 70W (100)</v>
      </c>
      <c r="D463" s="36" t="str">
        <f>VLOOKUP($B463,'Capital Code Lookup'!$A$2:$D$217,3,FALSE)</f>
        <v>STEEL POLE</v>
      </c>
      <c r="E463" s="36">
        <f>VLOOKUP($B463,'Capital Code Lookup'!$A$2:$D$217,4,FALSE)</f>
        <v>4</v>
      </c>
    </row>
    <row r="464" spans="1:5" x14ac:dyDescent="0.25">
      <c r="A464" s="36" t="str">
        <f>'Tariff list'!A471</f>
        <v>HPS0020-ST-0890-004-B</v>
      </c>
      <c r="B464" s="37">
        <v>890</v>
      </c>
      <c r="C464" s="36" t="str">
        <f>VLOOKUP($B464,'Capital Code Lookup'!$A$2:$D$217,2,FALSE)</f>
        <v>HIGH PRESSURE SODIUM 70W (100)</v>
      </c>
      <c r="D464" s="36" t="str">
        <f>VLOOKUP($B464,'Capital Code Lookup'!$A$2:$D$217,3,FALSE)</f>
        <v>SHARED OR NO POLE</v>
      </c>
      <c r="E464" s="36">
        <f>VLOOKUP($B464,'Capital Code Lookup'!$A$2:$D$217,4,FALSE)</f>
        <v>2</v>
      </c>
    </row>
    <row r="465" spans="1:5" x14ac:dyDescent="0.25">
      <c r="A465" s="36" t="str">
        <f>'Tariff list'!A472</f>
        <v>HPS0020-ST-0910-004-B</v>
      </c>
      <c r="B465" s="37">
        <v>910</v>
      </c>
      <c r="C465" s="36" t="str">
        <f>VLOOKUP($B465,'Capital Code Lookup'!$A$2:$D$217,2,FALSE)</f>
        <v>HIGH PRESSURE SODIUM 70W (100)</v>
      </c>
      <c r="D465" s="36" t="str">
        <f>VLOOKUP($B465,'Capital Code Lookup'!$A$2:$D$217,3,FALSE)</f>
        <v>WOOD POLE</v>
      </c>
      <c r="E465" s="36">
        <f>VLOOKUP($B465,'Capital Code Lookup'!$A$2:$D$217,4,FALSE)</f>
        <v>2</v>
      </c>
    </row>
    <row r="466" spans="1:5" x14ac:dyDescent="0.25">
      <c r="A466" s="36" t="str">
        <f>'Tariff list'!A473</f>
        <v>HPS0020-TA-0090-004-B</v>
      </c>
      <c r="B466" s="37">
        <v>90</v>
      </c>
      <c r="C466" s="36" t="str">
        <f>VLOOKUP($B466,'Capital Code Lookup'!$A$2:$D$217,2,FALSE)</f>
        <v>HIGH PRESSURE SODIUM 70W TWIN ARC</v>
      </c>
      <c r="D466" s="36" t="str">
        <f>VLOOKUP($B466,'Capital Code Lookup'!$A$2:$D$217,3,FALSE)</f>
        <v>SHARED OR NO POLE</v>
      </c>
      <c r="E466" s="36">
        <f>VLOOKUP($B466,'Capital Code Lookup'!$A$2:$D$217,4,FALSE)</f>
        <v>1</v>
      </c>
    </row>
    <row r="467" spans="1:5" x14ac:dyDescent="0.25">
      <c r="A467" s="36" t="str">
        <f>'Tariff list'!A474</f>
        <v>HPS0020-TA-0140-004-B</v>
      </c>
      <c r="B467" s="37">
        <v>140</v>
      </c>
      <c r="C467" s="36" t="str">
        <f>VLOOKUP($B467,'Capital Code Lookup'!$A$2:$D$217,2,FALSE)</f>
        <v>HIGH PRESSURE SODIUM 70W TWIN ARC</v>
      </c>
      <c r="D467" s="36" t="str">
        <f>VLOOKUP($B467,'Capital Code Lookup'!$A$2:$D$217,3,FALSE)</f>
        <v>WOOD POLE</v>
      </c>
      <c r="E467" s="36">
        <f>VLOOKUP($B467,'Capital Code Lookup'!$A$2:$D$217,4,FALSE)</f>
        <v>1</v>
      </c>
    </row>
    <row r="468" spans="1:5" x14ac:dyDescent="0.25">
      <c r="A468" s="36" t="str">
        <f>'Tariff list'!A475</f>
        <v>HPS0020-TA-0170-004-B</v>
      </c>
      <c r="B468" s="37">
        <v>170</v>
      </c>
      <c r="C468" s="36" t="str">
        <f>VLOOKUP($B468,'Capital Code Lookup'!$A$2:$D$217,2,FALSE)</f>
        <v>HIGH PRESSURE SODIUM 50W TWIN ARC</v>
      </c>
      <c r="D468" s="36" t="str">
        <f>VLOOKUP($B468,'Capital Code Lookup'!$A$2:$D$217,3,FALSE)</f>
        <v>STEEL POLE</v>
      </c>
      <c r="E468" s="36">
        <f>VLOOKUP($B468,'Capital Code Lookup'!$A$2:$D$217,4,FALSE)</f>
        <v>1</v>
      </c>
    </row>
    <row r="469" spans="1:5" x14ac:dyDescent="0.25">
      <c r="A469" s="36" t="str">
        <f>'Tariff list'!A476</f>
        <v>HPS0090-ST-0050-004-B</v>
      </c>
      <c r="B469" s="37">
        <v>50</v>
      </c>
      <c r="C469" s="36" t="str">
        <f>VLOOKUP($B469,'Capital Code Lookup'!$A$2:$D$217,2,FALSE)</f>
        <v>HIGH PRESSURE SODIUM 150W</v>
      </c>
      <c r="D469" s="36" t="str">
        <f>VLOOKUP($B469,'Capital Code Lookup'!$A$2:$D$217,3,FALSE)</f>
        <v>SHARED OR NO POLE</v>
      </c>
      <c r="E469" s="36">
        <f>VLOOKUP($B469,'Capital Code Lookup'!$A$2:$D$217,4,FALSE)</f>
        <v>1</v>
      </c>
    </row>
    <row r="470" spans="1:5" x14ac:dyDescent="0.25">
      <c r="A470" s="36" t="str">
        <f>'Tariff list'!A477</f>
        <v>HPS0090-ST-0220-004-B</v>
      </c>
      <c r="B470" s="37">
        <v>220</v>
      </c>
      <c r="C470" s="36" t="str">
        <f>VLOOKUP($B470,'Capital Code Lookup'!$A$2:$D$217,2,FALSE)</f>
        <v>HIGH PRESSURE SODIUM 150W</v>
      </c>
      <c r="D470" s="36" t="str">
        <f>VLOOKUP($B470,'Capital Code Lookup'!$A$2:$D$217,3,FALSE)</f>
        <v>WOOD POLE</v>
      </c>
      <c r="E470" s="36">
        <f>VLOOKUP($B470,'Capital Code Lookup'!$A$2:$D$217,4,FALSE)</f>
        <v>1</v>
      </c>
    </row>
    <row r="471" spans="1:5" x14ac:dyDescent="0.25">
      <c r="A471" s="36" t="str">
        <f>'Tariff list'!A478</f>
        <v>HPS0090-ST-0310-004-B</v>
      </c>
      <c r="B471" s="37">
        <v>310</v>
      </c>
      <c r="C471" s="36" t="str">
        <f>VLOOKUP($B471,'Capital Code Lookup'!$A$2:$D$217,2,FALSE)</f>
        <v>HIGH PRESSURE SODIUM 150W</v>
      </c>
      <c r="D471" s="36" t="str">
        <f>VLOOKUP($B471,'Capital Code Lookup'!$A$2:$D$217,3,FALSE)</f>
        <v>STEEL POLE</v>
      </c>
      <c r="E471" s="36">
        <f>VLOOKUP($B471,'Capital Code Lookup'!$A$2:$D$217,4,FALSE)</f>
        <v>1</v>
      </c>
    </row>
    <row r="472" spans="1:5" x14ac:dyDescent="0.25">
      <c r="A472" s="36" t="str">
        <f>'Tariff list'!A479</f>
        <v>HPS0090-ST-0690-004-B</v>
      </c>
      <c r="B472" s="37">
        <v>690</v>
      </c>
      <c r="C472" s="36" t="str">
        <f>VLOOKUP($B472,'Capital Code Lookup'!$A$2:$D$217,2,FALSE)</f>
        <v>HIGH PRESSURE SODIUM 150W</v>
      </c>
      <c r="D472" s="36" t="str">
        <f>VLOOKUP($B472,'Capital Code Lookup'!$A$2:$D$217,3,FALSE)</f>
        <v>STEEL POLE</v>
      </c>
      <c r="E472" s="36">
        <f>VLOOKUP($B472,'Capital Code Lookup'!$A$2:$D$217,4,FALSE)</f>
        <v>2</v>
      </c>
    </row>
    <row r="473" spans="1:5" x14ac:dyDescent="0.25">
      <c r="A473" s="36" t="str">
        <f>'Tariff list'!A480</f>
        <v>HPS0090-ST-0710-004-B</v>
      </c>
      <c r="B473" s="37">
        <v>710</v>
      </c>
      <c r="C473" s="36" t="str">
        <f>VLOOKUP($B473,'Capital Code Lookup'!$A$2:$D$217,2,FALSE)</f>
        <v>HIGH PRESSURE SODIUM 150W</v>
      </c>
      <c r="D473" s="36" t="str">
        <f>VLOOKUP($B473,'Capital Code Lookup'!$A$2:$D$217,3,FALSE)</f>
        <v>STEEL POLE</v>
      </c>
      <c r="E473" s="36">
        <f>VLOOKUP($B473,'Capital Code Lookup'!$A$2:$D$217,4,FALSE)</f>
        <v>3</v>
      </c>
    </row>
    <row r="474" spans="1:5" x14ac:dyDescent="0.25">
      <c r="A474" s="36" t="str">
        <f>'Tariff list'!A481</f>
        <v>HPS0090-ST-0720-004-B</v>
      </c>
      <c r="B474" s="37">
        <v>720</v>
      </c>
      <c r="C474" s="36" t="str">
        <f>VLOOKUP($B474,'Capital Code Lookup'!$A$2:$D$217,2,FALSE)</f>
        <v>HIGH PRESSURE SODIUM 150W</v>
      </c>
      <c r="D474" s="36" t="str">
        <f>VLOOKUP($B474,'Capital Code Lookup'!$A$2:$D$217,3,FALSE)</f>
        <v>STEEL POLE</v>
      </c>
      <c r="E474" s="36">
        <f>VLOOKUP($B474,'Capital Code Lookup'!$A$2:$D$217,4,FALSE)</f>
        <v>4</v>
      </c>
    </row>
    <row r="475" spans="1:5" x14ac:dyDescent="0.25">
      <c r="A475" s="36" t="str">
        <f>'Tariff list'!A482</f>
        <v>HPS0090-ST-0980-004-B</v>
      </c>
      <c r="B475" s="37">
        <v>980</v>
      </c>
      <c r="C475" s="36" t="str">
        <f>VLOOKUP($B475,'Capital Code Lookup'!$A$2:$D$217,2,FALSE)</f>
        <v>HIGH PRESSURE SODIUM 150W</v>
      </c>
      <c r="D475" s="36" t="str">
        <f>VLOOKUP($B475,'Capital Code Lookup'!$A$2:$D$217,3,FALSE)</f>
        <v>WOOD POLE</v>
      </c>
      <c r="E475" s="36">
        <f>VLOOKUP($B475,'Capital Code Lookup'!$A$2:$D$217,4,FALSE)</f>
        <v>2</v>
      </c>
    </row>
    <row r="476" spans="1:5" x14ac:dyDescent="0.25">
      <c r="A476" s="36" t="str">
        <f>'Tariff list'!A483</f>
        <v>HPS0090-ST-1010-004-B</v>
      </c>
      <c r="B476" s="37">
        <v>1010</v>
      </c>
      <c r="C476" s="36" t="str">
        <f>VLOOKUP($B476,'Capital Code Lookup'!$A$2:$D$217,2,FALSE)</f>
        <v>HIGH PRESSURE SODIUM 150W</v>
      </c>
      <c r="D476" s="36" t="str">
        <f>VLOOKUP($B476,'Capital Code Lookup'!$A$2:$D$217,3,FALSE)</f>
        <v>SHARED OR NO POLE</v>
      </c>
      <c r="E476" s="36">
        <f>VLOOKUP($B476,'Capital Code Lookup'!$A$2:$D$217,4,FALSE)</f>
        <v>2</v>
      </c>
    </row>
    <row r="477" spans="1:5" x14ac:dyDescent="0.25">
      <c r="A477" s="36" t="str">
        <f>'Tariff list'!A484</f>
        <v>HPS0090-ST-1360-004-B</v>
      </c>
      <c r="B477" s="37">
        <v>1360</v>
      </c>
      <c r="C477" s="36" t="str">
        <f>VLOOKUP($B477,'Capital Code Lookup'!$A$2:$D$217,2,FALSE)</f>
        <v>HIGH PRESSURE SODIUM 150W</v>
      </c>
      <c r="D477" s="36" t="str">
        <f>VLOOKUP($B477,'Capital Code Lookup'!$A$2:$D$217,3,FALSE)</f>
        <v>R/BOUT COLUMN</v>
      </c>
      <c r="E477" s="36">
        <f>VLOOKUP($B477,'Capital Code Lookup'!$A$2:$D$217,4,FALSE)</f>
        <v>3</v>
      </c>
    </row>
    <row r="478" spans="1:5" x14ac:dyDescent="0.25">
      <c r="A478" s="36" t="str">
        <f>'Tariff list'!A485</f>
        <v>HPS0090-TA-0050-004-B</v>
      </c>
      <c r="B478" s="37">
        <v>50</v>
      </c>
      <c r="C478" s="36" t="str">
        <f>VLOOKUP($B478,'Capital Code Lookup'!$A$2:$D$217,2,FALSE)</f>
        <v>HIGH PRESSURE SODIUM 150W</v>
      </c>
      <c r="D478" s="36" t="str">
        <f>VLOOKUP($B478,'Capital Code Lookup'!$A$2:$D$217,3,FALSE)</f>
        <v>SHARED OR NO POLE</v>
      </c>
      <c r="E478" s="36">
        <f>VLOOKUP($B478,'Capital Code Lookup'!$A$2:$D$217,4,FALSE)</f>
        <v>1</v>
      </c>
    </row>
    <row r="479" spans="1:5" x14ac:dyDescent="0.25">
      <c r="A479" s="36" t="str">
        <f>'Tariff list'!A486</f>
        <v>HPS0090-TA-0310-004-B</v>
      </c>
      <c r="B479" s="37">
        <v>310</v>
      </c>
      <c r="C479" s="36" t="str">
        <f>VLOOKUP($B479,'Capital Code Lookup'!$A$2:$D$217,2,FALSE)</f>
        <v>HIGH PRESSURE SODIUM 150W</v>
      </c>
      <c r="D479" s="36" t="str">
        <f>VLOOKUP($B479,'Capital Code Lookup'!$A$2:$D$217,3,FALSE)</f>
        <v>STEEL POLE</v>
      </c>
      <c r="E479" s="36">
        <f>VLOOKUP($B479,'Capital Code Lookup'!$A$2:$D$217,4,FALSE)</f>
        <v>1</v>
      </c>
    </row>
    <row r="480" spans="1:5" x14ac:dyDescent="0.25">
      <c r="A480" s="36" t="str">
        <f>'Tariff list'!A487</f>
        <v>HPS0110-ST-0060-004-B</v>
      </c>
      <c r="B480" s="37">
        <v>60</v>
      </c>
      <c r="C480" s="36" t="str">
        <f>VLOOKUP($B480,'Capital Code Lookup'!$A$2:$D$217,2,FALSE)</f>
        <v>HIGH PRESSURE SODIUM 250W (210/220)</v>
      </c>
      <c r="D480" s="36" t="str">
        <f>VLOOKUP($B480,'Capital Code Lookup'!$A$2:$D$217,3,FALSE)</f>
        <v>SHARED OR NO POLE</v>
      </c>
      <c r="E480" s="36">
        <f>VLOOKUP($B480,'Capital Code Lookup'!$A$2:$D$217,4,FALSE)</f>
        <v>1</v>
      </c>
    </row>
    <row r="481" spans="1:5" x14ac:dyDescent="0.25">
      <c r="A481" s="36" t="str">
        <f>'Tariff list'!A488</f>
        <v>HPS0110-ST-0230-004-B</v>
      </c>
      <c r="B481" s="37">
        <v>230</v>
      </c>
      <c r="C481" s="36" t="str">
        <f>VLOOKUP($B481,'Capital Code Lookup'!$A$2:$D$217,2,FALSE)</f>
        <v>HIGH PRESSURE SODIUM 250W (210/220)</v>
      </c>
      <c r="D481" s="36" t="str">
        <f>VLOOKUP($B481,'Capital Code Lookup'!$A$2:$D$217,3,FALSE)</f>
        <v>WOOD POLE</v>
      </c>
      <c r="E481" s="36">
        <f>VLOOKUP($B481,'Capital Code Lookup'!$A$2:$D$217,4,FALSE)</f>
        <v>1</v>
      </c>
    </row>
    <row r="482" spans="1:5" x14ac:dyDescent="0.25">
      <c r="A482" s="36" t="str">
        <f>'Tariff list'!A489</f>
        <v>HPS0110-ST-0320-004-B</v>
      </c>
      <c r="B482" s="37">
        <v>320</v>
      </c>
      <c r="C482" s="36" t="str">
        <f>VLOOKUP($B482,'Capital Code Lookup'!$A$2:$D$217,2,FALSE)</f>
        <v>HIGH PRESSURE SODIUM 250W (210/220)</v>
      </c>
      <c r="D482" s="36" t="str">
        <f>VLOOKUP($B482,'Capital Code Lookup'!$A$2:$D$217,3,FALSE)</f>
        <v>STEEL POLE</v>
      </c>
      <c r="E482" s="36">
        <f>VLOOKUP($B482,'Capital Code Lookup'!$A$2:$D$217,4,FALSE)</f>
        <v>1</v>
      </c>
    </row>
    <row r="483" spans="1:5" x14ac:dyDescent="0.25">
      <c r="A483" s="36" t="str">
        <f>'Tariff list'!A490</f>
        <v>HPS0110-ST-0390-004-B</v>
      </c>
      <c r="B483" s="37">
        <v>390</v>
      </c>
      <c r="C483" s="36" t="str">
        <f>VLOOKUP($B483,'Capital Code Lookup'!$A$2:$D$217,2,FALSE)</f>
        <v>HIGH PRESSURE SODIUM 250W (210/220)</v>
      </c>
      <c r="D483" s="36" t="str">
        <f>VLOOKUP($B483,'Capital Code Lookup'!$A$2:$D$217,3,FALSE)</f>
        <v>STEEL POLE</v>
      </c>
      <c r="E483" s="36">
        <f>VLOOKUP($B483,'Capital Code Lookup'!$A$2:$D$217,4,FALSE)</f>
        <v>2</v>
      </c>
    </row>
    <row r="484" spans="1:5" x14ac:dyDescent="0.25">
      <c r="A484" s="36" t="str">
        <f>'Tariff list'!A491</f>
        <v>HPS0110-ST-0430-004-B</v>
      </c>
      <c r="B484" s="37">
        <v>430</v>
      </c>
      <c r="C484" s="36" t="str">
        <f>VLOOKUP($B484,'Capital Code Lookup'!$A$2:$D$217,2,FALSE)</f>
        <v>HIGH PRESSURE SODIUM 250W (210/220)</v>
      </c>
      <c r="D484" s="36" t="str">
        <f>VLOOKUP($B484,'Capital Code Lookup'!$A$2:$D$217,3,FALSE)</f>
        <v>STEEL POLE</v>
      </c>
      <c r="E484" s="36">
        <f>VLOOKUP($B484,'Capital Code Lookup'!$A$2:$D$217,4,FALSE)</f>
        <v>3</v>
      </c>
    </row>
    <row r="485" spans="1:5" x14ac:dyDescent="0.25">
      <c r="A485" s="36" t="str">
        <f>'Tariff list'!A492</f>
        <v>HPS0110-ST-0470-004-B</v>
      </c>
      <c r="B485" s="37">
        <v>470</v>
      </c>
      <c r="C485" s="36" t="str">
        <f>VLOOKUP($B485,'Capital Code Lookup'!$A$2:$D$217,2,FALSE)</f>
        <v>HIGH PRESSURE SODIUM 250W (210/220)</v>
      </c>
      <c r="D485" s="36" t="str">
        <f>VLOOKUP($B485,'Capital Code Lookup'!$A$2:$D$217,3,FALSE)</f>
        <v>STEEL POLE</v>
      </c>
      <c r="E485" s="36">
        <f>VLOOKUP($B485,'Capital Code Lookup'!$A$2:$D$217,4,FALSE)</f>
        <v>4</v>
      </c>
    </row>
    <row r="486" spans="1:5" x14ac:dyDescent="0.25">
      <c r="A486" s="36" t="str">
        <f>'Tariff list'!A493</f>
        <v>HPS0110-ST-0550-004-B</v>
      </c>
      <c r="B486" s="37">
        <v>550</v>
      </c>
      <c r="C486" s="36" t="str">
        <f>VLOOKUP($B486,'Capital Code Lookup'!$A$2:$D$217,2,FALSE)</f>
        <v>HIGH PRESSURE SODIUM 250W (210/220)</v>
      </c>
      <c r="D486" s="36" t="str">
        <f>VLOOKUP($B486,'Capital Code Lookup'!$A$2:$D$217,3,FALSE)</f>
        <v>R/BOUT COLUMN</v>
      </c>
      <c r="E486" s="36">
        <f>VLOOKUP($B486,'Capital Code Lookup'!$A$2:$D$217,4,FALSE)</f>
        <v>3</v>
      </c>
    </row>
    <row r="487" spans="1:5" x14ac:dyDescent="0.25">
      <c r="A487" s="36" t="str">
        <f>'Tariff list'!A494</f>
        <v>HPS0110-ST-0590-004-B</v>
      </c>
      <c r="B487" s="37">
        <v>590</v>
      </c>
      <c r="C487" s="36" t="str">
        <f>VLOOKUP($B487,'Capital Code Lookup'!$A$2:$D$217,2,FALSE)</f>
        <v>HIGH PRESSURE SODIUM 250W (210/220)</v>
      </c>
      <c r="D487" s="36" t="str">
        <f>VLOOKUP($B487,'Capital Code Lookup'!$A$2:$D$217,3,FALSE)</f>
        <v>R/BOUT COLUMN</v>
      </c>
      <c r="E487" s="36">
        <f>VLOOKUP($B487,'Capital Code Lookup'!$A$2:$D$217,4,FALSE)</f>
        <v>4</v>
      </c>
    </row>
    <row r="488" spans="1:5" x14ac:dyDescent="0.25">
      <c r="A488" s="36" t="str">
        <f>'Tariff list'!A495</f>
        <v>HPS0110-ST-0610-004-B</v>
      </c>
      <c r="B488" s="37">
        <v>610</v>
      </c>
      <c r="C488" s="36" t="str">
        <f>VLOOKUP($B488,'Capital Code Lookup'!$A$2:$D$217,2,FALSE)</f>
        <v>METAL HALIDE/HPS 250W FLOOD (210/220)</v>
      </c>
      <c r="D488" s="36" t="str">
        <f>VLOOKUP($B488,'Capital Code Lookup'!$A$2:$D$217,3,FALSE)</f>
        <v>SHARED OR NO POLE</v>
      </c>
      <c r="E488" s="36">
        <f>VLOOKUP($B488,'Capital Code Lookup'!$A$2:$D$217,4,FALSE)</f>
        <v>1</v>
      </c>
    </row>
    <row r="489" spans="1:5" x14ac:dyDescent="0.25">
      <c r="A489" s="36" t="str">
        <f>'Tariff list'!A496</f>
        <v>HPS0110-ST-0650-004-B</v>
      </c>
      <c r="B489" s="37">
        <v>650</v>
      </c>
      <c r="C489" s="36" t="str">
        <f>VLOOKUP($B489,'Capital Code Lookup'!$A$2:$D$217,2,FALSE)</f>
        <v>METAL HALIDE/HPS 250W FLOOD (210/220)</v>
      </c>
      <c r="D489" s="36" t="str">
        <f>VLOOKUP($B489,'Capital Code Lookup'!$A$2:$D$217,3,FALSE)</f>
        <v>SHARED OR NO POLE</v>
      </c>
      <c r="E489" s="36">
        <f>VLOOKUP($B489,'Capital Code Lookup'!$A$2:$D$217,4,FALSE)</f>
        <v>2</v>
      </c>
    </row>
    <row r="490" spans="1:5" x14ac:dyDescent="0.25">
      <c r="A490" s="36" t="str">
        <f>'Tariff list'!A497</f>
        <v>HPS0110-ST-0760-004-B</v>
      </c>
      <c r="B490" s="37">
        <v>760</v>
      </c>
      <c r="C490" s="36" t="str">
        <f>VLOOKUP($B490,'Capital Code Lookup'!$A$2:$D$217,2,FALSE)</f>
        <v>HIGH PRESSURE SODIUM 250W (210/220)</v>
      </c>
      <c r="D490" s="36" t="str">
        <f>VLOOKUP($B490,'Capital Code Lookup'!$A$2:$D$217,3,FALSE)</f>
        <v>WOOD POLE</v>
      </c>
      <c r="E490" s="36">
        <f>VLOOKUP($B490,'Capital Code Lookup'!$A$2:$D$217,4,FALSE)</f>
        <v>2</v>
      </c>
    </row>
    <row r="491" spans="1:5" x14ac:dyDescent="0.25">
      <c r="A491" s="36" t="str">
        <f>'Tariff list'!A498</f>
        <v>HPS0110-ST-0960-004-B</v>
      </c>
      <c r="B491" s="37">
        <v>960</v>
      </c>
      <c r="C491" s="36" t="str">
        <f>VLOOKUP($B491,'Capital Code Lookup'!$A$2:$D$217,2,FALSE)</f>
        <v>HIGH PRESSURE SODIUM 250W (210/220)</v>
      </c>
      <c r="D491" s="36" t="str">
        <f>VLOOKUP($B491,'Capital Code Lookup'!$A$2:$D$217,3,FALSE)</f>
        <v>SHARED OR NO POLE</v>
      </c>
      <c r="E491" s="36">
        <f>VLOOKUP($B491,'Capital Code Lookup'!$A$2:$D$217,4,FALSE)</f>
        <v>2</v>
      </c>
    </row>
    <row r="492" spans="1:5" x14ac:dyDescent="0.25">
      <c r="A492" s="36" t="str">
        <f>'Tariff list'!A499</f>
        <v>HPS0110-ST-0970-004-B</v>
      </c>
      <c r="B492" s="37">
        <v>970</v>
      </c>
      <c r="C492" s="36" t="str">
        <f>VLOOKUP($B492,'Capital Code Lookup'!$A$2:$D$217,2,FALSE)</f>
        <v>HIGH PRESSURE SODIUM 250W (210/220)</v>
      </c>
      <c r="D492" s="36" t="str">
        <f>VLOOKUP($B492,'Capital Code Lookup'!$A$2:$D$217,3,FALSE)</f>
        <v>SHARED OR NO POLE</v>
      </c>
      <c r="E492" s="36">
        <f>VLOOKUP($B492,'Capital Code Lookup'!$A$2:$D$217,4,FALSE)</f>
        <v>4</v>
      </c>
    </row>
    <row r="493" spans="1:5" x14ac:dyDescent="0.25">
      <c r="A493" s="36" t="str">
        <f>'Tariff list'!A500</f>
        <v>HPS0110-ST-1070-004-B</v>
      </c>
      <c r="B493" s="37">
        <v>1070</v>
      </c>
      <c r="C493" s="36" t="str">
        <f>VLOOKUP($B493,'Capital Code Lookup'!$A$2:$D$217,2,FALSE)</f>
        <v>METAL HALIDE/HPS 250W FLOOD (210/220)</v>
      </c>
      <c r="D493" s="36" t="str">
        <f>VLOOKUP($B493,'Capital Code Lookup'!$A$2:$D$217,3,FALSE)</f>
        <v>WOOD POLE</v>
      </c>
      <c r="E493" s="36">
        <f>VLOOKUP($B493,'Capital Code Lookup'!$A$2:$D$217,4,FALSE)</f>
        <v>1</v>
      </c>
    </row>
    <row r="494" spans="1:5" x14ac:dyDescent="0.25">
      <c r="A494" s="36" t="str">
        <f>'Tariff list'!A501</f>
        <v>HPS0110-ST-1120-004-B</v>
      </c>
      <c r="B494" s="37">
        <v>1120</v>
      </c>
      <c r="C494" s="36" t="str">
        <f>VLOOKUP($B494,'Capital Code Lookup'!$A$2:$D$217,2,FALSE)</f>
        <v>METAL HALIDE/HPS 250W FLOOD (210/220)</v>
      </c>
      <c r="D494" s="36" t="str">
        <f>VLOOKUP($B494,'Capital Code Lookup'!$A$2:$D$217,3,FALSE)</f>
        <v>STEEL POLE</v>
      </c>
      <c r="E494" s="36">
        <f>VLOOKUP($B494,'Capital Code Lookup'!$A$2:$D$217,4,FALSE)</f>
        <v>1</v>
      </c>
    </row>
    <row r="495" spans="1:5" x14ac:dyDescent="0.25">
      <c r="A495" s="36" t="str">
        <f>'Tariff list'!A502</f>
        <v>HPS0110-ST-1160-004-B</v>
      </c>
      <c r="B495" s="37">
        <v>1160</v>
      </c>
      <c r="C495" s="36" t="str">
        <f>VLOOKUP($B495,'Capital Code Lookup'!$A$2:$D$217,2,FALSE)</f>
        <v>METAL HALIDE/HPS 250W FLOOD (210/220)</v>
      </c>
      <c r="D495" s="36" t="str">
        <f>VLOOKUP($B495,'Capital Code Lookup'!$A$2:$D$217,3,FALSE)</f>
        <v>WOOD POLE</v>
      </c>
      <c r="E495" s="36">
        <f>VLOOKUP($B495,'Capital Code Lookup'!$A$2:$D$217,4,FALSE)</f>
        <v>2</v>
      </c>
    </row>
    <row r="496" spans="1:5" x14ac:dyDescent="0.25">
      <c r="A496" s="36" t="str">
        <f>'Tariff list'!A503</f>
        <v>HPS0110-ST-1380-004-B</v>
      </c>
      <c r="B496" s="37">
        <v>1380</v>
      </c>
      <c r="C496" s="36" t="str">
        <f>VLOOKUP($B496,'Capital Code Lookup'!$A$2:$D$217,2,FALSE)</f>
        <v>METAL HALIDE/HPS 250W FLOOD (210/220)</v>
      </c>
      <c r="D496" s="36" t="str">
        <f>VLOOKUP($B496,'Capital Code Lookup'!$A$2:$D$217,3,FALSE)</f>
        <v>R/BOUT COLUMN</v>
      </c>
      <c r="E496" s="36">
        <f>VLOOKUP($B496,'Capital Code Lookup'!$A$2:$D$217,4,FALSE)</f>
        <v>3</v>
      </c>
    </row>
    <row r="497" spans="1:5" x14ac:dyDescent="0.25">
      <c r="A497" s="36" t="str">
        <f>'Tariff list'!A504</f>
        <v>HPS0110-ST-1450-004-B</v>
      </c>
      <c r="B497" s="37">
        <v>1450</v>
      </c>
      <c r="C497" s="36" t="str">
        <f>VLOOKUP($B497,'Capital Code Lookup'!$A$2:$D$217,2,FALSE)</f>
        <v>METAL HALIDE/HPS 250W FLOOD (210/220)</v>
      </c>
      <c r="D497" s="36" t="str">
        <f>VLOOKUP($B497,'Capital Code Lookup'!$A$2:$D$217,3,FALSE)</f>
        <v>R/BOUT COLUMN</v>
      </c>
      <c r="E497" s="36">
        <f>VLOOKUP($B497,'Capital Code Lookup'!$A$2:$D$217,4,FALSE)</f>
        <v>4</v>
      </c>
    </row>
    <row r="498" spans="1:5" x14ac:dyDescent="0.25">
      <c r="A498" s="36" t="str">
        <f>'Tariff list'!A505</f>
        <v>HPS0110-TA-0060-004-B</v>
      </c>
      <c r="B498" s="37">
        <v>60</v>
      </c>
      <c r="C498" s="36" t="str">
        <f>VLOOKUP($B498,'Capital Code Lookup'!$A$2:$D$217,2,FALSE)</f>
        <v>HIGH PRESSURE SODIUM 250W (210/220)</v>
      </c>
      <c r="D498" s="36" t="str">
        <f>VLOOKUP($B498,'Capital Code Lookup'!$A$2:$D$217,3,FALSE)</f>
        <v>SHARED OR NO POLE</v>
      </c>
      <c r="E498" s="36">
        <f>VLOOKUP($B498,'Capital Code Lookup'!$A$2:$D$217,4,FALSE)</f>
        <v>1</v>
      </c>
    </row>
    <row r="499" spans="1:5" x14ac:dyDescent="0.25">
      <c r="A499" s="36" t="str">
        <f>'Tariff list'!A506</f>
        <v>HPS0110-TA-0230-004-B</v>
      </c>
      <c r="B499" s="37">
        <v>230</v>
      </c>
      <c r="C499" s="36" t="str">
        <f>VLOOKUP($B499,'Capital Code Lookup'!$A$2:$D$217,2,FALSE)</f>
        <v>HIGH PRESSURE SODIUM 250W (210/220)</v>
      </c>
      <c r="D499" s="36" t="str">
        <f>VLOOKUP($B499,'Capital Code Lookup'!$A$2:$D$217,3,FALSE)</f>
        <v>WOOD POLE</v>
      </c>
      <c r="E499" s="36">
        <f>VLOOKUP($B499,'Capital Code Lookup'!$A$2:$D$217,4,FALSE)</f>
        <v>1</v>
      </c>
    </row>
    <row r="500" spans="1:5" x14ac:dyDescent="0.25">
      <c r="A500" s="36" t="str">
        <f>'Tariff list'!A507</f>
        <v>HPS0110-TA-0320-004-B</v>
      </c>
      <c r="B500" s="37">
        <v>320</v>
      </c>
      <c r="C500" s="36" t="str">
        <f>VLOOKUP($B500,'Capital Code Lookup'!$A$2:$D$217,2,FALSE)</f>
        <v>HIGH PRESSURE SODIUM 250W (210/220)</v>
      </c>
      <c r="D500" s="36" t="str">
        <f>VLOOKUP($B500,'Capital Code Lookup'!$A$2:$D$217,3,FALSE)</f>
        <v>STEEL POLE</v>
      </c>
      <c r="E500" s="36">
        <f>VLOOKUP($B500,'Capital Code Lookup'!$A$2:$D$217,4,FALSE)</f>
        <v>1</v>
      </c>
    </row>
    <row r="501" spans="1:5" x14ac:dyDescent="0.25">
      <c r="A501" s="36" t="str">
        <f>'Tariff list'!A508</f>
        <v>HPS0110-TA-0590-004-B</v>
      </c>
      <c r="B501" s="37">
        <v>590</v>
      </c>
      <c r="C501" s="36" t="str">
        <f>VLOOKUP($B501,'Capital Code Lookup'!$A$2:$D$217,2,FALSE)</f>
        <v>HIGH PRESSURE SODIUM 250W (210/220)</v>
      </c>
      <c r="D501" s="36" t="str">
        <f>VLOOKUP($B501,'Capital Code Lookup'!$A$2:$D$217,3,FALSE)</f>
        <v>R/BOUT COLUMN</v>
      </c>
      <c r="E501" s="36">
        <f>VLOOKUP($B501,'Capital Code Lookup'!$A$2:$D$217,4,FALSE)</f>
        <v>4</v>
      </c>
    </row>
    <row r="502" spans="1:5" x14ac:dyDescent="0.25">
      <c r="A502" s="36" t="str">
        <f>'Tariff list'!A509</f>
        <v>HPS0120-ST-0860-004-B</v>
      </c>
      <c r="B502" s="37">
        <v>860</v>
      </c>
      <c r="C502" s="36" t="str">
        <f>VLOOKUP($B502,'Capital Code Lookup'!$A$2:$D$217,2,FALSE)</f>
        <v>HIGH PRESSURE SODIUM 2X250 W OR 2X400 W FLOOD</v>
      </c>
      <c r="D502" s="36" t="str">
        <f>VLOOKUP($B502,'Capital Code Lookup'!$A$2:$D$217,3,FALSE)</f>
        <v>R/BOUT COLUMN</v>
      </c>
      <c r="E502" s="36">
        <f>VLOOKUP($B502,'Capital Code Lookup'!$A$2:$D$217,4,FALSE)</f>
        <v>3</v>
      </c>
    </row>
    <row r="503" spans="1:5" x14ac:dyDescent="0.25">
      <c r="A503" s="36" t="str">
        <f>'Tariff list'!A510</f>
        <v>HPS0170-ST-0070-004-B</v>
      </c>
      <c r="B503" s="37">
        <v>70</v>
      </c>
      <c r="C503" s="36" t="str">
        <f>VLOOKUP($B503,'Capital Code Lookup'!$A$2:$D$217,2,FALSE)</f>
        <v>HIGH PRESSURE SODIUM 400W (310/360)</v>
      </c>
      <c r="D503" s="36" t="str">
        <f>VLOOKUP($B503,'Capital Code Lookup'!$A$2:$D$217,3,FALSE)</f>
        <v>SHARED OR NO POLE</v>
      </c>
      <c r="E503" s="36">
        <f>VLOOKUP($B503,'Capital Code Lookup'!$A$2:$D$217,4,FALSE)</f>
        <v>1</v>
      </c>
    </row>
    <row r="504" spans="1:5" x14ac:dyDescent="0.25">
      <c r="A504" s="36" t="str">
        <f>'Tariff list'!A511</f>
        <v>HPS0170-ST-0240-004-B</v>
      </c>
      <c r="B504" s="37">
        <v>240</v>
      </c>
      <c r="C504" s="36" t="str">
        <f>VLOOKUP($B504,'Capital Code Lookup'!$A$2:$D$217,2,FALSE)</f>
        <v>HIGH PRESSURE SODIUM 400W (310/360)</v>
      </c>
      <c r="D504" s="36" t="str">
        <f>VLOOKUP($B504,'Capital Code Lookup'!$A$2:$D$217,3,FALSE)</f>
        <v>WOOD POLE</v>
      </c>
      <c r="E504" s="36">
        <f>VLOOKUP($B504,'Capital Code Lookup'!$A$2:$D$217,4,FALSE)</f>
        <v>1</v>
      </c>
    </row>
    <row r="505" spans="1:5" x14ac:dyDescent="0.25">
      <c r="A505" s="36" t="str">
        <f>'Tariff list'!A512</f>
        <v>HPS0170-ST-0270-004-B</v>
      </c>
      <c r="B505" s="37">
        <v>270</v>
      </c>
      <c r="C505" s="36" t="str">
        <f>VLOOKUP($B505,'Capital Code Lookup'!$A$2:$D$217,2,FALSE)</f>
        <v>METAL HALIDE/HPS 400W FLOOD (310/360)</v>
      </c>
      <c r="D505" s="36" t="str">
        <f>VLOOKUP($B505,'Capital Code Lookup'!$A$2:$D$217,3,FALSE)</f>
        <v>R/BOUT COLUMN</v>
      </c>
      <c r="E505" s="36">
        <f>VLOOKUP($B505,'Capital Code Lookup'!$A$2:$D$217,4,FALSE)</f>
        <v>3</v>
      </c>
    </row>
    <row r="506" spans="1:5" x14ac:dyDescent="0.25">
      <c r="A506" s="36" t="str">
        <f>'Tariff list'!A513</f>
        <v>HPS0170-ST-0330-004-B</v>
      </c>
      <c r="B506" s="37">
        <v>330</v>
      </c>
      <c r="C506" s="36" t="str">
        <f>VLOOKUP($B506,'Capital Code Lookup'!$A$2:$D$217,2,FALSE)</f>
        <v>HIGH PRESSURE SODIUM 400W (310/360)</v>
      </c>
      <c r="D506" s="36" t="str">
        <f>VLOOKUP($B506,'Capital Code Lookup'!$A$2:$D$217,3,FALSE)</f>
        <v>STEEL POLE</v>
      </c>
      <c r="E506" s="36">
        <f>VLOOKUP($B506,'Capital Code Lookup'!$A$2:$D$217,4,FALSE)</f>
        <v>1</v>
      </c>
    </row>
    <row r="507" spans="1:5" x14ac:dyDescent="0.25">
      <c r="A507" s="36" t="str">
        <f>'Tariff list'!A514</f>
        <v>HPS0170-ST-0400-004-B</v>
      </c>
      <c r="B507" s="37">
        <v>400</v>
      </c>
      <c r="C507" s="36" t="str">
        <f>VLOOKUP($B507,'Capital Code Lookup'!$A$2:$D$217,2,FALSE)</f>
        <v>HIGH PRESSURE SODIUM 400W (310/360)</v>
      </c>
      <c r="D507" s="36" t="str">
        <f>VLOOKUP($B507,'Capital Code Lookup'!$A$2:$D$217,3,FALSE)</f>
        <v>STEEL POLE</v>
      </c>
      <c r="E507" s="36">
        <f>VLOOKUP($B507,'Capital Code Lookup'!$A$2:$D$217,4,FALSE)</f>
        <v>2</v>
      </c>
    </row>
    <row r="508" spans="1:5" x14ac:dyDescent="0.25">
      <c r="A508" s="36" t="str">
        <f>'Tariff list'!A515</f>
        <v>HPS0170-ST-0440-004-B</v>
      </c>
      <c r="B508" s="37">
        <v>440</v>
      </c>
      <c r="C508" s="36" t="str">
        <f>VLOOKUP($B508,'Capital Code Lookup'!$A$2:$D$217,2,FALSE)</f>
        <v>HIGH PRESSURE SODIUM 400W (310/360)</v>
      </c>
      <c r="D508" s="36" t="str">
        <f>VLOOKUP($B508,'Capital Code Lookup'!$A$2:$D$217,3,FALSE)</f>
        <v>STEEL POLE</v>
      </c>
      <c r="E508" s="36">
        <f>VLOOKUP($B508,'Capital Code Lookup'!$A$2:$D$217,4,FALSE)</f>
        <v>3</v>
      </c>
    </row>
    <row r="509" spans="1:5" x14ac:dyDescent="0.25">
      <c r="A509" s="36" t="str">
        <f>'Tariff list'!A516</f>
        <v>HPS0170-ST-0480-004-B</v>
      </c>
      <c r="B509" s="37">
        <v>480</v>
      </c>
      <c r="C509" s="36" t="str">
        <f>VLOOKUP($B509,'Capital Code Lookup'!$A$2:$D$217,2,FALSE)</f>
        <v>HIGH PRESSURE SODIUM 400W (310/360)</v>
      </c>
      <c r="D509" s="36" t="str">
        <f>VLOOKUP($B509,'Capital Code Lookup'!$A$2:$D$217,3,FALSE)</f>
        <v>STEEL POLE</v>
      </c>
      <c r="E509" s="36">
        <f>VLOOKUP($B509,'Capital Code Lookup'!$A$2:$D$217,4,FALSE)</f>
        <v>4</v>
      </c>
    </row>
    <row r="510" spans="1:5" x14ac:dyDescent="0.25">
      <c r="A510" s="36" t="str">
        <f>'Tariff list'!A517</f>
        <v>HPS0170-ST-0560-004-B</v>
      </c>
      <c r="B510" s="37">
        <v>560</v>
      </c>
      <c r="C510" s="36" t="str">
        <f>VLOOKUP($B510,'Capital Code Lookup'!$A$2:$D$217,2,FALSE)</f>
        <v>HIGH PRESSURE SODIUM 400W (310/360)</v>
      </c>
      <c r="D510" s="36" t="str">
        <f>VLOOKUP($B510,'Capital Code Lookup'!$A$2:$D$217,3,FALSE)</f>
        <v>R/BOUT COLUMN</v>
      </c>
      <c r="E510" s="36">
        <f>VLOOKUP($B510,'Capital Code Lookup'!$A$2:$D$217,4,FALSE)</f>
        <v>3</v>
      </c>
    </row>
    <row r="511" spans="1:5" x14ac:dyDescent="0.25">
      <c r="A511" s="36" t="str">
        <f>'Tariff list'!A518</f>
        <v>HPS0170-ST-0600-004-B</v>
      </c>
      <c r="B511" s="37">
        <v>600</v>
      </c>
      <c r="C511" s="36" t="str">
        <f>VLOOKUP($B511,'Capital Code Lookup'!$A$2:$D$217,2,FALSE)</f>
        <v>HIGH PRESSURE SODIUM 400W (310/360)</v>
      </c>
      <c r="D511" s="36" t="str">
        <f>VLOOKUP($B511,'Capital Code Lookup'!$A$2:$D$217,3,FALSE)</f>
        <v>R/BOUT COLUMN</v>
      </c>
      <c r="E511" s="36">
        <f>VLOOKUP($B511,'Capital Code Lookup'!$A$2:$D$217,4,FALSE)</f>
        <v>4</v>
      </c>
    </row>
    <row r="512" spans="1:5" x14ac:dyDescent="0.25">
      <c r="A512" s="36" t="str">
        <f>'Tariff list'!A519</f>
        <v>HPS0170-ST-0620-004-B</v>
      </c>
      <c r="B512" s="37">
        <v>620</v>
      </c>
      <c r="C512" s="36" t="str">
        <f>VLOOKUP($B512,'Capital Code Lookup'!$A$2:$D$217,2,FALSE)</f>
        <v>METAL HALIDE/HPS 400W FLOOD (310/360)</v>
      </c>
      <c r="D512" s="36" t="str">
        <f>VLOOKUP($B512,'Capital Code Lookup'!$A$2:$D$217,3,FALSE)</f>
        <v>SHARED OR NO POLE</v>
      </c>
      <c r="E512" s="36">
        <f>VLOOKUP($B512,'Capital Code Lookup'!$A$2:$D$217,4,FALSE)</f>
        <v>1</v>
      </c>
    </row>
    <row r="513" spans="1:5" x14ac:dyDescent="0.25">
      <c r="A513" s="36" t="str">
        <f>'Tariff list'!A520</f>
        <v>HPS0170-ST-0660-004-B</v>
      </c>
      <c r="B513" s="37">
        <v>660</v>
      </c>
      <c r="C513" s="36" t="str">
        <f>VLOOKUP($B513,'Capital Code Lookup'!$A$2:$D$217,2,FALSE)</f>
        <v>METAL HALIDE/HPS 400W FLOOD (310/360)</v>
      </c>
      <c r="D513" s="36" t="str">
        <f>VLOOKUP($B513,'Capital Code Lookup'!$A$2:$D$217,3,FALSE)</f>
        <v>SHARED OR NO POLE</v>
      </c>
      <c r="E513" s="36">
        <f>VLOOKUP($B513,'Capital Code Lookup'!$A$2:$D$217,4,FALSE)</f>
        <v>2</v>
      </c>
    </row>
    <row r="514" spans="1:5" x14ac:dyDescent="0.25">
      <c r="A514" s="36" t="str">
        <f>'Tariff list'!A521</f>
        <v>HPS0170-ST-0900-004-B</v>
      </c>
      <c r="B514" s="37">
        <v>900</v>
      </c>
      <c r="C514" s="36" t="str">
        <f>VLOOKUP($B514,'Capital Code Lookup'!$A$2:$D$217,2,FALSE)</f>
        <v>METAL HALIDE/HPS 400W FLOOD (310/360)</v>
      </c>
      <c r="D514" s="36" t="str">
        <f>VLOOKUP($B514,'Capital Code Lookup'!$A$2:$D$217,3,FALSE)</f>
        <v>WOOD POLE</v>
      </c>
      <c r="E514" s="36">
        <f>VLOOKUP($B514,'Capital Code Lookup'!$A$2:$D$217,4,FALSE)</f>
        <v>2</v>
      </c>
    </row>
    <row r="515" spans="1:5" x14ac:dyDescent="0.25">
      <c r="A515" s="36" t="str">
        <f>'Tariff list'!A522</f>
        <v>HPS0170-ST-1030-004-B</v>
      </c>
      <c r="B515" s="37">
        <v>1030</v>
      </c>
      <c r="C515" s="36" t="str">
        <f>VLOOKUP($B515,'Capital Code Lookup'!$A$2:$D$217,2,FALSE)</f>
        <v>HIGH PRESSURE SODIUM 400W (310/360)</v>
      </c>
      <c r="D515" s="36" t="str">
        <f>VLOOKUP($B515,'Capital Code Lookup'!$A$2:$D$217,3,FALSE)</f>
        <v>SHARED OR NO POLE</v>
      </c>
      <c r="E515" s="36">
        <f>VLOOKUP($B515,'Capital Code Lookup'!$A$2:$D$217,4,FALSE)</f>
        <v>2</v>
      </c>
    </row>
    <row r="516" spans="1:5" x14ac:dyDescent="0.25">
      <c r="A516" s="36" t="str">
        <f>'Tariff list'!A523</f>
        <v>HPS0170-ST-1130-004-B</v>
      </c>
      <c r="B516" s="37">
        <v>1130</v>
      </c>
      <c r="C516" s="36" t="str">
        <f>VLOOKUP($B516,'Capital Code Lookup'!$A$2:$D$217,2,FALSE)</f>
        <v>METAL HALIDE/HPS 400W FLOOD (310/360)</v>
      </c>
      <c r="D516" s="36" t="str">
        <f>VLOOKUP($B516,'Capital Code Lookup'!$A$2:$D$217,3,FALSE)</f>
        <v>STEEL POLE</v>
      </c>
      <c r="E516" s="36">
        <f>VLOOKUP($B516,'Capital Code Lookup'!$A$2:$D$217,4,FALSE)</f>
        <v>2</v>
      </c>
    </row>
    <row r="517" spans="1:5" x14ac:dyDescent="0.25">
      <c r="A517" s="36" t="str">
        <f>'Tariff list'!A524</f>
        <v>HPS0170-ST-1170-004-B</v>
      </c>
      <c r="B517" s="37">
        <v>1170</v>
      </c>
      <c r="C517" s="36" t="str">
        <f>VLOOKUP($B517,'Capital Code Lookup'!$A$2:$D$217,2,FALSE)</f>
        <v>METAL HALIDE/HPS 400W FLOOD (310/360)</v>
      </c>
      <c r="D517" s="36" t="str">
        <f>VLOOKUP($B517,'Capital Code Lookup'!$A$2:$D$217,3,FALSE)</f>
        <v>STEEL POLE</v>
      </c>
      <c r="E517" s="36">
        <f>VLOOKUP($B517,'Capital Code Lookup'!$A$2:$D$217,4,FALSE)</f>
        <v>1</v>
      </c>
    </row>
    <row r="518" spans="1:5" x14ac:dyDescent="0.25">
      <c r="A518" s="36" t="str">
        <f>'Tariff list'!A525</f>
        <v>HPS0190-ST-1470-004-B</v>
      </c>
      <c r="B518" s="37">
        <v>1470</v>
      </c>
      <c r="C518" s="36" t="str">
        <f>VLOOKUP($B518,'Capital Code Lookup'!$A$2:$D$217,2,FALSE)</f>
        <v>HIGH PRESSURE SODIUM 3X400 W POST TOP</v>
      </c>
      <c r="D518" s="36" t="str">
        <f>VLOOKUP($B518,'Capital Code Lookup'!$A$2:$D$217,3,FALSE)</f>
        <v>R/BOUT COLUMN</v>
      </c>
      <c r="E518" s="36">
        <f>VLOOKUP($B518,'Capital Code Lookup'!$A$2:$D$217,4,FALSE)</f>
        <v>1</v>
      </c>
    </row>
    <row r="519" spans="1:5" x14ac:dyDescent="0.25">
      <c r="A519" s="36" t="str">
        <f>'Tariff list'!A526</f>
        <v>HPS0250-ST-1050-004-B</v>
      </c>
      <c r="B519" s="37">
        <v>1050</v>
      </c>
      <c r="C519" s="36" t="str">
        <f>VLOOKUP($B519,'Capital Code Lookup'!$A$2:$D$217,2,FALSE)</f>
        <v xml:space="preserve">METAL HALIDE 1000W FLOODLIGHT </v>
      </c>
      <c r="D519" s="36" t="str">
        <f>VLOOKUP($B519,'Capital Code Lookup'!$A$2:$D$217,3,FALSE)</f>
        <v>R/BOUT COLUMN</v>
      </c>
      <c r="E519" s="36">
        <f>VLOOKUP($B519,'Capital Code Lookup'!$A$2:$D$217,4,FALSE)</f>
        <v>4</v>
      </c>
    </row>
    <row r="520" spans="1:5" x14ac:dyDescent="0.25">
      <c r="A520" s="36" t="str">
        <f>'Tariff list'!A527</f>
        <v>MHR0010-ST-0040-004-B</v>
      </c>
      <c r="B520" s="37">
        <v>40</v>
      </c>
      <c r="C520" s="36" t="str">
        <f>VLOOKUP($B520,'Capital Code Lookup'!$A$2:$D$217,2,FALSE)</f>
        <v>HIGH PRESSURE SODIUM 70W (100)</v>
      </c>
      <c r="D520" s="36" t="str">
        <f>VLOOKUP($B520,'Capital Code Lookup'!$A$2:$D$217,3,FALSE)</f>
        <v>SHARED OR NO POLE</v>
      </c>
      <c r="E520" s="36">
        <f>VLOOKUP($B520,'Capital Code Lookup'!$A$2:$D$217,4,FALSE)</f>
        <v>1</v>
      </c>
    </row>
    <row r="521" spans="1:5" x14ac:dyDescent="0.25">
      <c r="A521" s="36" t="str">
        <f>'Tariff list'!A528</f>
        <v>MHR0010-ST-0360-004-B</v>
      </c>
      <c r="B521" s="37">
        <v>360</v>
      </c>
      <c r="C521" s="36" t="str">
        <f>VLOOKUP($B521,'Capital Code Lookup'!$A$2:$D$217,2,FALSE)</f>
        <v>HIGH PRESSURE SODIUM 70W (100)</v>
      </c>
      <c r="D521" s="36" t="str">
        <f>VLOOKUP($B521,'Capital Code Lookup'!$A$2:$D$217,3,FALSE)</f>
        <v>STEEL POLE</v>
      </c>
      <c r="E521" s="36">
        <f>VLOOKUP($B521,'Capital Code Lookup'!$A$2:$D$217,4,FALSE)</f>
        <v>1</v>
      </c>
    </row>
    <row r="522" spans="1:5" x14ac:dyDescent="0.25">
      <c r="A522" s="36" t="str">
        <f>'Tariff list'!A529</f>
        <v>MHR0060-ST-0060-004-B</v>
      </c>
      <c r="B522" s="37">
        <v>60</v>
      </c>
      <c r="C522" s="36" t="str">
        <f>VLOOKUP($B522,'Capital Code Lookup'!$A$2:$D$217,2,FALSE)</f>
        <v>HIGH PRESSURE SODIUM 250W (210/220)</v>
      </c>
      <c r="D522" s="36" t="str">
        <f>VLOOKUP($B522,'Capital Code Lookup'!$A$2:$D$217,3,FALSE)</f>
        <v>SHARED OR NO POLE</v>
      </c>
      <c r="E522" s="36">
        <f>VLOOKUP($B522,'Capital Code Lookup'!$A$2:$D$217,4,FALSE)</f>
        <v>1</v>
      </c>
    </row>
    <row r="523" spans="1:5" x14ac:dyDescent="0.25">
      <c r="A523" s="36" t="str">
        <f>'Tariff list'!A530</f>
        <v>MHR0060-ST-0320-004-B</v>
      </c>
      <c r="B523" s="37">
        <v>320</v>
      </c>
      <c r="C523" s="36" t="str">
        <f>VLOOKUP($B523,'Capital Code Lookup'!$A$2:$D$217,2,FALSE)</f>
        <v>HIGH PRESSURE SODIUM 250W (210/220)</v>
      </c>
      <c r="D523" s="36" t="str">
        <f>VLOOKUP($B523,'Capital Code Lookup'!$A$2:$D$217,3,FALSE)</f>
        <v>STEEL POLE</v>
      </c>
      <c r="E523" s="36">
        <f>VLOOKUP($B523,'Capital Code Lookup'!$A$2:$D$217,4,FALSE)</f>
        <v>1</v>
      </c>
    </row>
    <row r="524" spans="1:5" x14ac:dyDescent="0.25">
      <c r="A524" s="36" t="str">
        <f>'Tariff list'!A531</f>
        <v>MHR0060-ST-0390-004-B</v>
      </c>
      <c r="B524" s="37">
        <v>390</v>
      </c>
      <c r="C524" s="36" t="str">
        <f>VLOOKUP($B524,'Capital Code Lookup'!$A$2:$D$217,2,FALSE)</f>
        <v>HIGH PRESSURE SODIUM 250W (210/220)</v>
      </c>
      <c r="D524" s="36" t="str">
        <f>VLOOKUP($B524,'Capital Code Lookup'!$A$2:$D$217,3,FALSE)</f>
        <v>STEEL POLE</v>
      </c>
      <c r="E524" s="36">
        <f>VLOOKUP($B524,'Capital Code Lookup'!$A$2:$D$217,4,FALSE)</f>
        <v>2</v>
      </c>
    </row>
    <row r="525" spans="1:5" x14ac:dyDescent="0.25">
      <c r="A525" s="36" t="str">
        <f>'Tariff list'!A532</f>
        <v>MHR0060-ST-0610-004-B</v>
      </c>
      <c r="B525" s="37">
        <v>610</v>
      </c>
      <c r="C525" s="36" t="str">
        <f>VLOOKUP($B525,'Capital Code Lookup'!$A$2:$D$217,2,FALSE)</f>
        <v>METAL HALIDE/HPS 250W FLOOD (210/220)</v>
      </c>
      <c r="D525" s="36" t="str">
        <f>VLOOKUP($B525,'Capital Code Lookup'!$A$2:$D$217,3,FALSE)</f>
        <v>SHARED OR NO POLE</v>
      </c>
      <c r="E525" s="36">
        <f>VLOOKUP($B525,'Capital Code Lookup'!$A$2:$D$217,4,FALSE)</f>
        <v>1</v>
      </c>
    </row>
    <row r="526" spans="1:5" x14ac:dyDescent="0.25">
      <c r="A526" s="36" t="str">
        <f>'Tariff list'!A533</f>
        <v>MHR0070-ST-0060-004-B</v>
      </c>
      <c r="B526" s="37">
        <v>60</v>
      </c>
      <c r="C526" s="36" t="str">
        <f>VLOOKUP($B526,'Capital Code Lookup'!$A$2:$D$217,2,FALSE)</f>
        <v>HIGH PRESSURE SODIUM 250W (210/220)</v>
      </c>
      <c r="D526" s="36" t="str">
        <f>VLOOKUP($B526,'Capital Code Lookup'!$A$2:$D$217,3,FALSE)</f>
        <v>SHARED OR NO POLE</v>
      </c>
      <c r="E526" s="36">
        <f>VLOOKUP($B526,'Capital Code Lookup'!$A$2:$D$217,4,FALSE)</f>
        <v>1</v>
      </c>
    </row>
    <row r="527" spans="1:5" x14ac:dyDescent="0.25">
      <c r="A527" s="36" t="str">
        <f>'Tariff list'!A534</f>
        <v>MHR0070-ST-0320-004-B</v>
      </c>
      <c r="B527" s="37">
        <v>320</v>
      </c>
      <c r="C527" s="36" t="str">
        <f>VLOOKUP($B527,'Capital Code Lookup'!$A$2:$D$217,2,FALSE)</f>
        <v>HIGH PRESSURE SODIUM 250W (210/220)</v>
      </c>
      <c r="D527" s="36" t="str">
        <f>VLOOKUP($B527,'Capital Code Lookup'!$A$2:$D$217,3,FALSE)</f>
        <v>STEEL POLE</v>
      </c>
      <c r="E527" s="36">
        <f>VLOOKUP($B527,'Capital Code Lookup'!$A$2:$D$217,4,FALSE)</f>
        <v>1</v>
      </c>
    </row>
    <row r="528" spans="1:5" x14ac:dyDescent="0.25">
      <c r="A528" s="36" t="str">
        <f>'Tariff list'!A535</f>
        <v>MHR0070-ST-0620-004-B</v>
      </c>
      <c r="B528" s="37">
        <v>620</v>
      </c>
      <c r="C528" s="36" t="str">
        <f>VLOOKUP($B528,'Capital Code Lookup'!$A$2:$D$217,2,FALSE)</f>
        <v>METAL HALIDE/HPS 400W FLOOD (310/360)</v>
      </c>
      <c r="D528" s="36" t="str">
        <f>VLOOKUP($B528,'Capital Code Lookup'!$A$2:$D$217,3,FALSE)</f>
        <v>SHARED OR NO POLE</v>
      </c>
      <c r="E528" s="36">
        <f>VLOOKUP($B528,'Capital Code Lookup'!$A$2:$D$217,4,FALSE)</f>
        <v>1</v>
      </c>
    </row>
    <row r="529" spans="1:5" x14ac:dyDescent="0.25">
      <c r="A529" s="36" t="str">
        <f>'Tariff list'!A536</f>
        <v>MHR0070-ST-1170-004-B</v>
      </c>
      <c r="B529" s="37">
        <v>1170</v>
      </c>
      <c r="C529" s="36" t="str">
        <f>VLOOKUP($B529,'Capital Code Lookup'!$A$2:$D$217,2,FALSE)</f>
        <v>METAL HALIDE/HPS 400W FLOOD (310/360)</v>
      </c>
      <c r="D529" s="36" t="str">
        <f>VLOOKUP($B529,'Capital Code Lookup'!$A$2:$D$217,3,FALSE)</f>
        <v>STEEL POLE</v>
      </c>
      <c r="E529" s="36">
        <f>VLOOKUP($B529,'Capital Code Lookup'!$A$2:$D$217,4,FALSE)</f>
        <v>1</v>
      </c>
    </row>
    <row r="530" spans="1:5" x14ac:dyDescent="0.25">
      <c r="A530" s="36" t="str">
        <f>'Tariff list'!A537</f>
        <v>MHR0100-ST-0120-004-B</v>
      </c>
      <c r="B530" s="37">
        <v>120</v>
      </c>
      <c r="C530" s="36" t="str">
        <f>VLOOKUP($B530,'Capital Code Lookup'!$A$2:$D$217,2,FALSE)</f>
        <v xml:space="preserve">METAL HALIDE 1000W FLOODLIGHT </v>
      </c>
      <c r="D530" s="36" t="str">
        <f>VLOOKUP($B530,'Capital Code Lookup'!$A$2:$D$217,3,FALSE)</f>
        <v>SHARED OR NO POLE</v>
      </c>
      <c r="E530" s="36">
        <f>VLOOKUP($B530,'Capital Code Lookup'!$A$2:$D$217,4,FALSE)</f>
        <v>1</v>
      </c>
    </row>
    <row r="531" spans="1:5" x14ac:dyDescent="0.25">
      <c r="A531" s="36" t="str">
        <f>'Tariff list'!A538</f>
        <v>MVA0010-ST-0010-004-B</v>
      </c>
      <c r="B531" s="37">
        <v>10</v>
      </c>
      <c r="C531" s="36" t="str">
        <f>VLOOKUP($B531,'Capital Code Lookup'!$A$2:$D$217,2,FALSE)</f>
        <v>MERCURY VAPOUR 80W</v>
      </c>
      <c r="D531" s="36" t="str">
        <f>VLOOKUP($B531,'Capital Code Lookup'!$A$2:$D$217,3,FALSE)</f>
        <v>SHARED OR NO POLE</v>
      </c>
      <c r="E531" s="36">
        <f>VLOOKUP($B531,'Capital Code Lookup'!$A$2:$D$217,4,FALSE)</f>
        <v>1</v>
      </c>
    </row>
    <row r="532" spans="1:5" x14ac:dyDescent="0.25">
      <c r="A532" s="36" t="str">
        <f>'Tariff list'!A539</f>
        <v>MVA0010-ST-0990-004-B</v>
      </c>
      <c r="B532" s="37">
        <v>990</v>
      </c>
      <c r="C532" s="36" t="str">
        <f>VLOOKUP($B532,'Capital Code Lookup'!$A$2:$D$217,2,FALSE)</f>
        <v>MERCURY VAPOUR 80W</v>
      </c>
      <c r="D532" s="36" t="str">
        <f>VLOOKUP($B532,'Capital Code Lookup'!$A$2:$D$217,3,FALSE)</f>
        <v>STEEL POLE</v>
      </c>
      <c r="E532" s="36">
        <f>VLOOKUP($B532,'Capital Code Lookup'!$A$2:$D$217,4,FALSE)</f>
        <v>1</v>
      </c>
    </row>
    <row r="533" spans="1:5" x14ac:dyDescent="0.25">
      <c r="A533" s="36" t="str">
        <f>'Tariff list'!A540</f>
        <v>MVA0020-ST-0010-004-B</v>
      </c>
      <c r="B533" s="37">
        <v>10</v>
      </c>
      <c r="C533" s="36" t="str">
        <f>VLOOKUP($B533,'Capital Code Lookup'!$A$2:$D$217,2,FALSE)</f>
        <v>MERCURY VAPOUR 80W</v>
      </c>
      <c r="D533" s="36" t="str">
        <f>VLOOKUP($B533,'Capital Code Lookup'!$A$2:$D$217,3,FALSE)</f>
        <v>SHARED OR NO POLE</v>
      </c>
      <c r="E533" s="36">
        <f>VLOOKUP($B533,'Capital Code Lookup'!$A$2:$D$217,4,FALSE)</f>
        <v>1</v>
      </c>
    </row>
    <row r="534" spans="1:5" x14ac:dyDescent="0.25">
      <c r="A534" s="36" t="str">
        <f>'Tariff list'!A541</f>
        <v>MVA0020-ST-0740-004-B</v>
      </c>
      <c r="B534" s="37">
        <v>740</v>
      </c>
      <c r="C534" s="36" t="str">
        <f>VLOOKUP($B534,'Capital Code Lookup'!$A$2:$D$217,2,FALSE)</f>
        <v>MERCURY VAPOUR 80W</v>
      </c>
      <c r="D534" s="36" t="str">
        <f>VLOOKUP($B534,'Capital Code Lookup'!$A$2:$D$217,3,FALSE)</f>
        <v>SHARED OR NO POLE</v>
      </c>
      <c r="E534" s="36">
        <f>VLOOKUP($B534,'Capital Code Lookup'!$A$2:$D$217,4,FALSE)</f>
        <v>2</v>
      </c>
    </row>
    <row r="535" spans="1:5" x14ac:dyDescent="0.25">
      <c r="A535" s="36" t="str">
        <f>'Tariff list'!A542</f>
        <v>MVA0020-ST-0810-004-B</v>
      </c>
      <c r="B535" s="37">
        <v>810</v>
      </c>
      <c r="C535" s="36" t="str">
        <f>VLOOKUP($B535,'Capital Code Lookup'!$A$2:$D$217,2,FALSE)</f>
        <v>MERCURY VAPOUR 80W</v>
      </c>
      <c r="D535" s="36" t="str">
        <f>VLOOKUP($B535,'Capital Code Lookup'!$A$2:$D$217,3,FALSE)</f>
        <v>WOOD POLE</v>
      </c>
      <c r="E535" s="36">
        <f>VLOOKUP($B535,'Capital Code Lookup'!$A$2:$D$217,4,FALSE)</f>
        <v>1</v>
      </c>
    </row>
    <row r="536" spans="1:5" x14ac:dyDescent="0.25">
      <c r="A536" s="36" t="str">
        <f>'Tariff list'!A543</f>
        <v>MVA0020-ST-0990-004-B</v>
      </c>
      <c r="B536" s="37">
        <v>990</v>
      </c>
      <c r="C536" s="36" t="str">
        <f>VLOOKUP($B536,'Capital Code Lookup'!$A$2:$D$217,2,FALSE)</f>
        <v>MERCURY VAPOUR 80W</v>
      </c>
      <c r="D536" s="36" t="str">
        <f>VLOOKUP($B536,'Capital Code Lookup'!$A$2:$D$217,3,FALSE)</f>
        <v>STEEL POLE</v>
      </c>
      <c r="E536" s="36">
        <f>VLOOKUP($B536,'Capital Code Lookup'!$A$2:$D$217,4,FALSE)</f>
        <v>1</v>
      </c>
    </row>
    <row r="537" spans="1:5" x14ac:dyDescent="0.25">
      <c r="A537" s="36" t="str">
        <f>'Tariff list'!A544</f>
        <v>MVA0020-ST-1000-004-B</v>
      </c>
      <c r="B537" s="37">
        <v>1000</v>
      </c>
      <c r="C537" s="36" t="str">
        <f>VLOOKUP($B537,'Capital Code Lookup'!$A$2:$D$217,2,FALSE)</f>
        <v>MERCURY VAPOUR 80W</v>
      </c>
      <c r="D537" s="36" t="str">
        <f>VLOOKUP($B537,'Capital Code Lookup'!$A$2:$D$217,3,FALSE)</f>
        <v>STEEL POLE</v>
      </c>
      <c r="E537" s="36">
        <f>VLOOKUP($B537,'Capital Code Lookup'!$A$2:$D$217,4,FALSE)</f>
        <v>2</v>
      </c>
    </row>
    <row r="538" spans="1:5" x14ac:dyDescent="0.25">
      <c r="A538" s="36" t="str">
        <f>'Tariff list'!A545</f>
        <v>MVA0190-ST-0020-004-B</v>
      </c>
      <c r="B538" s="37">
        <v>20</v>
      </c>
      <c r="C538" s="36" t="str">
        <f>VLOOKUP($B538,'Capital Code Lookup'!$A$2:$D$217,2,FALSE)</f>
        <v xml:space="preserve">MERCURY VAPOUR 250W </v>
      </c>
      <c r="D538" s="36" t="str">
        <f>VLOOKUP($B538,'Capital Code Lookup'!$A$2:$D$217,3,FALSE)</f>
        <v>SHARED OR NO POLE</v>
      </c>
      <c r="E538" s="36">
        <f>VLOOKUP($B538,'Capital Code Lookup'!$A$2:$D$217,4,FALSE)</f>
        <v>1</v>
      </c>
    </row>
    <row r="539" spans="1:5" x14ac:dyDescent="0.25">
      <c r="A539" s="36" t="str">
        <f>'Tariff list'!A546</f>
        <v>MVA0190-ST-0200-004-B</v>
      </c>
      <c r="B539" s="37">
        <v>200</v>
      </c>
      <c r="C539" s="36" t="str">
        <f>VLOOKUP($B539,'Capital Code Lookup'!$A$2:$D$217,2,FALSE)</f>
        <v xml:space="preserve">MERCURY VAPOUR 250W </v>
      </c>
      <c r="D539" s="36" t="str">
        <f>VLOOKUP($B539,'Capital Code Lookup'!$A$2:$D$217,3,FALSE)</f>
        <v>WOOD POLE</v>
      </c>
      <c r="E539" s="36">
        <f>VLOOKUP($B539,'Capital Code Lookup'!$A$2:$D$217,4,FALSE)</f>
        <v>1</v>
      </c>
    </row>
    <row r="540" spans="1:5" x14ac:dyDescent="0.25">
      <c r="A540" s="36" t="str">
        <f>'Tariff list'!A547</f>
        <v>MVA0190-ST-0290-004-B</v>
      </c>
      <c r="B540" s="37">
        <v>290</v>
      </c>
      <c r="C540" s="36" t="str">
        <f>VLOOKUP($B540,'Capital Code Lookup'!$A$2:$D$217,2,FALSE)</f>
        <v xml:space="preserve">MERCURY VAPOUR 250W </v>
      </c>
      <c r="D540" s="36" t="str">
        <f>VLOOKUP($B540,'Capital Code Lookup'!$A$2:$D$217,3,FALSE)</f>
        <v>STEEL POLE</v>
      </c>
      <c r="E540" s="36">
        <f>VLOOKUP($B540,'Capital Code Lookup'!$A$2:$D$217,4,FALSE)</f>
        <v>1</v>
      </c>
    </row>
    <row r="541" spans="1:5" x14ac:dyDescent="0.25">
      <c r="A541" s="36" t="str">
        <f>'Tariff list'!A548</f>
        <v>MVA0190-ST-0570-004-B</v>
      </c>
      <c r="B541" s="37">
        <v>570</v>
      </c>
      <c r="C541" s="36" t="str">
        <f>VLOOKUP($B541,'Capital Code Lookup'!$A$2:$D$217,2,FALSE)</f>
        <v xml:space="preserve">MERCURY VAPOUR 250W </v>
      </c>
      <c r="D541" s="36" t="str">
        <f>VLOOKUP($B541,'Capital Code Lookup'!$A$2:$D$217,3,FALSE)</f>
        <v>R/BOUT COLUMN</v>
      </c>
      <c r="E541" s="36">
        <f>VLOOKUP($B541,'Capital Code Lookup'!$A$2:$D$217,4,FALSE)</f>
        <v>4</v>
      </c>
    </row>
    <row r="542" spans="1:5" x14ac:dyDescent="0.25">
      <c r="A542" s="36" t="str">
        <f>'Tariff list'!A549</f>
        <v>MVA0220-ST-0030-004-B</v>
      </c>
      <c r="B542" s="37">
        <v>30</v>
      </c>
      <c r="C542" s="36" t="str">
        <f>VLOOKUP($B542,'Capital Code Lookup'!$A$2:$D$217,2,FALSE)</f>
        <v>MERCURY VAPOUR 400W</v>
      </c>
      <c r="D542" s="36" t="str">
        <f>VLOOKUP($B542,'Capital Code Lookup'!$A$2:$D$217,3,FALSE)</f>
        <v>SHARED OR NO POLE</v>
      </c>
      <c r="E542" s="36">
        <f>VLOOKUP($B542,'Capital Code Lookup'!$A$2:$D$217,4,FALSE)</f>
        <v>1</v>
      </c>
    </row>
    <row r="543" spans="1:5" x14ac:dyDescent="0.25">
      <c r="A543" s="36" t="str">
        <f>'Tariff list'!A550</f>
        <v>MVA0220-ST-0210-004-B</v>
      </c>
      <c r="B543" s="37">
        <v>210</v>
      </c>
      <c r="C543" s="36" t="str">
        <f>VLOOKUP($B543,'Capital Code Lookup'!$A$2:$D$217,2,FALSE)</f>
        <v>MERCURY VAPOUR 400W</v>
      </c>
      <c r="D543" s="36" t="str">
        <f>VLOOKUP($B543,'Capital Code Lookup'!$A$2:$D$217,3,FALSE)</f>
        <v>WOOD POLE</v>
      </c>
      <c r="E543" s="36">
        <f>VLOOKUP($B543,'Capital Code Lookup'!$A$2:$D$217,4,FALSE)</f>
        <v>1</v>
      </c>
    </row>
    <row r="544" spans="1:5" x14ac:dyDescent="0.25">
      <c r="A544" s="36" t="str">
        <f>'Tariff list'!A551</f>
        <v>FLU0350-ST-1620-005-B</v>
      </c>
      <c r="B544" s="37">
        <v>1620</v>
      </c>
      <c r="C544" s="36" t="str">
        <f>VLOOKUP($B544,'Capital Code Lookup'!$A$2:$D$217,2,FALSE)</f>
        <v>COMPACT FLUORESCENT 42W</v>
      </c>
      <c r="D544" s="36" t="str">
        <f>VLOOKUP($B544,'Capital Code Lookup'!$A$2:$D$217,3,FALSE)</f>
        <v>SHARED OR NO POLE</v>
      </c>
      <c r="E544" s="36">
        <f>VLOOKUP($B544,'Capital Code Lookup'!$A$2:$D$217,4,FALSE)</f>
        <v>1</v>
      </c>
    </row>
    <row r="545" spans="1:5" x14ac:dyDescent="0.25">
      <c r="A545" s="36" t="str">
        <f>'Tariff list'!A552</f>
        <v>HPS0010-ST-0040-005-B</v>
      </c>
      <c r="B545" s="37">
        <v>40</v>
      </c>
      <c r="C545" s="36" t="str">
        <f>VLOOKUP($B545,'Capital Code Lookup'!$A$2:$D$217,2,FALSE)</f>
        <v>HIGH PRESSURE SODIUM 70W (100)</v>
      </c>
      <c r="D545" s="36" t="str">
        <f>VLOOKUP($B545,'Capital Code Lookup'!$A$2:$D$217,3,FALSE)</f>
        <v>SHARED OR NO POLE</v>
      </c>
      <c r="E545" s="36">
        <f>VLOOKUP($B545,'Capital Code Lookup'!$A$2:$D$217,4,FALSE)</f>
        <v>1</v>
      </c>
    </row>
    <row r="546" spans="1:5" x14ac:dyDescent="0.25">
      <c r="A546" s="36" t="str">
        <f>'Tariff list'!A553</f>
        <v>HPS0010-ST-0360-005-B</v>
      </c>
      <c r="B546" s="37">
        <v>360</v>
      </c>
      <c r="C546" s="36" t="str">
        <f>VLOOKUP($B546,'Capital Code Lookup'!$A$2:$D$217,2,FALSE)</f>
        <v>HIGH PRESSURE SODIUM 70W (100)</v>
      </c>
      <c r="D546" s="36" t="str">
        <f>VLOOKUP($B546,'Capital Code Lookup'!$A$2:$D$217,3,FALSE)</f>
        <v>STEEL POLE</v>
      </c>
      <c r="E546" s="36">
        <f>VLOOKUP($B546,'Capital Code Lookup'!$A$2:$D$217,4,FALSE)</f>
        <v>1</v>
      </c>
    </row>
    <row r="547" spans="1:5" x14ac:dyDescent="0.25">
      <c r="A547" s="36" t="str">
        <f>'Tariff list'!A554</f>
        <v>HPS0020-ST-0040-005-B</v>
      </c>
      <c r="B547" s="37">
        <v>40</v>
      </c>
      <c r="C547" s="36" t="str">
        <f>VLOOKUP($B547,'Capital Code Lookup'!$A$2:$D$217,2,FALSE)</f>
        <v>HIGH PRESSURE SODIUM 70W (100)</v>
      </c>
      <c r="D547" s="36" t="str">
        <f>VLOOKUP($B547,'Capital Code Lookup'!$A$2:$D$217,3,FALSE)</f>
        <v>SHARED OR NO POLE</v>
      </c>
      <c r="E547" s="36">
        <f>VLOOKUP($B547,'Capital Code Lookup'!$A$2:$D$217,4,FALSE)</f>
        <v>1</v>
      </c>
    </row>
    <row r="548" spans="1:5" x14ac:dyDescent="0.25">
      <c r="A548" s="36" t="str">
        <f>'Tariff list'!A555</f>
        <v>HPS0020-ST-0350-005-B</v>
      </c>
      <c r="B548" s="37">
        <v>350</v>
      </c>
      <c r="C548" s="36" t="str">
        <f>VLOOKUP($B548,'Capital Code Lookup'!$A$2:$D$217,2,FALSE)</f>
        <v>HIGH PRESSURE SODIUM 70W (100)</v>
      </c>
      <c r="D548" s="36" t="str">
        <f>VLOOKUP($B548,'Capital Code Lookup'!$A$2:$D$217,3,FALSE)</f>
        <v>WOOD POLE</v>
      </c>
      <c r="E548" s="36">
        <f>VLOOKUP($B548,'Capital Code Lookup'!$A$2:$D$217,4,FALSE)</f>
        <v>1</v>
      </c>
    </row>
    <row r="549" spans="1:5" x14ac:dyDescent="0.25">
      <c r="A549" s="36" t="str">
        <f>'Tariff list'!A556</f>
        <v>HPS0020-ST-0360-005-B</v>
      </c>
      <c r="B549" s="37">
        <v>360</v>
      </c>
      <c r="C549" s="36" t="str">
        <f>VLOOKUP($B549,'Capital Code Lookup'!$A$2:$D$217,2,FALSE)</f>
        <v>HIGH PRESSURE SODIUM 70W (100)</v>
      </c>
      <c r="D549" s="36" t="str">
        <f>VLOOKUP($B549,'Capital Code Lookup'!$A$2:$D$217,3,FALSE)</f>
        <v>STEEL POLE</v>
      </c>
      <c r="E549" s="36">
        <f>VLOOKUP($B549,'Capital Code Lookup'!$A$2:$D$217,4,FALSE)</f>
        <v>1</v>
      </c>
    </row>
    <row r="550" spans="1:5" x14ac:dyDescent="0.25">
      <c r="A550" s="36" t="str">
        <f>'Tariff list'!A557</f>
        <v>HPS0020-ST-0730-005-B</v>
      </c>
      <c r="B550" s="37">
        <v>730</v>
      </c>
      <c r="C550" s="36" t="str">
        <f>VLOOKUP($B550,'Capital Code Lookup'!$A$2:$D$217,2,FALSE)</f>
        <v>HIGH PRESSURE SODIUM 70W (100)</v>
      </c>
      <c r="D550" s="36" t="str">
        <f>VLOOKUP($B550,'Capital Code Lookup'!$A$2:$D$217,3,FALSE)</f>
        <v>STEEL POLE</v>
      </c>
      <c r="E550" s="36">
        <f>VLOOKUP($B550,'Capital Code Lookup'!$A$2:$D$217,4,FALSE)</f>
        <v>2</v>
      </c>
    </row>
    <row r="551" spans="1:5" x14ac:dyDescent="0.25">
      <c r="A551" s="36" t="str">
        <f>'Tariff list'!A558</f>
        <v>HPS0020-ST-0750-005-B</v>
      </c>
      <c r="B551" s="37">
        <v>750</v>
      </c>
      <c r="C551" s="36" t="str">
        <f>VLOOKUP($B551,'Capital Code Lookup'!$A$2:$D$217,2,FALSE)</f>
        <v>HIGH PRESSURE SODIUM 70W (100)</v>
      </c>
      <c r="D551" s="36" t="str">
        <f>VLOOKUP($B551,'Capital Code Lookup'!$A$2:$D$217,3,FALSE)</f>
        <v>SHARED OR NO POLE</v>
      </c>
      <c r="E551" s="36">
        <f>VLOOKUP($B551,'Capital Code Lookup'!$A$2:$D$217,4,FALSE)</f>
        <v>3</v>
      </c>
    </row>
    <row r="552" spans="1:5" x14ac:dyDescent="0.25">
      <c r="A552" s="36" t="str">
        <f>'Tariff list'!A559</f>
        <v>HPS0020-ST-0890-005-B</v>
      </c>
      <c r="B552" s="37">
        <v>890</v>
      </c>
      <c r="C552" s="36" t="str">
        <f>VLOOKUP($B552,'Capital Code Lookup'!$A$2:$D$217,2,FALSE)</f>
        <v>HIGH PRESSURE SODIUM 70W (100)</v>
      </c>
      <c r="D552" s="36" t="str">
        <f>VLOOKUP($B552,'Capital Code Lookup'!$A$2:$D$217,3,FALSE)</f>
        <v>SHARED OR NO POLE</v>
      </c>
      <c r="E552" s="36">
        <f>VLOOKUP($B552,'Capital Code Lookup'!$A$2:$D$217,4,FALSE)</f>
        <v>2</v>
      </c>
    </row>
    <row r="553" spans="1:5" x14ac:dyDescent="0.25">
      <c r="A553" s="36" t="str">
        <f>'Tariff list'!A560</f>
        <v>HPS0020-ST-0910-005-B</v>
      </c>
      <c r="B553" s="37">
        <v>910</v>
      </c>
      <c r="C553" s="36" t="str">
        <f>VLOOKUP($B553,'Capital Code Lookup'!$A$2:$D$217,2,FALSE)</f>
        <v>HIGH PRESSURE SODIUM 70W (100)</v>
      </c>
      <c r="D553" s="36" t="str">
        <f>VLOOKUP($B553,'Capital Code Lookup'!$A$2:$D$217,3,FALSE)</f>
        <v>WOOD POLE</v>
      </c>
      <c r="E553" s="36">
        <f>VLOOKUP($B553,'Capital Code Lookup'!$A$2:$D$217,4,FALSE)</f>
        <v>2</v>
      </c>
    </row>
    <row r="554" spans="1:5" x14ac:dyDescent="0.25">
      <c r="A554" s="36" t="str">
        <f>'Tariff list'!A561</f>
        <v>HPS0070-ST-0040-005-B</v>
      </c>
      <c r="B554" s="37">
        <v>40</v>
      </c>
      <c r="C554" s="36" t="str">
        <f>VLOOKUP($B554,'Capital Code Lookup'!$A$2:$D$217,2,FALSE)</f>
        <v>HIGH PRESSURE SODIUM 70W (100)</v>
      </c>
      <c r="D554" s="36" t="str">
        <f>VLOOKUP($B554,'Capital Code Lookup'!$A$2:$D$217,3,FALSE)</f>
        <v>SHARED OR NO POLE</v>
      </c>
      <c r="E554" s="36">
        <f>VLOOKUP($B554,'Capital Code Lookup'!$A$2:$D$217,4,FALSE)</f>
        <v>1</v>
      </c>
    </row>
    <row r="555" spans="1:5" x14ac:dyDescent="0.25">
      <c r="A555" s="36" t="str">
        <f>'Tariff list'!A562</f>
        <v>HPS0090-ST-0050-005-B</v>
      </c>
      <c r="B555" s="37">
        <v>50</v>
      </c>
      <c r="C555" s="36" t="str">
        <f>VLOOKUP($B555,'Capital Code Lookup'!$A$2:$D$217,2,FALSE)</f>
        <v>HIGH PRESSURE SODIUM 150W</v>
      </c>
      <c r="D555" s="36" t="str">
        <f>VLOOKUP($B555,'Capital Code Lookup'!$A$2:$D$217,3,FALSE)</f>
        <v>SHARED OR NO POLE</v>
      </c>
      <c r="E555" s="36">
        <f>VLOOKUP($B555,'Capital Code Lookup'!$A$2:$D$217,4,FALSE)</f>
        <v>1</v>
      </c>
    </row>
    <row r="556" spans="1:5" x14ac:dyDescent="0.25">
      <c r="A556" s="36" t="str">
        <f>'Tariff list'!A563</f>
        <v>HPS0090-ST-0220-005-B</v>
      </c>
      <c r="B556" s="37">
        <v>220</v>
      </c>
      <c r="C556" s="36" t="str">
        <f>VLOOKUP($B556,'Capital Code Lookup'!$A$2:$D$217,2,FALSE)</f>
        <v>HIGH PRESSURE SODIUM 150W</v>
      </c>
      <c r="D556" s="36" t="str">
        <f>VLOOKUP($B556,'Capital Code Lookup'!$A$2:$D$217,3,FALSE)</f>
        <v>WOOD POLE</v>
      </c>
      <c r="E556" s="36">
        <f>VLOOKUP($B556,'Capital Code Lookup'!$A$2:$D$217,4,FALSE)</f>
        <v>1</v>
      </c>
    </row>
    <row r="557" spans="1:5" x14ac:dyDescent="0.25">
      <c r="A557" s="36" t="str">
        <f>'Tariff list'!A564</f>
        <v>HPS0090-ST-0310-005-B</v>
      </c>
      <c r="B557" s="37">
        <v>310</v>
      </c>
      <c r="C557" s="36" t="str">
        <f>VLOOKUP($B557,'Capital Code Lookup'!$A$2:$D$217,2,FALSE)</f>
        <v>HIGH PRESSURE SODIUM 150W</v>
      </c>
      <c r="D557" s="36" t="str">
        <f>VLOOKUP($B557,'Capital Code Lookup'!$A$2:$D$217,3,FALSE)</f>
        <v>STEEL POLE</v>
      </c>
      <c r="E557" s="36">
        <f>VLOOKUP($B557,'Capital Code Lookup'!$A$2:$D$217,4,FALSE)</f>
        <v>1</v>
      </c>
    </row>
    <row r="558" spans="1:5" x14ac:dyDescent="0.25">
      <c r="A558" s="36" t="str">
        <f>'Tariff list'!A565</f>
        <v>HPS0090-ST-0690-005-B</v>
      </c>
      <c r="B558" s="37">
        <v>690</v>
      </c>
      <c r="C558" s="36" t="str">
        <f>VLOOKUP($B558,'Capital Code Lookup'!$A$2:$D$217,2,FALSE)</f>
        <v>HIGH PRESSURE SODIUM 150W</v>
      </c>
      <c r="D558" s="36" t="str">
        <f>VLOOKUP($B558,'Capital Code Lookup'!$A$2:$D$217,3,FALSE)</f>
        <v>STEEL POLE</v>
      </c>
      <c r="E558" s="36">
        <f>VLOOKUP($B558,'Capital Code Lookup'!$A$2:$D$217,4,FALSE)</f>
        <v>2</v>
      </c>
    </row>
    <row r="559" spans="1:5" x14ac:dyDescent="0.25">
      <c r="A559" s="36" t="str">
        <f>'Tariff list'!A566</f>
        <v>HPS0090-ST-0710-005-B</v>
      </c>
      <c r="B559" s="37">
        <v>710</v>
      </c>
      <c r="C559" s="36" t="str">
        <f>VLOOKUP($B559,'Capital Code Lookup'!$A$2:$D$217,2,FALSE)</f>
        <v>HIGH PRESSURE SODIUM 150W</v>
      </c>
      <c r="D559" s="36" t="str">
        <f>VLOOKUP($B559,'Capital Code Lookup'!$A$2:$D$217,3,FALSE)</f>
        <v>STEEL POLE</v>
      </c>
      <c r="E559" s="36">
        <f>VLOOKUP($B559,'Capital Code Lookup'!$A$2:$D$217,4,FALSE)</f>
        <v>3</v>
      </c>
    </row>
    <row r="560" spans="1:5" x14ac:dyDescent="0.25">
      <c r="A560" s="36" t="str">
        <f>'Tariff list'!A567</f>
        <v>HPS0090-ST-0980-005-B</v>
      </c>
      <c r="B560" s="37">
        <v>980</v>
      </c>
      <c r="C560" s="36" t="str">
        <f>VLOOKUP($B560,'Capital Code Lookup'!$A$2:$D$217,2,FALSE)</f>
        <v>HIGH PRESSURE SODIUM 150W</v>
      </c>
      <c r="D560" s="36" t="str">
        <f>VLOOKUP($B560,'Capital Code Lookup'!$A$2:$D$217,3,FALSE)</f>
        <v>WOOD POLE</v>
      </c>
      <c r="E560" s="36">
        <f>VLOOKUP($B560,'Capital Code Lookup'!$A$2:$D$217,4,FALSE)</f>
        <v>2</v>
      </c>
    </row>
    <row r="561" spans="1:5" x14ac:dyDescent="0.25">
      <c r="A561" s="36" t="str">
        <f>'Tariff list'!A568</f>
        <v>HPS0090-ST-1010-005-B</v>
      </c>
      <c r="B561" s="37">
        <v>1010</v>
      </c>
      <c r="C561" s="36" t="str">
        <f>VLOOKUP($B561,'Capital Code Lookup'!$A$2:$D$217,2,FALSE)</f>
        <v>HIGH PRESSURE SODIUM 150W</v>
      </c>
      <c r="D561" s="36" t="str">
        <f>VLOOKUP($B561,'Capital Code Lookup'!$A$2:$D$217,3,FALSE)</f>
        <v>SHARED OR NO POLE</v>
      </c>
      <c r="E561" s="36">
        <f>VLOOKUP($B561,'Capital Code Lookup'!$A$2:$D$217,4,FALSE)</f>
        <v>2</v>
      </c>
    </row>
    <row r="562" spans="1:5" x14ac:dyDescent="0.25">
      <c r="A562" s="36" t="str">
        <f>'Tariff list'!A569</f>
        <v>HPS0090-ST-1360-005-B</v>
      </c>
      <c r="B562" s="37">
        <v>1360</v>
      </c>
      <c r="C562" s="36" t="str">
        <f>VLOOKUP($B562,'Capital Code Lookup'!$A$2:$D$217,2,FALSE)</f>
        <v>HIGH PRESSURE SODIUM 150W</v>
      </c>
      <c r="D562" s="36" t="str">
        <f>VLOOKUP($B562,'Capital Code Lookup'!$A$2:$D$217,3,FALSE)</f>
        <v>R/BOUT COLUMN</v>
      </c>
      <c r="E562" s="36">
        <f>VLOOKUP($B562,'Capital Code Lookup'!$A$2:$D$217,4,FALSE)</f>
        <v>3</v>
      </c>
    </row>
    <row r="563" spans="1:5" x14ac:dyDescent="0.25">
      <c r="A563" s="36" t="str">
        <f>'Tariff list'!A570</f>
        <v>HPS0090-TA-0050-005-B</v>
      </c>
      <c r="B563" s="37">
        <v>50</v>
      </c>
      <c r="C563" s="36" t="str">
        <f>VLOOKUP($B563,'Capital Code Lookup'!$A$2:$D$217,2,FALSE)</f>
        <v>HIGH PRESSURE SODIUM 150W</v>
      </c>
      <c r="D563" s="36" t="str">
        <f>VLOOKUP($B563,'Capital Code Lookup'!$A$2:$D$217,3,FALSE)</f>
        <v>SHARED OR NO POLE</v>
      </c>
      <c r="E563" s="36">
        <f>VLOOKUP($B563,'Capital Code Lookup'!$A$2:$D$217,4,FALSE)</f>
        <v>1</v>
      </c>
    </row>
    <row r="564" spans="1:5" x14ac:dyDescent="0.25">
      <c r="A564" s="36" t="str">
        <f>'Tariff list'!A571</f>
        <v>HPS0090-TA-0220-005-B</v>
      </c>
      <c r="B564" s="37">
        <v>220</v>
      </c>
      <c r="C564" s="36" t="str">
        <f>VLOOKUP($B564,'Capital Code Lookup'!$A$2:$D$217,2,FALSE)</f>
        <v>HIGH PRESSURE SODIUM 150W</v>
      </c>
      <c r="D564" s="36" t="str">
        <f>VLOOKUP($B564,'Capital Code Lookup'!$A$2:$D$217,3,FALSE)</f>
        <v>WOOD POLE</v>
      </c>
      <c r="E564" s="36">
        <f>VLOOKUP($B564,'Capital Code Lookup'!$A$2:$D$217,4,FALSE)</f>
        <v>1</v>
      </c>
    </row>
    <row r="565" spans="1:5" x14ac:dyDescent="0.25">
      <c r="A565" s="36" t="str">
        <f>'Tariff list'!A572</f>
        <v>HPS0090-TA-0310-005-B</v>
      </c>
      <c r="B565" s="37">
        <v>310</v>
      </c>
      <c r="C565" s="36" t="str">
        <f>VLOOKUP($B565,'Capital Code Lookup'!$A$2:$D$217,2,FALSE)</f>
        <v>HIGH PRESSURE SODIUM 150W</v>
      </c>
      <c r="D565" s="36" t="str">
        <f>VLOOKUP($B565,'Capital Code Lookup'!$A$2:$D$217,3,FALSE)</f>
        <v>STEEL POLE</v>
      </c>
      <c r="E565" s="36">
        <f>VLOOKUP($B565,'Capital Code Lookup'!$A$2:$D$217,4,FALSE)</f>
        <v>1</v>
      </c>
    </row>
    <row r="566" spans="1:5" x14ac:dyDescent="0.25">
      <c r="A566" s="36" t="str">
        <f>'Tariff list'!A573</f>
        <v>HPS0090-TA-0690-005-B</v>
      </c>
      <c r="B566" s="37">
        <v>690</v>
      </c>
      <c r="C566" s="36" t="str">
        <f>VLOOKUP($B566,'Capital Code Lookup'!$A$2:$D$217,2,FALSE)</f>
        <v>HIGH PRESSURE SODIUM 150W</v>
      </c>
      <c r="D566" s="36" t="str">
        <f>VLOOKUP($B566,'Capital Code Lookup'!$A$2:$D$217,3,FALSE)</f>
        <v>STEEL POLE</v>
      </c>
      <c r="E566" s="36">
        <f>VLOOKUP($B566,'Capital Code Lookup'!$A$2:$D$217,4,FALSE)</f>
        <v>2</v>
      </c>
    </row>
    <row r="567" spans="1:5" x14ac:dyDescent="0.25">
      <c r="A567" s="36" t="str">
        <f>'Tariff list'!A574</f>
        <v>HPS0090-TA-1010-005-B</v>
      </c>
      <c r="B567" s="37">
        <v>1010</v>
      </c>
      <c r="C567" s="36" t="str">
        <f>VLOOKUP($B567,'Capital Code Lookup'!$A$2:$D$217,2,FALSE)</f>
        <v>HIGH PRESSURE SODIUM 150W</v>
      </c>
      <c r="D567" s="36" t="str">
        <f>VLOOKUP($B567,'Capital Code Lookup'!$A$2:$D$217,3,FALSE)</f>
        <v>SHARED OR NO POLE</v>
      </c>
      <c r="E567" s="36">
        <f>VLOOKUP($B567,'Capital Code Lookup'!$A$2:$D$217,4,FALSE)</f>
        <v>2</v>
      </c>
    </row>
    <row r="568" spans="1:5" x14ac:dyDescent="0.25">
      <c r="A568" s="36" t="str">
        <f>'Tariff list'!A575</f>
        <v>HPS0090-TA-1370-005-B</v>
      </c>
      <c r="B568" s="37">
        <v>1370</v>
      </c>
      <c r="C568" s="36" t="str">
        <f>VLOOKUP($B568,'Capital Code Lookup'!$A$2:$D$217,2,FALSE)</f>
        <v>HIGH PRESSURE SODIUM 150W</v>
      </c>
      <c r="D568" s="36" t="str">
        <f>VLOOKUP($B568,'Capital Code Lookup'!$A$2:$D$217,3,FALSE)</f>
        <v>R/BOUT COLUMN</v>
      </c>
      <c r="E568" s="36">
        <f>VLOOKUP($B568,'Capital Code Lookup'!$A$2:$D$217,4,FALSE)</f>
        <v>4</v>
      </c>
    </row>
    <row r="569" spans="1:5" x14ac:dyDescent="0.25">
      <c r="A569" s="36" t="str">
        <f>'Tariff list'!A576</f>
        <v>HPS0100-ST-0230-005-B</v>
      </c>
      <c r="B569" s="37">
        <v>230</v>
      </c>
      <c r="C569" s="36" t="str">
        <f>VLOOKUP($B569,'Capital Code Lookup'!$A$2:$D$217,2,FALSE)</f>
        <v>HIGH PRESSURE SODIUM 250W (210/220)</v>
      </c>
      <c r="D569" s="36" t="str">
        <f>VLOOKUP($B569,'Capital Code Lookup'!$A$2:$D$217,3,FALSE)</f>
        <v>WOOD POLE</v>
      </c>
      <c r="E569" s="36">
        <f>VLOOKUP($B569,'Capital Code Lookup'!$A$2:$D$217,4,FALSE)</f>
        <v>1</v>
      </c>
    </row>
    <row r="570" spans="1:5" x14ac:dyDescent="0.25">
      <c r="A570" s="36" t="str">
        <f>'Tariff list'!A577</f>
        <v>HPS0100-ST-0430-005-B</v>
      </c>
      <c r="B570" s="37">
        <v>430</v>
      </c>
      <c r="C570" s="36" t="str">
        <f>VLOOKUP($B570,'Capital Code Lookup'!$A$2:$D$217,2,FALSE)</f>
        <v>HIGH PRESSURE SODIUM 250W (210/220)</v>
      </c>
      <c r="D570" s="36" t="str">
        <f>VLOOKUP($B570,'Capital Code Lookup'!$A$2:$D$217,3,FALSE)</f>
        <v>STEEL POLE</v>
      </c>
      <c r="E570" s="36">
        <f>VLOOKUP($B570,'Capital Code Lookup'!$A$2:$D$217,4,FALSE)</f>
        <v>3</v>
      </c>
    </row>
    <row r="571" spans="1:5" x14ac:dyDescent="0.25">
      <c r="A571" s="36" t="str">
        <f>'Tariff list'!A578</f>
        <v>HPS0110-ST-0060-005-B</v>
      </c>
      <c r="B571" s="37">
        <v>60</v>
      </c>
      <c r="C571" s="36" t="str">
        <f>VLOOKUP($B571,'Capital Code Lookup'!$A$2:$D$217,2,FALSE)</f>
        <v>HIGH PRESSURE SODIUM 250W (210/220)</v>
      </c>
      <c r="D571" s="36" t="str">
        <f>VLOOKUP($B571,'Capital Code Lookup'!$A$2:$D$217,3,FALSE)</f>
        <v>SHARED OR NO POLE</v>
      </c>
      <c r="E571" s="36">
        <f>VLOOKUP($B571,'Capital Code Lookup'!$A$2:$D$217,4,FALSE)</f>
        <v>1</v>
      </c>
    </row>
    <row r="572" spans="1:5" x14ac:dyDescent="0.25">
      <c r="A572" s="36" t="str">
        <f>'Tariff list'!A579</f>
        <v>HPS0110-ST-0230-005-B</v>
      </c>
      <c r="B572" s="37">
        <v>230</v>
      </c>
      <c r="C572" s="36" t="str">
        <f>VLOOKUP($B572,'Capital Code Lookup'!$A$2:$D$217,2,FALSE)</f>
        <v>HIGH PRESSURE SODIUM 250W (210/220)</v>
      </c>
      <c r="D572" s="36" t="str">
        <f>VLOOKUP($B572,'Capital Code Lookup'!$A$2:$D$217,3,FALSE)</f>
        <v>WOOD POLE</v>
      </c>
      <c r="E572" s="36">
        <f>VLOOKUP($B572,'Capital Code Lookup'!$A$2:$D$217,4,FALSE)</f>
        <v>1</v>
      </c>
    </row>
    <row r="573" spans="1:5" x14ac:dyDescent="0.25">
      <c r="A573" s="36" t="str">
        <f>'Tariff list'!A580</f>
        <v>HPS0110-ST-0320-005-B</v>
      </c>
      <c r="B573" s="37">
        <v>320</v>
      </c>
      <c r="C573" s="36" t="str">
        <f>VLOOKUP($B573,'Capital Code Lookup'!$A$2:$D$217,2,FALSE)</f>
        <v>HIGH PRESSURE SODIUM 250W (210/220)</v>
      </c>
      <c r="D573" s="36" t="str">
        <f>VLOOKUP($B573,'Capital Code Lookup'!$A$2:$D$217,3,FALSE)</f>
        <v>STEEL POLE</v>
      </c>
      <c r="E573" s="36">
        <f>VLOOKUP($B573,'Capital Code Lookup'!$A$2:$D$217,4,FALSE)</f>
        <v>1</v>
      </c>
    </row>
    <row r="574" spans="1:5" x14ac:dyDescent="0.25">
      <c r="A574" s="36" t="str">
        <f>'Tariff list'!A581</f>
        <v>HPS0110-ST-0390-005-B</v>
      </c>
      <c r="B574" s="37">
        <v>390</v>
      </c>
      <c r="C574" s="36" t="str">
        <f>VLOOKUP($B574,'Capital Code Lookup'!$A$2:$D$217,2,FALSE)</f>
        <v>HIGH PRESSURE SODIUM 250W (210/220)</v>
      </c>
      <c r="D574" s="36" t="str">
        <f>VLOOKUP($B574,'Capital Code Lookup'!$A$2:$D$217,3,FALSE)</f>
        <v>STEEL POLE</v>
      </c>
      <c r="E574" s="36">
        <f>VLOOKUP($B574,'Capital Code Lookup'!$A$2:$D$217,4,FALSE)</f>
        <v>2</v>
      </c>
    </row>
    <row r="575" spans="1:5" x14ac:dyDescent="0.25">
      <c r="A575" s="36" t="str">
        <f>'Tariff list'!A582</f>
        <v>HPS0110-ST-0470-005-B</v>
      </c>
      <c r="B575" s="37">
        <v>470</v>
      </c>
      <c r="C575" s="36" t="str">
        <f>VLOOKUP($B575,'Capital Code Lookup'!$A$2:$D$217,2,FALSE)</f>
        <v>HIGH PRESSURE SODIUM 250W (210/220)</v>
      </c>
      <c r="D575" s="36" t="str">
        <f>VLOOKUP($B575,'Capital Code Lookup'!$A$2:$D$217,3,FALSE)</f>
        <v>STEEL POLE</v>
      </c>
      <c r="E575" s="36">
        <f>VLOOKUP($B575,'Capital Code Lookup'!$A$2:$D$217,4,FALSE)</f>
        <v>4</v>
      </c>
    </row>
    <row r="576" spans="1:5" x14ac:dyDescent="0.25">
      <c r="A576" s="36" t="str">
        <f>'Tariff list'!A583</f>
        <v>HPS0110-ST-0550-005-B</v>
      </c>
      <c r="B576" s="37">
        <v>550</v>
      </c>
      <c r="C576" s="36" t="str">
        <f>VLOOKUP($B576,'Capital Code Lookup'!$A$2:$D$217,2,FALSE)</f>
        <v>HIGH PRESSURE SODIUM 250W (210/220)</v>
      </c>
      <c r="D576" s="36" t="str">
        <f>VLOOKUP($B576,'Capital Code Lookup'!$A$2:$D$217,3,FALSE)</f>
        <v>R/BOUT COLUMN</v>
      </c>
      <c r="E576" s="36">
        <f>VLOOKUP($B576,'Capital Code Lookup'!$A$2:$D$217,4,FALSE)</f>
        <v>3</v>
      </c>
    </row>
    <row r="577" spans="1:5" x14ac:dyDescent="0.25">
      <c r="A577" s="36" t="str">
        <f>'Tariff list'!A584</f>
        <v>HPS0110-ST-0590-005-B</v>
      </c>
      <c r="B577" s="37">
        <v>590</v>
      </c>
      <c r="C577" s="36" t="str">
        <f>VLOOKUP($B577,'Capital Code Lookup'!$A$2:$D$217,2,FALSE)</f>
        <v>HIGH PRESSURE SODIUM 250W (210/220)</v>
      </c>
      <c r="D577" s="36" t="str">
        <f>VLOOKUP($B577,'Capital Code Lookup'!$A$2:$D$217,3,FALSE)</f>
        <v>R/BOUT COLUMN</v>
      </c>
      <c r="E577" s="36">
        <f>VLOOKUP($B577,'Capital Code Lookup'!$A$2:$D$217,4,FALSE)</f>
        <v>4</v>
      </c>
    </row>
    <row r="578" spans="1:5" x14ac:dyDescent="0.25">
      <c r="A578" s="36" t="str">
        <f>'Tariff list'!A585</f>
        <v>HPS0110-ST-0760-005-B</v>
      </c>
      <c r="B578" s="37">
        <v>760</v>
      </c>
      <c r="C578" s="36" t="str">
        <f>VLOOKUP($B578,'Capital Code Lookup'!$A$2:$D$217,2,FALSE)</f>
        <v>HIGH PRESSURE SODIUM 250W (210/220)</v>
      </c>
      <c r="D578" s="36" t="str">
        <f>VLOOKUP($B578,'Capital Code Lookup'!$A$2:$D$217,3,FALSE)</f>
        <v>WOOD POLE</v>
      </c>
      <c r="E578" s="36">
        <f>VLOOKUP($B578,'Capital Code Lookup'!$A$2:$D$217,4,FALSE)</f>
        <v>2</v>
      </c>
    </row>
    <row r="579" spans="1:5" x14ac:dyDescent="0.25">
      <c r="A579" s="36" t="str">
        <f>'Tariff list'!A586</f>
        <v>HPS0110-ST-0930-005-B</v>
      </c>
      <c r="B579" s="37">
        <v>930</v>
      </c>
      <c r="C579" s="36" t="str">
        <f>VLOOKUP($B579,'Capital Code Lookup'!$A$2:$D$217,2,FALSE)</f>
        <v>HIGH PRESSURE SODIUM 250W (210/220)</v>
      </c>
      <c r="D579" s="36" t="str">
        <f>VLOOKUP($B579,'Capital Code Lookup'!$A$2:$D$217,3,FALSE)</f>
        <v>WOOD POLE</v>
      </c>
      <c r="E579" s="36">
        <f>VLOOKUP($B579,'Capital Code Lookup'!$A$2:$D$217,4,FALSE)</f>
        <v>3</v>
      </c>
    </row>
    <row r="580" spans="1:5" x14ac:dyDescent="0.25">
      <c r="A580" s="36" t="str">
        <f>'Tariff list'!A587</f>
        <v>HPS0110-ST-0960-005-B</v>
      </c>
      <c r="B580" s="37">
        <v>960</v>
      </c>
      <c r="C580" s="36" t="str">
        <f>VLOOKUP($B580,'Capital Code Lookup'!$A$2:$D$217,2,FALSE)</f>
        <v>HIGH PRESSURE SODIUM 250W (210/220)</v>
      </c>
      <c r="D580" s="36" t="str">
        <f>VLOOKUP($B580,'Capital Code Lookup'!$A$2:$D$217,3,FALSE)</f>
        <v>SHARED OR NO POLE</v>
      </c>
      <c r="E580" s="36">
        <f>VLOOKUP($B580,'Capital Code Lookup'!$A$2:$D$217,4,FALSE)</f>
        <v>2</v>
      </c>
    </row>
    <row r="581" spans="1:5" x14ac:dyDescent="0.25">
      <c r="A581" s="36" t="str">
        <f>'Tariff list'!A588</f>
        <v>HPS0110-TA-0060-005-B</v>
      </c>
      <c r="B581" s="37">
        <v>60</v>
      </c>
      <c r="C581" s="36" t="str">
        <f>VLOOKUP($B581,'Capital Code Lookup'!$A$2:$D$217,2,FALSE)</f>
        <v>HIGH PRESSURE SODIUM 250W (210/220)</v>
      </c>
      <c r="D581" s="36" t="str">
        <f>VLOOKUP($B581,'Capital Code Lookup'!$A$2:$D$217,3,FALSE)</f>
        <v>SHARED OR NO POLE</v>
      </c>
      <c r="E581" s="36">
        <f>VLOOKUP($B581,'Capital Code Lookup'!$A$2:$D$217,4,FALSE)</f>
        <v>1</v>
      </c>
    </row>
    <row r="582" spans="1:5" x14ac:dyDescent="0.25">
      <c r="A582" s="36" t="str">
        <f>'Tariff list'!A589</f>
        <v>HPS0110-TA-0230-005-B</v>
      </c>
      <c r="B582" s="37">
        <v>230</v>
      </c>
      <c r="C582" s="36" t="str">
        <f>VLOOKUP($B582,'Capital Code Lookup'!$A$2:$D$217,2,FALSE)</f>
        <v>HIGH PRESSURE SODIUM 250W (210/220)</v>
      </c>
      <c r="D582" s="36" t="str">
        <f>VLOOKUP($B582,'Capital Code Lookup'!$A$2:$D$217,3,FALSE)</f>
        <v>WOOD POLE</v>
      </c>
      <c r="E582" s="36">
        <f>VLOOKUP($B582,'Capital Code Lookup'!$A$2:$D$217,4,FALSE)</f>
        <v>1</v>
      </c>
    </row>
    <row r="583" spans="1:5" x14ac:dyDescent="0.25">
      <c r="A583" s="36" t="str">
        <f>'Tariff list'!A590</f>
        <v>HPS0110-TA-0320-005-B</v>
      </c>
      <c r="B583" s="37">
        <v>320</v>
      </c>
      <c r="C583" s="36" t="str">
        <f>VLOOKUP($B583,'Capital Code Lookup'!$A$2:$D$217,2,FALSE)</f>
        <v>HIGH PRESSURE SODIUM 250W (210/220)</v>
      </c>
      <c r="D583" s="36" t="str">
        <f>VLOOKUP($B583,'Capital Code Lookup'!$A$2:$D$217,3,FALSE)</f>
        <v>STEEL POLE</v>
      </c>
      <c r="E583" s="36">
        <f>VLOOKUP($B583,'Capital Code Lookup'!$A$2:$D$217,4,FALSE)</f>
        <v>1</v>
      </c>
    </row>
    <row r="584" spans="1:5" x14ac:dyDescent="0.25">
      <c r="A584" s="36" t="str">
        <f>'Tariff list'!A591</f>
        <v>HPS0110-TA-0390-005-B</v>
      </c>
      <c r="B584" s="37">
        <v>390</v>
      </c>
      <c r="C584" s="36" t="str">
        <f>VLOOKUP($B584,'Capital Code Lookup'!$A$2:$D$217,2,FALSE)</f>
        <v>HIGH PRESSURE SODIUM 250W (210/220)</v>
      </c>
      <c r="D584" s="36" t="str">
        <f>VLOOKUP($B584,'Capital Code Lookup'!$A$2:$D$217,3,FALSE)</f>
        <v>STEEL POLE</v>
      </c>
      <c r="E584" s="36">
        <f>VLOOKUP($B584,'Capital Code Lookup'!$A$2:$D$217,4,FALSE)</f>
        <v>2</v>
      </c>
    </row>
    <row r="585" spans="1:5" x14ac:dyDescent="0.25">
      <c r="A585" s="36" t="str">
        <f>'Tariff list'!A592</f>
        <v>HPS0110-TA-0590-005-B</v>
      </c>
      <c r="B585" s="37">
        <v>590</v>
      </c>
      <c r="C585" s="36" t="str">
        <f>VLOOKUP($B585,'Capital Code Lookup'!$A$2:$D$217,2,FALSE)</f>
        <v>HIGH PRESSURE SODIUM 250W (210/220)</v>
      </c>
      <c r="D585" s="36" t="str">
        <f>VLOOKUP($B585,'Capital Code Lookup'!$A$2:$D$217,3,FALSE)</f>
        <v>R/BOUT COLUMN</v>
      </c>
      <c r="E585" s="36">
        <f>VLOOKUP($B585,'Capital Code Lookup'!$A$2:$D$217,4,FALSE)</f>
        <v>4</v>
      </c>
    </row>
    <row r="586" spans="1:5" x14ac:dyDescent="0.25">
      <c r="A586" s="36" t="str">
        <f>'Tariff list'!A593</f>
        <v>HPS0110-TA-0960-005-B</v>
      </c>
      <c r="B586" s="37">
        <v>960</v>
      </c>
      <c r="C586" s="36" t="str">
        <f>VLOOKUP($B586,'Capital Code Lookup'!$A$2:$D$217,2,FALSE)</f>
        <v>HIGH PRESSURE SODIUM 250W (210/220)</v>
      </c>
      <c r="D586" s="36" t="str">
        <f>VLOOKUP($B586,'Capital Code Lookup'!$A$2:$D$217,3,FALSE)</f>
        <v>SHARED OR NO POLE</v>
      </c>
      <c r="E586" s="36">
        <f>VLOOKUP($B586,'Capital Code Lookup'!$A$2:$D$217,4,FALSE)</f>
        <v>2</v>
      </c>
    </row>
    <row r="587" spans="1:5" x14ac:dyDescent="0.25">
      <c r="A587" s="36" t="str">
        <f>'Tariff list'!A594</f>
        <v>HPS0140-ST-0070-005-B</v>
      </c>
      <c r="B587" s="37">
        <v>70</v>
      </c>
      <c r="C587" s="36" t="str">
        <f>VLOOKUP($B587,'Capital Code Lookup'!$A$2:$D$217,2,FALSE)</f>
        <v>HIGH PRESSURE SODIUM 400W (310/360)</v>
      </c>
      <c r="D587" s="36" t="str">
        <f>VLOOKUP($B587,'Capital Code Lookup'!$A$2:$D$217,3,FALSE)</f>
        <v>SHARED OR NO POLE</v>
      </c>
      <c r="E587" s="36">
        <f>VLOOKUP($B587,'Capital Code Lookup'!$A$2:$D$217,4,FALSE)</f>
        <v>1</v>
      </c>
    </row>
    <row r="588" spans="1:5" x14ac:dyDescent="0.25">
      <c r="A588" s="36" t="str">
        <f>'Tariff list'!A595</f>
        <v>HPS0140-ST-0330-005-B</v>
      </c>
      <c r="B588" s="37">
        <v>330</v>
      </c>
      <c r="C588" s="36" t="str">
        <f>VLOOKUP($B588,'Capital Code Lookup'!$A$2:$D$217,2,FALSE)</f>
        <v>HIGH PRESSURE SODIUM 400W (310/360)</v>
      </c>
      <c r="D588" s="36" t="str">
        <f>VLOOKUP($B588,'Capital Code Lookup'!$A$2:$D$217,3,FALSE)</f>
        <v>STEEL POLE</v>
      </c>
      <c r="E588" s="36">
        <f>VLOOKUP($B588,'Capital Code Lookup'!$A$2:$D$217,4,FALSE)</f>
        <v>1</v>
      </c>
    </row>
    <row r="589" spans="1:5" x14ac:dyDescent="0.25">
      <c r="A589" s="36" t="str">
        <f>'Tariff list'!A596</f>
        <v>HPS0140-ST-0400-005-B</v>
      </c>
      <c r="B589" s="37">
        <v>400</v>
      </c>
      <c r="C589" s="36" t="str">
        <f>VLOOKUP($B589,'Capital Code Lookup'!$A$2:$D$217,2,FALSE)</f>
        <v>HIGH PRESSURE SODIUM 400W (310/360)</v>
      </c>
      <c r="D589" s="36" t="str">
        <f>VLOOKUP($B589,'Capital Code Lookup'!$A$2:$D$217,3,FALSE)</f>
        <v>STEEL POLE</v>
      </c>
      <c r="E589" s="36">
        <f>VLOOKUP($B589,'Capital Code Lookup'!$A$2:$D$217,4,FALSE)</f>
        <v>2</v>
      </c>
    </row>
    <row r="590" spans="1:5" x14ac:dyDescent="0.25">
      <c r="A590" s="36" t="str">
        <f>'Tariff list'!A597</f>
        <v>HPS0140-ST-1030-005-B</v>
      </c>
      <c r="B590" s="37">
        <v>1030</v>
      </c>
      <c r="C590" s="36" t="str">
        <f>VLOOKUP($B590,'Capital Code Lookup'!$A$2:$D$217,2,FALSE)</f>
        <v>HIGH PRESSURE SODIUM 400W (310/360)</v>
      </c>
      <c r="D590" s="36" t="str">
        <f>VLOOKUP($B590,'Capital Code Lookup'!$A$2:$D$217,3,FALSE)</f>
        <v>SHARED OR NO POLE</v>
      </c>
      <c r="E590" s="36">
        <f>VLOOKUP($B590,'Capital Code Lookup'!$A$2:$D$217,4,FALSE)</f>
        <v>2</v>
      </c>
    </row>
    <row r="591" spans="1:5" x14ac:dyDescent="0.25">
      <c r="A591" s="36" t="str">
        <f>'Tariff list'!A598</f>
        <v>HPS0160-ST-0070-005-B</v>
      </c>
      <c r="B591" s="37">
        <v>70</v>
      </c>
      <c r="C591" s="36" t="str">
        <f>VLOOKUP($B591,'Capital Code Lookup'!$A$2:$D$217,2,FALSE)</f>
        <v>HIGH PRESSURE SODIUM 400W (310/360)</v>
      </c>
      <c r="D591" s="36" t="str">
        <f>VLOOKUP($B591,'Capital Code Lookup'!$A$2:$D$217,3,FALSE)</f>
        <v>SHARED OR NO POLE</v>
      </c>
      <c r="E591" s="36">
        <f>VLOOKUP($B591,'Capital Code Lookup'!$A$2:$D$217,4,FALSE)</f>
        <v>1</v>
      </c>
    </row>
    <row r="592" spans="1:5" x14ac:dyDescent="0.25">
      <c r="A592" s="36" t="str">
        <f>'Tariff list'!A599</f>
        <v>HPS0160-ST-0240-005-B</v>
      </c>
      <c r="B592" s="37">
        <v>240</v>
      </c>
      <c r="C592" s="36" t="str">
        <f>VLOOKUP($B592,'Capital Code Lookup'!$A$2:$D$217,2,FALSE)</f>
        <v>HIGH PRESSURE SODIUM 400W (310/360)</v>
      </c>
      <c r="D592" s="36" t="str">
        <f>VLOOKUP($B592,'Capital Code Lookup'!$A$2:$D$217,3,FALSE)</f>
        <v>WOOD POLE</v>
      </c>
      <c r="E592" s="36">
        <f>VLOOKUP($B592,'Capital Code Lookup'!$A$2:$D$217,4,FALSE)</f>
        <v>1</v>
      </c>
    </row>
    <row r="593" spans="1:5" x14ac:dyDescent="0.25">
      <c r="A593" s="36" t="str">
        <f>'Tariff list'!A600</f>
        <v>HPS0160-ST-0330-005-B</v>
      </c>
      <c r="B593" s="37">
        <v>330</v>
      </c>
      <c r="C593" s="36" t="str">
        <f>VLOOKUP($B593,'Capital Code Lookup'!$A$2:$D$217,2,FALSE)</f>
        <v>HIGH PRESSURE SODIUM 400W (310/360)</v>
      </c>
      <c r="D593" s="36" t="str">
        <f>VLOOKUP($B593,'Capital Code Lookup'!$A$2:$D$217,3,FALSE)</f>
        <v>STEEL POLE</v>
      </c>
      <c r="E593" s="36">
        <f>VLOOKUP($B593,'Capital Code Lookup'!$A$2:$D$217,4,FALSE)</f>
        <v>1</v>
      </c>
    </row>
    <row r="594" spans="1:5" x14ac:dyDescent="0.25">
      <c r="A594" s="36" t="str">
        <f>'Tariff list'!A601</f>
        <v>HPS0160-ST-0770-005-B</v>
      </c>
      <c r="B594" s="37">
        <v>770</v>
      </c>
      <c r="C594" s="36" t="str">
        <f>VLOOKUP($B594,'Capital Code Lookup'!$A$2:$D$217,2,FALSE)</f>
        <v>HIGH PRESSURE SODIUM 400W (310/360)</v>
      </c>
      <c r="D594" s="36" t="str">
        <f>VLOOKUP($B594,'Capital Code Lookup'!$A$2:$D$217,3,FALSE)</f>
        <v>WOOD POLE</v>
      </c>
      <c r="E594" s="36">
        <f>VLOOKUP($B594,'Capital Code Lookup'!$A$2:$D$217,4,FALSE)</f>
        <v>2</v>
      </c>
    </row>
    <row r="595" spans="1:5" x14ac:dyDescent="0.25">
      <c r="A595" s="36" t="str">
        <f>'Tariff list'!A602</f>
        <v>HPS0170-ST-0070-005-B</v>
      </c>
      <c r="B595" s="37">
        <v>70</v>
      </c>
      <c r="C595" s="36" t="str">
        <f>VLOOKUP($B595,'Capital Code Lookup'!$A$2:$D$217,2,FALSE)</f>
        <v>HIGH PRESSURE SODIUM 400W (310/360)</v>
      </c>
      <c r="D595" s="36" t="str">
        <f>VLOOKUP($B595,'Capital Code Lookup'!$A$2:$D$217,3,FALSE)</f>
        <v>SHARED OR NO POLE</v>
      </c>
      <c r="E595" s="36">
        <f>VLOOKUP($B595,'Capital Code Lookup'!$A$2:$D$217,4,FALSE)</f>
        <v>1</v>
      </c>
    </row>
    <row r="596" spans="1:5" x14ac:dyDescent="0.25">
      <c r="A596" s="36" t="str">
        <f>'Tariff list'!A603</f>
        <v>HPS0170-ST-0240-005-B</v>
      </c>
      <c r="B596" s="37">
        <v>240</v>
      </c>
      <c r="C596" s="36" t="str">
        <f>VLOOKUP($B596,'Capital Code Lookup'!$A$2:$D$217,2,FALSE)</f>
        <v>HIGH PRESSURE SODIUM 400W (310/360)</v>
      </c>
      <c r="D596" s="36" t="str">
        <f>VLOOKUP($B596,'Capital Code Lookup'!$A$2:$D$217,3,FALSE)</f>
        <v>WOOD POLE</v>
      </c>
      <c r="E596" s="36">
        <f>VLOOKUP($B596,'Capital Code Lookup'!$A$2:$D$217,4,FALSE)</f>
        <v>1</v>
      </c>
    </row>
    <row r="597" spans="1:5" x14ac:dyDescent="0.25">
      <c r="A597" s="36" t="str">
        <f>'Tariff list'!A604</f>
        <v>HPS0170-ST-0330-005-B</v>
      </c>
      <c r="B597" s="37">
        <v>330</v>
      </c>
      <c r="C597" s="36" t="str">
        <f>VLOOKUP($B597,'Capital Code Lookup'!$A$2:$D$217,2,FALSE)</f>
        <v>HIGH PRESSURE SODIUM 400W (310/360)</v>
      </c>
      <c r="D597" s="36" t="str">
        <f>VLOOKUP($B597,'Capital Code Lookup'!$A$2:$D$217,3,FALSE)</f>
        <v>STEEL POLE</v>
      </c>
      <c r="E597" s="36">
        <f>VLOOKUP($B597,'Capital Code Lookup'!$A$2:$D$217,4,FALSE)</f>
        <v>1</v>
      </c>
    </row>
    <row r="598" spans="1:5" x14ac:dyDescent="0.25">
      <c r="A598" s="36" t="str">
        <f>'Tariff list'!A605</f>
        <v>HPS0170-ST-0400-005-B</v>
      </c>
      <c r="B598" s="37">
        <v>400</v>
      </c>
      <c r="C598" s="36" t="str">
        <f>VLOOKUP($B598,'Capital Code Lookup'!$A$2:$D$217,2,FALSE)</f>
        <v>HIGH PRESSURE SODIUM 400W (310/360)</v>
      </c>
      <c r="D598" s="36" t="str">
        <f>VLOOKUP($B598,'Capital Code Lookup'!$A$2:$D$217,3,FALSE)</f>
        <v>STEEL POLE</v>
      </c>
      <c r="E598" s="36">
        <f>VLOOKUP($B598,'Capital Code Lookup'!$A$2:$D$217,4,FALSE)</f>
        <v>2</v>
      </c>
    </row>
    <row r="599" spans="1:5" x14ac:dyDescent="0.25">
      <c r="A599" s="36" t="str">
        <f>'Tariff list'!A606</f>
        <v>HPS0170-ST-0600-005-B</v>
      </c>
      <c r="B599" s="37">
        <v>600</v>
      </c>
      <c r="C599" s="36" t="str">
        <f>VLOOKUP($B599,'Capital Code Lookup'!$A$2:$D$217,2,FALSE)</f>
        <v>HIGH PRESSURE SODIUM 400W (310/360)</v>
      </c>
      <c r="D599" s="36" t="str">
        <f>VLOOKUP($B599,'Capital Code Lookup'!$A$2:$D$217,3,FALSE)</f>
        <v>R/BOUT COLUMN</v>
      </c>
      <c r="E599" s="36">
        <f>VLOOKUP($B599,'Capital Code Lookup'!$A$2:$D$217,4,FALSE)</f>
        <v>4</v>
      </c>
    </row>
    <row r="600" spans="1:5" x14ac:dyDescent="0.25">
      <c r="A600" s="36" t="str">
        <f>'Tariff list'!A607</f>
        <v>HPS0170-ST-0770-005-B</v>
      </c>
      <c r="B600" s="37">
        <v>770</v>
      </c>
      <c r="C600" s="36" t="str">
        <f>VLOOKUP($B600,'Capital Code Lookup'!$A$2:$D$217,2,FALSE)</f>
        <v>HIGH PRESSURE SODIUM 400W (310/360)</v>
      </c>
      <c r="D600" s="36" t="str">
        <f>VLOOKUP($B600,'Capital Code Lookup'!$A$2:$D$217,3,FALSE)</f>
        <v>WOOD POLE</v>
      </c>
      <c r="E600" s="36">
        <f>VLOOKUP($B600,'Capital Code Lookup'!$A$2:$D$217,4,FALSE)</f>
        <v>2</v>
      </c>
    </row>
    <row r="601" spans="1:5" x14ac:dyDescent="0.25">
      <c r="A601" s="36" t="str">
        <f>'Tariff list'!A608</f>
        <v>HPS0170-ST-1030-005-B</v>
      </c>
      <c r="B601" s="37">
        <v>1030</v>
      </c>
      <c r="C601" s="36" t="str">
        <f>VLOOKUP($B601,'Capital Code Lookup'!$A$2:$D$217,2,FALSE)</f>
        <v>HIGH PRESSURE SODIUM 400W (310/360)</v>
      </c>
      <c r="D601" s="36" t="str">
        <f>VLOOKUP($B601,'Capital Code Lookup'!$A$2:$D$217,3,FALSE)</f>
        <v>SHARED OR NO POLE</v>
      </c>
      <c r="E601" s="36">
        <f>VLOOKUP($B601,'Capital Code Lookup'!$A$2:$D$217,4,FALSE)</f>
        <v>2</v>
      </c>
    </row>
    <row r="602" spans="1:5" x14ac:dyDescent="0.25">
      <c r="A602" s="36" t="str">
        <f>'Tariff list'!A609</f>
        <v>HPS0170-TA-0070-005-B</v>
      </c>
      <c r="B602" s="37">
        <v>70</v>
      </c>
      <c r="C602" s="36" t="str">
        <f>VLOOKUP($B602,'Capital Code Lookup'!$A$2:$D$217,2,FALSE)</f>
        <v>HIGH PRESSURE SODIUM 400W (310/360)</v>
      </c>
      <c r="D602" s="36" t="str">
        <f>VLOOKUP($B602,'Capital Code Lookup'!$A$2:$D$217,3,FALSE)</f>
        <v>SHARED OR NO POLE</v>
      </c>
      <c r="E602" s="36">
        <f>VLOOKUP($B602,'Capital Code Lookup'!$A$2:$D$217,4,FALSE)</f>
        <v>1</v>
      </c>
    </row>
    <row r="603" spans="1:5" x14ac:dyDescent="0.25">
      <c r="A603" s="36" t="str">
        <f>'Tariff list'!A610</f>
        <v>HPS0170-TA-0240-005-B</v>
      </c>
      <c r="B603" s="37">
        <v>240</v>
      </c>
      <c r="C603" s="36" t="str">
        <f>VLOOKUP($B603,'Capital Code Lookup'!$A$2:$D$217,2,FALSE)</f>
        <v>HIGH PRESSURE SODIUM 400W (310/360)</v>
      </c>
      <c r="D603" s="36" t="str">
        <f>VLOOKUP($B603,'Capital Code Lookup'!$A$2:$D$217,3,FALSE)</f>
        <v>WOOD POLE</v>
      </c>
      <c r="E603" s="36">
        <f>VLOOKUP($B603,'Capital Code Lookup'!$A$2:$D$217,4,FALSE)</f>
        <v>1</v>
      </c>
    </row>
    <row r="604" spans="1:5" x14ac:dyDescent="0.25">
      <c r="A604" s="36" t="str">
        <f>'Tariff list'!A611</f>
        <v>HPS0170-TA-0330-005-B</v>
      </c>
      <c r="B604" s="37">
        <v>330</v>
      </c>
      <c r="C604" s="36" t="str">
        <f>VLOOKUP($B604,'Capital Code Lookup'!$A$2:$D$217,2,FALSE)</f>
        <v>HIGH PRESSURE SODIUM 400W (310/360)</v>
      </c>
      <c r="D604" s="36" t="str">
        <f>VLOOKUP($B604,'Capital Code Lookup'!$A$2:$D$217,3,FALSE)</f>
        <v>STEEL POLE</v>
      </c>
      <c r="E604" s="36">
        <f>VLOOKUP($B604,'Capital Code Lookup'!$A$2:$D$217,4,FALSE)</f>
        <v>1</v>
      </c>
    </row>
    <row r="605" spans="1:5" x14ac:dyDescent="0.25">
      <c r="A605" s="36" t="str">
        <f>'Tariff list'!A612</f>
        <v>HPS0170-TA-0400-005-B</v>
      </c>
      <c r="B605" s="37">
        <v>400</v>
      </c>
      <c r="C605" s="36" t="str">
        <f>VLOOKUP($B605,'Capital Code Lookup'!$A$2:$D$217,2,FALSE)</f>
        <v>HIGH PRESSURE SODIUM 400W (310/360)</v>
      </c>
      <c r="D605" s="36" t="str">
        <f>VLOOKUP($B605,'Capital Code Lookup'!$A$2:$D$217,3,FALSE)</f>
        <v>STEEL POLE</v>
      </c>
      <c r="E605" s="36">
        <f>VLOOKUP($B605,'Capital Code Lookup'!$A$2:$D$217,4,FALSE)</f>
        <v>2</v>
      </c>
    </row>
    <row r="606" spans="1:5" x14ac:dyDescent="0.25">
      <c r="A606" s="36" t="str">
        <f>'Tariff list'!A613</f>
        <v>HPS0170-TA-0600-005-B</v>
      </c>
      <c r="B606" s="37">
        <v>600</v>
      </c>
      <c r="C606" s="36" t="str">
        <f>VLOOKUP($B606,'Capital Code Lookup'!$A$2:$D$217,2,FALSE)</f>
        <v>HIGH PRESSURE SODIUM 400W (310/360)</v>
      </c>
      <c r="D606" s="36" t="str">
        <f>VLOOKUP($B606,'Capital Code Lookup'!$A$2:$D$217,3,FALSE)</f>
        <v>R/BOUT COLUMN</v>
      </c>
      <c r="E606" s="36">
        <f>VLOOKUP($B606,'Capital Code Lookup'!$A$2:$D$217,4,FALSE)</f>
        <v>4</v>
      </c>
    </row>
    <row r="607" spans="1:5" x14ac:dyDescent="0.25">
      <c r="A607" s="36" t="str">
        <f>'Tariff list'!A614</f>
        <v>LPS0030-ST-0040-005-B</v>
      </c>
      <c r="B607" s="37">
        <v>40</v>
      </c>
      <c r="C607" s="36" t="str">
        <f>VLOOKUP($B607,'Capital Code Lookup'!$A$2:$D$217,2,FALSE)</f>
        <v>HIGH PRESSURE SODIUM 70W (100)</v>
      </c>
      <c r="D607" s="36" t="str">
        <f>VLOOKUP($B607,'Capital Code Lookup'!$A$2:$D$217,3,FALSE)</f>
        <v>SHARED OR NO POLE</v>
      </c>
      <c r="E607" s="36">
        <f>VLOOKUP($B607,'Capital Code Lookup'!$A$2:$D$217,4,FALSE)</f>
        <v>1</v>
      </c>
    </row>
    <row r="608" spans="1:5" x14ac:dyDescent="0.25">
      <c r="A608" s="36" t="str">
        <f>'Tariff list'!A615</f>
        <v>LPS0030-ST-0350-005-B</v>
      </c>
      <c r="B608" s="37">
        <v>350</v>
      </c>
      <c r="C608" s="36" t="str">
        <f>VLOOKUP($B608,'Capital Code Lookup'!$A$2:$D$217,2,FALSE)</f>
        <v>HIGH PRESSURE SODIUM 70W (100)</v>
      </c>
      <c r="D608" s="36" t="str">
        <f>VLOOKUP($B608,'Capital Code Lookup'!$A$2:$D$217,3,FALSE)</f>
        <v>WOOD POLE</v>
      </c>
      <c r="E608" s="36">
        <f>VLOOKUP($B608,'Capital Code Lookup'!$A$2:$D$217,4,FALSE)</f>
        <v>1</v>
      </c>
    </row>
    <row r="609" spans="1:5" x14ac:dyDescent="0.25">
      <c r="A609" s="36" t="str">
        <f>'Tariff list'!A616</f>
        <v>LPS0030-ST-0360-005-B</v>
      </c>
      <c r="B609" s="37">
        <v>360</v>
      </c>
      <c r="C609" s="36" t="str">
        <f>VLOOKUP($B609,'Capital Code Lookup'!$A$2:$D$217,2,FALSE)</f>
        <v>HIGH PRESSURE SODIUM 70W (100)</v>
      </c>
      <c r="D609" s="36" t="str">
        <f>VLOOKUP($B609,'Capital Code Lookup'!$A$2:$D$217,3,FALSE)</f>
        <v>STEEL POLE</v>
      </c>
      <c r="E609" s="36">
        <f>VLOOKUP($B609,'Capital Code Lookup'!$A$2:$D$217,4,FALSE)</f>
        <v>1</v>
      </c>
    </row>
    <row r="610" spans="1:5" x14ac:dyDescent="0.25">
      <c r="A610" s="36" t="str">
        <f>'Tariff list'!A617</f>
        <v>LPS0030-ST-0890-005-B</v>
      </c>
      <c r="B610" s="37">
        <v>890</v>
      </c>
      <c r="C610" s="36" t="str">
        <f>VLOOKUP($B610,'Capital Code Lookup'!$A$2:$D$217,2,FALSE)</f>
        <v>HIGH PRESSURE SODIUM 70W (100)</v>
      </c>
      <c r="D610" s="36" t="str">
        <f>VLOOKUP($B610,'Capital Code Lookup'!$A$2:$D$217,3,FALSE)</f>
        <v>SHARED OR NO POLE</v>
      </c>
      <c r="E610" s="36">
        <f>VLOOKUP($B610,'Capital Code Lookup'!$A$2:$D$217,4,FALSE)</f>
        <v>2</v>
      </c>
    </row>
    <row r="611" spans="1:5" x14ac:dyDescent="0.25">
      <c r="A611" s="36" t="str">
        <f>'Tariff list'!A618</f>
        <v>LPS0040-ST-0050-005-B</v>
      </c>
      <c r="B611" s="37">
        <v>50</v>
      </c>
      <c r="C611" s="36" t="str">
        <f>VLOOKUP($B611,'Capital Code Lookup'!$A$2:$D$217,2,FALSE)</f>
        <v>HIGH PRESSURE SODIUM 150W</v>
      </c>
      <c r="D611" s="36" t="str">
        <f>VLOOKUP($B611,'Capital Code Lookup'!$A$2:$D$217,3,FALSE)</f>
        <v>SHARED OR NO POLE</v>
      </c>
      <c r="E611" s="36">
        <f>VLOOKUP($B611,'Capital Code Lookup'!$A$2:$D$217,4,FALSE)</f>
        <v>1</v>
      </c>
    </row>
    <row r="612" spans="1:5" x14ac:dyDescent="0.25">
      <c r="A612" s="36" t="str">
        <f>'Tariff list'!A619</f>
        <v>LPS0040-ST-0220-005-B</v>
      </c>
      <c r="B612" s="37">
        <v>220</v>
      </c>
      <c r="C612" s="36" t="str">
        <f>VLOOKUP($B612,'Capital Code Lookup'!$A$2:$D$217,2,FALSE)</f>
        <v>HIGH PRESSURE SODIUM 150W</v>
      </c>
      <c r="D612" s="36" t="str">
        <f>VLOOKUP($B612,'Capital Code Lookup'!$A$2:$D$217,3,FALSE)</f>
        <v>WOOD POLE</v>
      </c>
      <c r="E612" s="36">
        <f>VLOOKUP($B612,'Capital Code Lookup'!$A$2:$D$217,4,FALSE)</f>
        <v>1</v>
      </c>
    </row>
    <row r="613" spans="1:5" x14ac:dyDescent="0.25">
      <c r="A613" s="36" t="str">
        <f>'Tariff list'!A620</f>
        <v>LPS0040-ST-0310-005-B</v>
      </c>
      <c r="B613" s="37">
        <v>310</v>
      </c>
      <c r="C613" s="36" t="str">
        <f>VLOOKUP($B613,'Capital Code Lookup'!$A$2:$D$217,2,FALSE)</f>
        <v>HIGH PRESSURE SODIUM 150W</v>
      </c>
      <c r="D613" s="36" t="str">
        <f>VLOOKUP($B613,'Capital Code Lookup'!$A$2:$D$217,3,FALSE)</f>
        <v>STEEL POLE</v>
      </c>
      <c r="E613" s="36">
        <f>VLOOKUP($B613,'Capital Code Lookup'!$A$2:$D$217,4,FALSE)</f>
        <v>1</v>
      </c>
    </row>
    <row r="614" spans="1:5" x14ac:dyDescent="0.25">
      <c r="A614" s="36" t="str">
        <f>'Tariff list'!A621</f>
        <v>LPS0050-ST-0060-005-B</v>
      </c>
      <c r="B614" s="37">
        <v>60</v>
      </c>
      <c r="C614" s="36" t="str">
        <f>VLOOKUP($B614,'Capital Code Lookup'!$A$2:$D$217,2,FALSE)</f>
        <v>HIGH PRESSURE SODIUM 250W (210/220)</v>
      </c>
      <c r="D614" s="36" t="str">
        <f>VLOOKUP($B614,'Capital Code Lookup'!$A$2:$D$217,3,FALSE)</f>
        <v>SHARED OR NO POLE</v>
      </c>
      <c r="E614" s="36">
        <f>VLOOKUP($B614,'Capital Code Lookup'!$A$2:$D$217,4,FALSE)</f>
        <v>1</v>
      </c>
    </row>
    <row r="615" spans="1:5" x14ac:dyDescent="0.25">
      <c r="A615" s="36" t="str">
        <f>'Tariff list'!A622</f>
        <v>LPS0050-ST-0230-005-B</v>
      </c>
      <c r="B615" s="37">
        <v>230</v>
      </c>
      <c r="C615" s="36" t="str">
        <f>VLOOKUP($B615,'Capital Code Lookup'!$A$2:$D$217,2,FALSE)</f>
        <v>HIGH PRESSURE SODIUM 250W (210/220)</v>
      </c>
      <c r="D615" s="36" t="str">
        <f>VLOOKUP($B615,'Capital Code Lookup'!$A$2:$D$217,3,FALSE)</f>
        <v>WOOD POLE</v>
      </c>
      <c r="E615" s="36">
        <f>VLOOKUP($B615,'Capital Code Lookup'!$A$2:$D$217,4,FALSE)</f>
        <v>1</v>
      </c>
    </row>
    <row r="616" spans="1:5" x14ac:dyDescent="0.25">
      <c r="A616" s="36" t="str">
        <f>'Tariff list'!A623</f>
        <v>LPS0050-ST-0320-005-B</v>
      </c>
      <c r="B616" s="37">
        <v>320</v>
      </c>
      <c r="C616" s="36" t="str">
        <f>VLOOKUP($B616,'Capital Code Lookup'!$A$2:$D$217,2,FALSE)</f>
        <v>HIGH PRESSURE SODIUM 250W (210/220)</v>
      </c>
      <c r="D616" s="36" t="str">
        <f>VLOOKUP($B616,'Capital Code Lookup'!$A$2:$D$217,3,FALSE)</f>
        <v>STEEL POLE</v>
      </c>
      <c r="E616" s="36">
        <f>VLOOKUP($B616,'Capital Code Lookup'!$A$2:$D$217,4,FALSE)</f>
        <v>1</v>
      </c>
    </row>
    <row r="617" spans="1:5" x14ac:dyDescent="0.25">
      <c r="A617" s="36" t="str">
        <f>'Tariff list'!A624</f>
        <v>LPS0060-ST-0060-005-B</v>
      </c>
      <c r="B617" s="37">
        <v>60</v>
      </c>
      <c r="C617" s="36" t="str">
        <f>VLOOKUP($B617,'Capital Code Lookup'!$A$2:$D$217,2,FALSE)</f>
        <v>HIGH PRESSURE SODIUM 250W (210/220)</v>
      </c>
      <c r="D617" s="36" t="str">
        <f>VLOOKUP($B617,'Capital Code Lookup'!$A$2:$D$217,3,FALSE)</f>
        <v>SHARED OR NO POLE</v>
      </c>
      <c r="E617" s="36">
        <f>VLOOKUP($B617,'Capital Code Lookup'!$A$2:$D$217,4,FALSE)</f>
        <v>1</v>
      </c>
    </row>
    <row r="618" spans="1:5" x14ac:dyDescent="0.25">
      <c r="A618" s="36" t="str">
        <f>'Tariff list'!A625</f>
        <v>MHR0060-ST-0060-005-B</v>
      </c>
      <c r="B618" s="37">
        <v>60</v>
      </c>
      <c r="C618" s="36" t="str">
        <f>VLOOKUP($B618,'Capital Code Lookup'!$A$2:$D$217,2,FALSE)</f>
        <v>HIGH PRESSURE SODIUM 250W (210/220)</v>
      </c>
      <c r="D618" s="36" t="str">
        <f>VLOOKUP($B618,'Capital Code Lookup'!$A$2:$D$217,3,FALSE)</f>
        <v>SHARED OR NO POLE</v>
      </c>
      <c r="E618" s="36">
        <f>VLOOKUP($B618,'Capital Code Lookup'!$A$2:$D$217,4,FALSE)</f>
        <v>1</v>
      </c>
    </row>
    <row r="619" spans="1:5" x14ac:dyDescent="0.25">
      <c r="A619" s="36" t="str">
        <f>'Tariff list'!A626</f>
        <v>MHR0060-ST-0320-005-B</v>
      </c>
      <c r="B619" s="37">
        <v>320</v>
      </c>
      <c r="C619" s="36" t="str">
        <f>VLOOKUP($B619,'Capital Code Lookup'!$A$2:$D$217,2,FALSE)</f>
        <v>HIGH PRESSURE SODIUM 250W (210/220)</v>
      </c>
      <c r="D619" s="36" t="str">
        <f>VLOOKUP($B619,'Capital Code Lookup'!$A$2:$D$217,3,FALSE)</f>
        <v>STEEL POLE</v>
      </c>
      <c r="E619" s="36">
        <f>VLOOKUP($B619,'Capital Code Lookup'!$A$2:$D$217,4,FALSE)</f>
        <v>1</v>
      </c>
    </row>
    <row r="620" spans="1:5" x14ac:dyDescent="0.25">
      <c r="A620" s="36" t="str">
        <f>'Tariff list'!A627</f>
        <v>MHR0070-ST-0060-005-B</v>
      </c>
      <c r="B620" s="37">
        <v>60</v>
      </c>
      <c r="C620" s="36" t="str">
        <f>VLOOKUP($B620,'Capital Code Lookup'!$A$2:$D$217,2,FALSE)</f>
        <v>HIGH PRESSURE SODIUM 250W (210/220)</v>
      </c>
      <c r="D620" s="36" t="str">
        <f>VLOOKUP($B620,'Capital Code Lookup'!$A$2:$D$217,3,FALSE)</f>
        <v>SHARED OR NO POLE</v>
      </c>
      <c r="E620" s="36">
        <f>VLOOKUP($B620,'Capital Code Lookup'!$A$2:$D$217,4,FALSE)</f>
        <v>1</v>
      </c>
    </row>
    <row r="621" spans="1:5" x14ac:dyDescent="0.25">
      <c r="A621" s="36" t="str">
        <f>'Tariff list'!A628</f>
        <v>MHR0070-ST-0320-005-B</v>
      </c>
      <c r="B621" s="37">
        <v>320</v>
      </c>
      <c r="C621" s="36" t="str">
        <f>VLOOKUP($B621,'Capital Code Lookup'!$A$2:$D$217,2,FALSE)</f>
        <v>HIGH PRESSURE SODIUM 250W (210/220)</v>
      </c>
      <c r="D621" s="36" t="str">
        <f>VLOOKUP($B621,'Capital Code Lookup'!$A$2:$D$217,3,FALSE)</f>
        <v>STEEL POLE</v>
      </c>
      <c r="E621" s="36">
        <f>VLOOKUP($B621,'Capital Code Lookup'!$A$2:$D$217,4,FALSE)</f>
        <v>1</v>
      </c>
    </row>
    <row r="622" spans="1:5" x14ac:dyDescent="0.25">
      <c r="A622" s="36" t="str">
        <f>'Tariff list'!A629</f>
        <v>FLU0350-ST-1620-005-B</v>
      </c>
      <c r="B622" s="37">
        <v>1620</v>
      </c>
      <c r="C622" s="36" t="str">
        <f>VLOOKUP($B622,'Capital Code Lookup'!$A$2:$D$217,2,FALSE)</f>
        <v>COMPACT FLUORESCENT 42W</v>
      </c>
      <c r="D622" s="36" t="str">
        <f>VLOOKUP($B622,'Capital Code Lookup'!$A$2:$D$217,3,FALSE)</f>
        <v>SHARED OR NO POLE</v>
      </c>
      <c r="E622" s="36">
        <f>VLOOKUP($B622,'Capital Code Lookup'!$A$2:$D$217,4,FALSE)</f>
        <v>1</v>
      </c>
    </row>
    <row r="623" spans="1:5" x14ac:dyDescent="0.25">
      <c r="A623" s="36" t="str">
        <f>'Tariff list'!A630</f>
        <v>HPS0020-ST-0040-005-B</v>
      </c>
      <c r="B623" s="37">
        <v>40</v>
      </c>
      <c r="C623" s="36" t="str">
        <f>VLOOKUP($B623,'Capital Code Lookup'!$A$2:$D$217,2,FALSE)</f>
        <v>HIGH PRESSURE SODIUM 70W (100)</v>
      </c>
      <c r="D623" s="36" t="str">
        <f>VLOOKUP($B623,'Capital Code Lookup'!$A$2:$D$217,3,FALSE)</f>
        <v>SHARED OR NO POLE</v>
      </c>
      <c r="E623" s="36">
        <f>VLOOKUP($B623,'Capital Code Lookup'!$A$2:$D$217,4,FALSE)</f>
        <v>1</v>
      </c>
    </row>
    <row r="624" spans="1:5" x14ac:dyDescent="0.25">
      <c r="A624" s="36" t="str">
        <f>'Tariff list'!A631</f>
        <v>HPS0020-ST-0350-005-B</v>
      </c>
      <c r="B624" s="37">
        <v>350</v>
      </c>
      <c r="C624" s="36" t="str">
        <f>VLOOKUP($B624,'Capital Code Lookup'!$A$2:$D$217,2,FALSE)</f>
        <v>HIGH PRESSURE SODIUM 70W (100)</v>
      </c>
      <c r="D624" s="36" t="str">
        <f>VLOOKUP($B624,'Capital Code Lookup'!$A$2:$D$217,3,FALSE)</f>
        <v>WOOD POLE</v>
      </c>
      <c r="E624" s="36">
        <f>VLOOKUP($B624,'Capital Code Lookup'!$A$2:$D$217,4,FALSE)</f>
        <v>1</v>
      </c>
    </row>
    <row r="625" spans="1:5" x14ac:dyDescent="0.25">
      <c r="A625" s="36" t="str">
        <f>'Tariff list'!A632</f>
        <v>HPS0020-ST-0360-005-B</v>
      </c>
      <c r="B625" s="37">
        <v>360</v>
      </c>
      <c r="C625" s="36" t="str">
        <f>VLOOKUP($B625,'Capital Code Lookup'!$A$2:$D$217,2,FALSE)</f>
        <v>HIGH PRESSURE SODIUM 70W (100)</v>
      </c>
      <c r="D625" s="36" t="str">
        <f>VLOOKUP($B625,'Capital Code Lookup'!$A$2:$D$217,3,FALSE)</f>
        <v>STEEL POLE</v>
      </c>
      <c r="E625" s="36">
        <f>VLOOKUP($B625,'Capital Code Lookup'!$A$2:$D$217,4,FALSE)</f>
        <v>1</v>
      </c>
    </row>
    <row r="626" spans="1:5" x14ac:dyDescent="0.25">
      <c r="A626" s="36" t="str">
        <f>'Tariff list'!A633</f>
        <v>HPS0020-ST-0730-005-B</v>
      </c>
      <c r="B626" s="37">
        <v>730</v>
      </c>
      <c r="C626" s="36" t="str">
        <f>VLOOKUP($B626,'Capital Code Lookup'!$A$2:$D$217,2,FALSE)</f>
        <v>HIGH PRESSURE SODIUM 70W (100)</v>
      </c>
      <c r="D626" s="36" t="str">
        <f>VLOOKUP($B626,'Capital Code Lookup'!$A$2:$D$217,3,FALSE)</f>
        <v>STEEL POLE</v>
      </c>
      <c r="E626" s="36">
        <f>VLOOKUP($B626,'Capital Code Lookup'!$A$2:$D$217,4,FALSE)</f>
        <v>2</v>
      </c>
    </row>
    <row r="627" spans="1:5" x14ac:dyDescent="0.25">
      <c r="A627" s="36" t="str">
        <f>'Tariff list'!A634</f>
        <v>HPS0020-ST-0890-005-B</v>
      </c>
      <c r="B627" s="37">
        <v>890</v>
      </c>
      <c r="C627" s="36" t="str">
        <f>VLOOKUP($B627,'Capital Code Lookup'!$A$2:$D$217,2,FALSE)</f>
        <v>HIGH PRESSURE SODIUM 70W (100)</v>
      </c>
      <c r="D627" s="36" t="str">
        <f>VLOOKUP($B627,'Capital Code Lookup'!$A$2:$D$217,3,FALSE)</f>
        <v>SHARED OR NO POLE</v>
      </c>
      <c r="E627" s="36">
        <f>VLOOKUP($B627,'Capital Code Lookup'!$A$2:$D$217,4,FALSE)</f>
        <v>2</v>
      </c>
    </row>
    <row r="628" spans="1:5" x14ac:dyDescent="0.25">
      <c r="A628" s="36" t="str">
        <f>'Tariff list'!A635</f>
        <v>HPS0090-ST-0050-005-B</v>
      </c>
      <c r="B628" s="37">
        <v>50</v>
      </c>
      <c r="C628" s="36" t="str">
        <f>VLOOKUP($B628,'Capital Code Lookup'!$A$2:$D$217,2,FALSE)</f>
        <v>HIGH PRESSURE SODIUM 150W</v>
      </c>
      <c r="D628" s="36" t="str">
        <f>VLOOKUP($B628,'Capital Code Lookup'!$A$2:$D$217,3,FALSE)</f>
        <v>SHARED OR NO POLE</v>
      </c>
      <c r="E628" s="36">
        <f>VLOOKUP($B628,'Capital Code Lookup'!$A$2:$D$217,4,FALSE)</f>
        <v>1</v>
      </c>
    </row>
    <row r="629" spans="1:5" x14ac:dyDescent="0.25">
      <c r="A629" s="36" t="str">
        <f>'Tariff list'!A636</f>
        <v>HPS0090-ST-0220-005-B</v>
      </c>
      <c r="B629" s="37">
        <v>220</v>
      </c>
      <c r="C629" s="36" t="str">
        <f>VLOOKUP($B629,'Capital Code Lookup'!$A$2:$D$217,2,FALSE)</f>
        <v>HIGH PRESSURE SODIUM 150W</v>
      </c>
      <c r="D629" s="36" t="str">
        <f>VLOOKUP($B629,'Capital Code Lookup'!$A$2:$D$217,3,FALSE)</f>
        <v>WOOD POLE</v>
      </c>
      <c r="E629" s="36">
        <f>VLOOKUP($B629,'Capital Code Lookup'!$A$2:$D$217,4,FALSE)</f>
        <v>1</v>
      </c>
    </row>
    <row r="630" spans="1:5" x14ac:dyDescent="0.25">
      <c r="A630" s="36" t="str">
        <f>'Tariff list'!A637</f>
        <v>HPS0090-ST-0310-005-B</v>
      </c>
      <c r="B630" s="37">
        <v>310</v>
      </c>
      <c r="C630" s="36" t="str">
        <f>VLOOKUP($B630,'Capital Code Lookup'!$A$2:$D$217,2,FALSE)</f>
        <v>HIGH PRESSURE SODIUM 150W</v>
      </c>
      <c r="D630" s="36" t="str">
        <f>VLOOKUP($B630,'Capital Code Lookup'!$A$2:$D$217,3,FALSE)</f>
        <v>STEEL POLE</v>
      </c>
      <c r="E630" s="36">
        <f>VLOOKUP($B630,'Capital Code Lookup'!$A$2:$D$217,4,FALSE)</f>
        <v>1</v>
      </c>
    </row>
    <row r="631" spans="1:5" x14ac:dyDescent="0.25">
      <c r="A631" s="36" t="str">
        <f>'Tariff list'!A638</f>
        <v>HPS0090-ST-0690-005-B</v>
      </c>
      <c r="B631" s="37">
        <v>690</v>
      </c>
      <c r="C631" s="36" t="str">
        <f>VLOOKUP($B631,'Capital Code Lookup'!$A$2:$D$217,2,FALSE)</f>
        <v>HIGH PRESSURE SODIUM 150W</v>
      </c>
      <c r="D631" s="36" t="str">
        <f>VLOOKUP($B631,'Capital Code Lookup'!$A$2:$D$217,3,FALSE)</f>
        <v>STEEL POLE</v>
      </c>
      <c r="E631" s="36">
        <f>VLOOKUP($B631,'Capital Code Lookup'!$A$2:$D$217,4,FALSE)</f>
        <v>2</v>
      </c>
    </row>
    <row r="632" spans="1:5" x14ac:dyDescent="0.25">
      <c r="A632" s="36" t="str">
        <f>'Tariff list'!A639</f>
        <v>HPS0090-TA-0220-005-B</v>
      </c>
      <c r="B632" s="37">
        <v>220</v>
      </c>
      <c r="C632" s="36" t="str">
        <f>VLOOKUP($B632,'Capital Code Lookup'!$A$2:$D$217,2,FALSE)</f>
        <v>HIGH PRESSURE SODIUM 150W</v>
      </c>
      <c r="D632" s="36" t="str">
        <f>VLOOKUP($B632,'Capital Code Lookup'!$A$2:$D$217,3,FALSE)</f>
        <v>WOOD POLE</v>
      </c>
      <c r="E632" s="36">
        <f>VLOOKUP($B632,'Capital Code Lookup'!$A$2:$D$217,4,FALSE)</f>
        <v>1</v>
      </c>
    </row>
    <row r="633" spans="1:5" x14ac:dyDescent="0.25">
      <c r="A633" s="36" t="str">
        <f>'Tariff list'!A640</f>
        <v>HPS0090-TA-0310-005-B</v>
      </c>
      <c r="B633" s="37">
        <v>310</v>
      </c>
      <c r="C633" s="36" t="str">
        <f>VLOOKUP($B633,'Capital Code Lookup'!$A$2:$D$217,2,FALSE)</f>
        <v>HIGH PRESSURE SODIUM 150W</v>
      </c>
      <c r="D633" s="36" t="str">
        <f>VLOOKUP($B633,'Capital Code Lookup'!$A$2:$D$217,3,FALSE)</f>
        <v>STEEL POLE</v>
      </c>
      <c r="E633" s="36">
        <f>VLOOKUP($B633,'Capital Code Lookup'!$A$2:$D$217,4,FALSE)</f>
        <v>1</v>
      </c>
    </row>
    <row r="634" spans="1:5" x14ac:dyDescent="0.25">
      <c r="A634" s="36" t="str">
        <f>'Tariff list'!A641</f>
        <v>HPS0110-ST-0060-005-B</v>
      </c>
      <c r="B634" s="37">
        <v>60</v>
      </c>
      <c r="C634" s="36" t="str">
        <f>VLOOKUP($B634,'Capital Code Lookup'!$A$2:$D$217,2,FALSE)</f>
        <v>HIGH PRESSURE SODIUM 250W (210/220)</v>
      </c>
      <c r="D634" s="36" t="str">
        <f>VLOOKUP($B634,'Capital Code Lookup'!$A$2:$D$217,3,FALSE)</f>
        <v>SHARED OR NO POLE</v>
      </c>
      <c r="E634" s="36">
        <f>VLOOKUP($B634,'Capital Code Lookup'!$A$2:$D$217,4,FALSE)</f>
        <v>1</v>
      </c>
    </row>
    <row r="635" spans="1:5" x14ac:dyDescent="0.25">
      <c r="A635" s="36" t="str">
        <f>'Tariff list'!A642</f>
        <v>HPS0110-ST-0230-005-B</v>
      </c>
      <c r="B635" s="37">
        <v>230</v>
      </c>
      <c r="C635" s="36" t="str">
        <f>VLOOKUP($B635,'Capital Code Lookup'!$A$2:$D$217,2,FALSE)</f>
        <v>HIGH PRESSURE SODIUM 250W (210/220)</v>
      </c>
      <c r="D635" s="36" t="str">
        <f>VLOOKUP($B635,'Capital Code Lookup'!$A$2:$D$217,3,FALSE)</f>
        <v>WOOD POLE</v>
      </c>
      <c r="E635" s="36">
        <f>VLOOKUP($B635,'Capital Code Lookup'!$A$2:$D$217,4,FALSE)</f>
        <v>1</v>
      </c>
    </row>
    <row r="636" spans="1:5" x14ac:dyDescent="0.25">
      <c r="A636" s="36" t="str">
        <f>'Tariff list'!A643</f>
        <v>HPS0110-ST-0320-005-B</v>
      </c>
      <c r="B636" s="37">
        <v>320</v>
      </c>
      <c r="C636" s="36" t="str">
        <f>VLOOKUP($B636,'Capital Code Lookup'!$A$2:$D$217,2,FALSE)</f>
        <v>HIGH PRESSURE SODIUM 250W (210/220)</v>
      </c>
      <c r="D636" s="36" t="str">
        <f>VLOOKUP($B636,'Capital Code Lookup'!$A$2:$D$217,3,FALSE)</f>
        <v>STEEL POLE</v>
      </c>
      <c r="E636" s="36">
        <f>VLOOKUP($B636,'Capital Code Lookup'!$A$2:$D$217,4,FALSE)</f>
        <v>1</v>
      </c>
    </row>
    <row r="637" spans="1:5" x14ac:dyDescent="0.25">
      <c r="A637" s="36" t="str">
        <f>'Tariff list'!A644</f>
        <v>HPS0110-ST-0390-005-B</v>
      </c>
      <c r="B637" s="37">
        <v>390</v>
      </c>
      <c r="C637" s="36" t="str">
        <f>VLOOKUP($B637,'Capital Code Lookup'!$A$2:$D$217,2,FALSE)</f>
        <v>HIGH PRESSURE SODIUM 250W (210/220)</v>
      </c>
      <c r="D637" s="36" t="str">
        <f>VLOOKUP($B637,'Capital Code Lookup'!$A$2:$D$217,3,FALSE)</f>
        <v>STEEL POLE</v>
      </c>
      <c r="E637" s="36">
        <f>VLOOKUP($B637,'Capital Code Lookup'!$A$2:$D$217,4,FALSE)</f>
        <v>2</v>
      </c>
    </row>
    <row r="638" spans="1:5" x14ac:dyDescent="0.25">
      <c r="A638" s="36" t="str">
        <f>'Tariff list'!A645</f>
        <v>HPS0110-ST-0590-005-B</v>
      </c>
      <c r="B638" s="37">
        <v>590</v>
      </c>
      <c r="C638" s="36" t="str">
        <f>VLOOKUP($B638,'Capital Code Lookup'!$A$2:$D$217,2,FALSE)</f>
        <v>HIGH PRESSURE SODIUM 250W (210/220)</v>
      </c>
      <c r="D638" s="36" t="str">
        <f>VLOOKUP($B638,'Capital Code Lookup'!$A$2:$D$217,3,FALSE)</f>
        <v>R/BOUT COLUMN</v>
      </c>
      <c r="E638" s="36">
        <f>VLOOKUP($B638,'Capital Code Lookup'!$A$2:$D$217,4,FALSE)</f>
        <v>4</v>
      </c>
    </row>
    <row r="639" spans="1:5" x14ac:dyDescent="0.25">
      <c r="A639" s="36" t="str">
        <f>'Tariff list'!A646</f>
        <v>HPS0110-ST-0760-005-B</v>
      </c>
      <c r="B639" s="37">
        <v>760</v>
      </c>
      <c r="C639" s="36" t="str">
        <f>VLOOKUP($B639,'Capital Code Lookup'!$A$2:$D$217,2,FALSE)</f>
        <v>HIGH PRESSURE SODIUM 250W (210/220)</v>
      </c>
      <c r="D639" s="36" t="str">
        <f>VLOOKUP($B639,'Capital Code Lookup'!$A$2:$D$217,3,FALSE)</f>
        <v>WOOD POLE</v>
      </c>
      <c r="E639" s="36">
        <f>VLOOKUP($B639,'Capital Code Lookup'!$A$2:$D$217,4,FALSE)</f>
        <v>2</v>
      </c>
    </row>
    <row r="640" spans="1:5" x14ac:dyDescent="0.25">
      <c r="A640" s="36" t="str">
        <f>'Tariff list'!A647</f>
        <v>HPS0110-ST-0960-005-B</v>
      </c>
      <c r="B640" s="37">
        <v>960</v>
      </c>
      <c r="C640" s="36" t="str">
        <f>VLOOKUP($B640,'Capital Code Lookup'!$A$2:$D$217,2,FALSE)</f>
        <v>HIGH PRESSURE SODIUM 250W (210/220)</v>
      </c>
      <c r="D640" s="36" t="str">
        <f>VLOOKUP($B640,'Capital Code Lookup'!$A$2:$D$217,3,FALSE)</f>
        <v>SHARED OR NO POLE</v>
      </c>
      <c r="E640" s="36">
        <f>VLOOKUP($B640,'Capital Code Lookup'!$A$2:$D$217,4,FALSE)</f>
        <v>2</v>
      </c>
    </row>
    <row r="641" spans="1:5" x14ac:dyDescent="0.25">
      <c r="A641" s="36" t="str">
        <f>'Tariff list'!A648</f>
        <v>HPS0110-TA-0060-005-B</v>
      </c>
      <c r="B641" s="37">
        <v>60</v>
      </c>
      <c r="C641" s="36" t="str">
        <f>VLOOKUP($B641,'Capital Code Lookup'!$A$2:$D$217,2,FALSE)</f>
        <v>HIGH PRESSURE SODIUM 250W (210/220)</v>
      </c>
      <c r="D641" s="36" t="str">
        <f>VLOOKUP($B641,'Capital Code Lookup'!$A$2:$D$217,3,FALSE)</f>
        <v>SHARED OR NO POLE</v>
      </c>
      <c r="E641" s="36">
        <f>VLOOKUP($B641,'Capital Code Lookup'!$A$2:$D$217,4,FALSE)</f>
        <v>1</v>
      </c>
    </row>
    <row r="642" spans="1:5" x14ac:dyDescent="0.25">
      <c r="A642" s="36" t="str">
        <f>'Tariff list'!A649</f>
        <v>HPS0110-TA-0230-005-B</v>
      </c>
      <c r="B642" s="37">
        <v>230</v>
      </c>
      <c r="C642" s="36" t="str">
        <f>VLOOKUP($B642,'Capital Code Lookup'!$A$2:$D$217,2,FALSE)</f>
        <v>HIGH PRESSURE SODIUM 250W (210/220)</v>
      </c>
      <c r="D642" s="36" t="str">
        <f>VLOOKUP($B642,'Capital Code Lookup'!$A$2:$D$217,3,FALSE)</f>
        <v>WOOD POLE</v>
      </c>
      <c r="E642" s="36">
        <f>VLOOKUP($B642,'Capital Code Lookup'!$A$2:$D$217,4,FALSE)</f>
        <v>1</v>
      </c>
    </row>
    <row r="643" spans="1:5" x14ac:dyDescent="0.25">
      <c r="A643" s="36" t="str">
        <f>'Tariff list'!A650</f>
        <v>HPS0110-TA-0320-005-B</v>
      </c>
      <c r="B643" s="37">
        <v>320</v>
      </c>
      <c r="C643" s="36" t="str">
        <f>VLOOKUP($B643,'Capital Code Lookup'!$A$2:$D$217,2,FALSE)</f>
        <v>HIGH PRESSURE SODIUM 250W (210/220)</v>
      </c>
      <c r="D643" s="36" t="str">
        <f>VLOOKUP($B643,'Capital Code Lookup'!$A$2:$D$217,3,FALSE)</f>
        <v>STEEL POLE</v>
      </c>
      <c r="E643" s="36">
        <f>VLOOKUP($B643,'Capital Code Lookup'!$A$2:$D$217,4,FALSE)</f>
        <v>1</v>
      </c>
    </row>
    <row r="644" spans="1:5" x14ac:dyDescent="0.25">
      <c r="A644" s="36" t="str">
        <f>'Tariff list'!A651</f>
        <v>HPS0170-ST-0070-005-B</v>
      </c>
      <c r="B644" s="37">
        <v>70</v>
      </c>
      <c r="C644" s="36" t="str">
        <f>VLOOKUP($B644,'Capital Code Lookup'!$A$2:$D$217,2,FALSE)</f>
        <v>HIGH PRESSURE SODIUM 400W (310/360)</v>
      </c>
      <c r="D644" s="36" t="str">
        <f>VLOOKUP($B644,'Capital Code Lookup'!$A$2:$D$217,3,FALSE)</f>
        <v>SHARED OR NO POLE</v>
      </c>
      <c r="E644" s="36">
        <f>VLOOKUP($B644,'Capital Code Lookup'!$A$2:$D$217,4,FALSE)</f>
        <v>1</v>
      </c>
    </row>
    <row r="645" spans="1:5" x14ac:dyDescent="0.25">
      <c r="A645" s="36" t="str">
        <f>'Tariff list'!A652</f>
        <v>HPS0170-ST-0240-005-B</v>
      </c>
      <c r="B645" s="37">
        <v>240</v>
      </c>
      <c r="C645" s="36" t="str">
        <f>VLOOKUP($B645,'Capital Code Lookup'!$A$2:$D$217,2,FALSE)</f>
        <v>HIGH PRESSURE SODIUM 400W (310/360)</v>
      </c>
      <c r="D645" s="36" t="str">
        <f>VLOOKUP($B645,'Capital Code Lookup'!$A$2:$D$217,3,FALSE)</f>
        <v>WOOD POLE</v>
      </c>
      <c r="E645" s="36">
        <f>VLOOKUP($B645,'Capital Code Lookup'!$A$2:$D$217,4,FALSE)</f>
        <v>1</v>
      </c>
    </row>
    <row r="646" spans="1:5" x14ac:dyDescent="0.25">
      <c r="A646" s="36" t="str">
        <f>'Tariff list'!A653</f>
        <v>HPS0170-ST-0330-005-B</v>
      </c>
      <c r="B646" s="37">
        <v>330</v>
      </c>
      <c r="C646" s="36" t="str">
        <f>VLOOKUP($B646,'Capital Code Lookup'!$A$2:$D$217,2,FALSE)</f>
        <v>HIGH PRESSURE SODIUM 400W (310/360)</v>
      </c>
      <c r="D646" s="36" t="str">
        <f>VLOOKUP($B646,'Capital Code Lookup'!$A$2:$D$217,3,FALSE)</f>
        <v>STEEL POLE</v>
      </c>
      <c r="E646" s="36">
        <f>VLOOKUP($B646,'Capital Code Lookup'!$A$2:$D$217,4,FALSE)</f>
        <v>1</v>
      </c>
    </row>
    <row r="647" spans="1:5" x14ac:dyDescent="0.25">
      <c r="A647" s="36" t="str">
        <f>'Tariff list'!A654</f>
        <v>MHR0060-ST-0060-005-B</v>
      </c>
      <c r="B647" s="37">
        <v>60</v>
      </c>
      <c r="C647" s="36" t="str">
        <f>VLOOKUP($B647,'Capital Code Lookup'!$A$2:$D$217,2,FALSE)</f>
        <v>HIGH PRESSURE SODIUM 250W (210/220)</v>
      </c>
      <c r="D647" s="36" t="str">
        <f>VLOOKUP($B647,'Capital Code Lookup'!$A$2:$D$217,3,FALSE)</f>
        <v>SHARED OR NO POLE</v>
      </c>
      <c r="E647" s="36">
        <f>VLOOKUP($B647,'Capital Code Lookup'!$A$2:$D$217,4,FALSE)</f>
        <v>1</v>
      </c>
    </row>
    <row r="648" spans="1:5" x14ac:dyDescent="0.25">
      <c r="A648" s="36" t="str">
        <f>'Tariff list'!A655</f>
        <v>MHR0060-ST-0320-005-B</v>
      </c>
      <c r="B648" s="37">
        <v>320</v>
      </c>
      <c r="C648" s="36" t="str">
        <f>VLOOKUP($B648,'Capital Code Lookup'!$A$2:$D$217,2,FALSE)</f>
        <v>HIGH PRESSURE SODIUM 250W (210/220)</v>
      </c>
      <c r="D648" s="36" t="str">
        <f>VLOOKUP($B648,'Capital Code Lookup'!$A$2:$D$217,3,FALSE)</f>
        <v>STEEL POLE</v>
      </c>
      <c r="E648" s="36">
        <f>VLOOKUP($B648,'Capital Code Lookup'!$A$2:$D$217,4,FALSE)</f>
        <v>1</v>
      </c>
    </row>
    <row r="649" spans="1:5" x14ac:dyDescent="0.25">
      <c r="A649" s="36" t="str">
        <f>'Tariff list'!A656</f>
        <v>MVA0190-ST-0290-005-B</v>
      </c>
      <c r="B649" s="37">
        <v>290</v>
      </c>
      <c r="C649" s="36" t="str">
        <f>VLOOKUP($B649,'Capital Code Lookup'!$A$2:$D$217,2,FALSE)</f>
        <v xml:space="preserve">MERCURY VAPOUR 250W </v>
      </c>
      <c r="D649" s="36" t="str">
        <f>VLOOKUP($B649,'Capital Code Lookup'!$A$2:$D$217,3,FALSE)</f>
        <v>STEEL POLE</v>
      </c>
      <c r="E649" s="36">
        <f>VLOOKUP($B649,'Capital Code Lookup'!$A$2:$D$217,4,FALSE)</f>
        <v>1</v>
      </c>
    </row>
    <row r="650" spans="1:5" x14ac:dyDescent="0.25">
      <c r="A650" s="36" t="str">
        <f>'Tariff list'!A657</f>
        <v>FLU0010-ST-0001-006-B</v>
      </c>
      <c r="B650" s="37">
        <v>1</v>
      </c>
      <c r="C650" s="36" t="str">
        <f>VLOOKUP($B650,'Capital Code Lookup'!$A$2:$D$217,2,FALSE)</f>
        <v>NO CAPITAL</v>
      </c>
      <c r="D650" s="36" t="str">
        <f>VLOOKUP($B650,'Capital Code Lookup'!$A$2:$D$217,3,FALSE)</f>
        <v>NO CAPITAL</v>
      </c>
      <c r="E650" s="36">
        <f>VLOOKUP($B650,'Capital Code Lookup'!$A$2:$D$217,4,FALSE)</f>
        <v>0</v>
      </c>
    </row>
    <row r="651" spans="1:5" x14ac:dyDescent="0.25">
      <c r="A651" s="36" t="str">
        <f>'Tariff list'!A658</f>
        <v>FLU0040-ST-0001-006-B</v>
      </c>
      <c r="B651" s="37">
        <v>1</v>
      </c>
      <c r="C651" s="36" t="str">
        <f>VLOOKUP($B651,'Capital Code Lookup'!$A$2:$D$217,2,FALSE)</f>
        <v>NO CAPITAL</v>
      </c>
      <c r="D651" s="36" t="str">
        <f>VLOOKUP($B651,'Capital Code Lookup'!$A$2:$D$217,3,FALSE)</f>
        <v>NO CAPITAL</v>
      </c>
      <c r="E651" s="36">
        <f>VLOOKUP($B651,'Capital Code Lookup'!$A$2:$D$217,4,FALSE)</f>
        <v>0</v>
      </c>
    </row>
    <row r="652" spans="1:5" x14ac:dyDescent="0.25">
      <c r="A652" s="36" t="str">
        <f>'Tariff list'!A659</f>
        <v>FLU0050-ST-0001-006-B</v>
      </c>
      <c r="B652" s="37">
        <v>1</v>
      </c>
      <c r="C652" s="36" t="str">
        <f>VLOOKUP($B652,'Capital Code Lookup'!$A$2:$D$217,2,FALSE)</f>
        <v>NO CAPITAL</v>
      </c>
      <c r="D652" s="36" t="str">
        <f>VLOOKUP($B652,'Capital Code Lookup'!$A$2:$D$217,3,FALSE)</f>
        <v>NO CAPITAL</v>
      </c>
      <c r="E652" s="36">
        <f>VLOOKUP($B652,'Capital Code Lookup'!$A$2:$D$217,4,FALSE)</f>
        <v>0</v>
      </c>
    </row>
    <row r="653" spans="1:5" x14ac:dyDescent="0.25">
      <c r="A653" s="36" t="str">
        <f>'Tariff list'!A660</f>
        <v>FLU0060-ST-0001-006-B</v>
      </c>
      <c r="B653" s="37">
        <v>1</v>
      </c>
      <c r="C653" s="36" t="str">
        <f>VLOOKUP($B653,'Capital Code Lookup'!$A$2:$D$217,2,FALSE)</f>
        <v>NO CAPITAL</v>
      </c>
      <c r="D653" s="36" t="str">
        <f>VLOOKUP($B653,'Capital Code Lookup'!$A$2:$D$217,3,FALSE)</f>
        <v>NO CAPITAL</v>
      </c>
      <c r="E653" s="36">
        <f>VLOOKUP($B653,'Capital Code Lookup'!$A$2:$D$217,4,FALSE)</f>
        <v>0</v>
      </c>
    </row>
    <row r="654" spans="1:5" x14ac:dyDescent="0.25">
      <c r="A654" s="36" t="str">
        <f>'Tariff list'!A661</f>
        <v>FLU0080-ST-0001-006-B</v>
      </c>
      <c r="B654" s="37">
        <v>1</v>
      </c>
      <c r="C654" s="36" t="str">
        <f>VLOOKUP($B654,'Capital Code Lookup'!$A$2:$D$217,2,FALSE)</f>
        <v>NO CAPITAL</v>
      </c>
      <c r="D654" s="36" t="str">
        <f>VLOOKUP($B654,'Capital Code Lookup'!$A$2:$D$217,3,FALSE)</f>
        <v>NO CAPITAL</v>
      </c>
      <c r="E654" s="36">
        <f>VLOOKUP($B654,'Capital Code Lookup'!$A$2:$D$217,4,FALSE)</f>
        <v>0</v>
      </c>
    </row>
    <row r="655" spans="1:5" x14ac:dyDescent="0.25">
      <c r="A655" s="36" t="str">
        <f>'Tariff list'!A662</f>
        <v>FLU0100-ST-0001-006-B</v>
      </c>
      <c r="B655" s="37">
        <v>1</v>
      </c>
      <c r="C655" s="36" t="str">
        <f>VLOOKUP($B655,'Capital Code Lookup'!$A$2:$D$217,2,FALSE)</f>
        <v>NO CAPITAL</v>
      </c>
      <c r="D655" s="36" t="str">
        <f>VLOOKUP($B655,'Capital Code Lookup'!$A$2:$D$217,3,FALSE)</f>
        <v>NO CAPITAL</v>
      </c>
      <c r="E655" s="36">
        <f>VLOOKUP($B655,'Capital Code Lookup'!$A$2:$D$217,4,FALSE)</f>
        <v>0</v>
      </c>
    </row>
    <row r="656" spans="1:5" x14ac:dyDescent="0.25">
      <c r="A656" s="36" t="str">
        <f>'Tariff list'!A663</f>
        <v>FLU0130-ST-0001-006-B</v>
      </c>
      <c r="B656" s="37">
        <v>1</v>
      </c>
      <c r="C656" s="36" t="str">
        <f>VLOOKUP($B656,'Capital Code Lookup'!$A$2:$D$217,2,FALSE)</f>
        <v>NO CAPITAL</v>
      </c>
      <c r="D656" s="36" t="str">
        <f>VLOOKUP($B656,'Capital Code Lookup'!$A$2:$D$217,3,FALSE)</f>
        <v>NO CAPITAL</v>
      </c>
      <c r="E656" s="36">
        <f>VLOOKUP($B656,'Capital Code Lookup'!$A$2:$D$217,4,FALSE)</f>
        <v>0</v>
      </c>
    </row>
    <row r="657" spans="1:5" x14ac:dyDescent="0.25">
      <c r="A657" s="36" t="str">
        <f>'Tariff list'!A664</f>
        <v>FLU0140-ST-0001-006-B</v>
      </c>
      <c r="B657" s="37">
        <v>1</v>
      </c>
      <c r="C657" s="36" t="str">
        <f>VLOOKUP($B657,'Capital Code Lookup'!$A$2:$D$217,2,FALSE)</f>
        <v>NO CAPITAL</v>
      </c>
      <c r="D657" s="36" t="str">
        <f>VLOOKUP($B657,'Capital Code Lookup'!$A$2:$D$217,3,FALSE)</f>
        <v>NO CAPITAL</v>
      </c>
      <c r="E657" s="36">
        <f>VLOOKUP($B657,'Capital Code Lookup'!$A$2:$D$217,4,FALSE)</f>
        <v>0</v>
      </c>
    </row>
    <row r="658" spans="1:5" x14ac:dyDescent="0.25">
      <c r="A658" s="36" t="str">
        <f>'Tariff list'!A665</f>
        <v>FLU0240-ST-0001-006-B</v>
      </c>
      <c r="B658" s="37">
        <v>1</v>
      </c>
      <c r="C658" s="36" t="str">
        <f>VLOOKUP($B658,'Capital Code Lookup'!$A$2:$D$217,2,FALSE)</f>
        <v>NO CAPITAL</v>
      </c>
      <c r="D658" s="36" t="str">
        <f>VLOOKUP($B658,'Capital Code Lookup'!$A$2:$D$217,3,FALSE)</f>
        <v>NO CAPITAL</v>
      </c>
      <c r="E658" s="36">
        <f>VLOOKUP($B658,'Capital Code Lookup'!$A$2:$D$217,4,FALSE)</f>
        <v>0</v>
      </c>
    </row>
    <row r="659" spans="1:5" x14ac:dyDescent="0.25">
      <c r="A659" s="36" t="str">
        <f>'Tariff list'!A666</f>
        <v>FLU0350-ST-0001-006-B</v>
      </c>
      <c r="B659" s="37">
        <v>1</v>
      </c>
      <c r="C659" s="36" t="str">
        <f>VLOOKUP($B659,'Capital Code Lookup'!$A$2:$D$217,2,FALSE)</f>
        <v>NO CAPITAL</v>
      </c>
      <c r="D659" s="36" t="str">
        <f>VLOOKUP($B659,'Capital Code Lookup'!$A$2:$D$217,3,FALSE)</f>
        <v>NO CAPITAL</v>
      </c>
      <c r="E659" s="36">
        <f>VLOOKUP($B659,'Capital Code Lookup'!$A$2:$D$217,4,FALSE)</f>
        <v>0</v>
      </c>
    </row>
    <row r="660" spans="1:5" x14ac:dyDescent="0.25">
      <c r="A660" s="36" t="str">
        <f>'Tariff list'!A667</f>
        <v>HPS0010-ST-0001-006-B</v>
      </c>
      <c r="B660" s="37">
        <v>1</v>
      </c>
      <c r="C660" s="36" t="str">
        <f>VLOOKUP($B660,'Capital Code Lookup'!$A$2:$D$217,2,FALSE)</f>
        <v>NO CAPITAL</v>
      </c>
      <c r="D660" s="36" t="str">
        <f>VLOOKUP($B660,'Capital Code Lookup'!$A$2:$D$217,3,FALSE)</f>
        <v>NO CAPITAL</v>
      </c>
      <c r="E660" s="36">
        <f>VLOOKUP($B660,'Capital Code Lookup'!$A$2:$D$217,4,FALSE)</f>
        <v>0</v>
      </c>
    </row>
    <row r="661" spans="1:5" x14ac:dyDescent="0.25">
      <c r="A661" s="36" t="str">
        <f>'Tariff list'!A668</f>
        <v>HPS0020-ST-0001-006-B</v>
      </c>
      <c r="B661" s="37">
        <v>1</v>
      </c>
      <c r="C661" s="36" t="str">
        <f>VLOOKUP($B661,'Capital Code Lookup'!$A$2:$D$217,2,FALSE)</f>
        <v>NO CAPITAL</v>
      </c>
      <c r="D661" s="36" t="str">
        <f>VLOOKUP($B661,'Capital Code Lookup'!$A$2:$D$217,3,FALSE)</f>
        <v>NO CAPITAL</v>
      </c>
      <c r="E661" s="36">
        <f>VLOOKUP($B661,'Capital Code Lookup'!$A$2:$D$217,4,FALSE)</f>
        <v>0</v>
      </c>
    </row>
    <row r="662" spans="1:5" x14ac:dyDescent="0.25">
      <c r="A662" s="36" t="str">
        <f>'Tariff list'!A669</f>
        <v>HPS0080-ST-0001-006-B</v>
      </c>
      <c r="B662" s="37">
        <v>1</v>
      </c>
      <c r="C662" s="36" t="str">
        <f>VLOOKUP($B662,'Capital Code Lookup'!$A$2:$D$217,2,FALSE)</f>
        <v>NO CAPITAL</v>
      </c>
      <c r="D662" s="36" t="str">
        <f>VLOOKUP($B662,'Capital Code Lookup'!$A$2:$D$217,3,FALSE)</f>
        <v>NO CAPITAL</v>
      </c>
      <c r="E662" s="36">
        <f>VLOOKUP($B662,'Capital Code Lookup'!$A$2:$D$217,4,FALSE)</f>
        <v>0</v>
      </c>
    </row>
    <row r="663" spans="1:5" x14ac:dyDescent="0.25">
      <c r="A663" s="36" t="str">
        <f>'Tariff list'!A670</f>
        <v>HPS0090-ST-0001-006-B</v>
      </c>
      <c r="B663" s="37">
        <v>1</v>
      </c>
      <c r="C663" s="36" t="str">
        <f>VLOOKUP($B663,'Capital Code Lookup'!$A$2:$D$217,2,FALSE)</f>
        <v>NO CAPITAL</v>
      </c>
      <c r="D663" s="36" t="str">
        <f>VLOOKUP($B663,'Capital Code Lookup'!$A$2:$D$217,3,FALSE)</f>
        <v>NO CAPITAL</v>
      </c>
      <c r="E663" s="36">
        <f>VLOOKUP($B663,'Capital Code Lookup'!$A$2:$D$217,4,FALSE)</f>
        <v>0</v>
      </c>
    </row>
    <row r="664" spans="1:5" x14ac:dyDescent="0.25">
      <c r="A664" s="36" t="str">
        <f>'Tariff list'!A671</f>
        <v>HPS0110-ST-0001-006-B</v>
      </c>
      <c r="B664" s="37">
        <v>1</v>
      </c>
      <c r="C664" s="36" t="str">
        <f>VLOOKUP($B664,'Capital Code Lookup'!$A$2:$D$217,2,FALSE)</f>
        <v>NO CAPITAL</v>
      </c>
      <c r="D664" s="36" t="str">
        <f>VLOOKUP($B664,'Capital Code Lookup'!$A$2:$D$217,3,FALSE)</f>
        <v>NO CAPITAL</v>
      </c>
      <c r="E664" s="36">
        <f>VLOOKUP($B664,'Capital Code Lookup'!$A$2:$D$217,4,FALSE)</f>
        <v>0</v>
      </c>
    </row>
    <row r="665" spans="1:5" x14ac:dyDescent="0.25">
      <c r="A665" s="36" t="str">
        <f>'Tariff list'!A672</f>
        <v>HPS0170-ST-0001-006-B</v>
      </c>
      <c r="B665" s="37">
        <v>1</v>
      </c>
      <c r="C665" s="36" t="str">
        <f>VLOOKUP($B665,'Capital Code Lookup'!$A$2:$D$217,2,FALSE)</f>
        <v>NO CAPITAL</v>
      </c>
      <c r="D665" s="36" t="str">
        <f>VLOOKUP($B665,'Capital Code Lookup'!$A$2:$D$217,3,FALSE)</f>
        <v>NO CAPITAL</v>
      </c>
      <c r="E665" s="36">
        <f>VLOOKUP($B665,'Capital Code Lookup'!$A$2:$D$217,4,FALSE)</f>
        <v>0</v>
      </c>
    </row>
    <row r="666" spans="1:5" x14ac:dyDescent="0.25">
      <c r="A666" s="36" t="str">
        <f>'Tariff list'!A673</f>
        <v>INC0030-ST-0001-006-B</v>
      </c>
      <c r="B666" s="37">
        <v>1</v>
      </c>
      <c r="C666" s="36" t="str">
        <f>VLOOKUP($B666,'Capital Code Lookup'!$A$2:$D$217,2,FALSE)</f>
        <v>NO CAPITAL</v>
      </c>
      <c r="D666" s="36" t="str">
        <f>VLOOKUP($B666,'Capital Code Lookup'!$A$2:$D$217,3,FALSE)</f>
        <v>NO CAPITAL</v>
      </c>
      <c r="E666" s="36">
        <f>VLOOKUP($B666,'Capital Code Lookup'!$A$2:$D$217,4,FALSE)</f>
        <v>0</v>
      </c>
    </row>
    <row r="667" spans="1:5" x14ac:dyDescent="0.25">
      <c r="A667" s="36" t="str">
        <f>'Tariff list'!A674</f>
        <v>INC0040-ST-0001-006-B</v>
      </c>
      <c r="B667" s="37">
        <v>1</v>
      </c>
      <c r="C667" s="36" t="str">
        <f>VLOOKUP($B667,'Capital Code Lookup'!$A$2:$D$217,2,FALSE)</f>
        <v>NO CAPITAL</v>
      </c>
      <c r="D667" s="36" t="str">
        <f>VLOOKUP($B667,'Capital Code Lookup'!$A$2:$D$217,3,FALSE)</f>
        <v>NO CAPITAL</v>
      </c>
      <c r="E667" s="36">
        <f>VLOOKUP($B667,'Capital Code Lookup'!$A$2:$D$217,4,FALSE)</f>
        <v>0</v>
      </c>
    </row>
    <row r="668" spans="1:5" x14ac:dyDescent="0.25">
      <c r="A668" s="36" t="str">
        <f>'Tariff list'!A675</f>
        <v>INC0050-ST-0001-006-B</v>
      </c>
      <c r="B668" s="37">
        <v>1</v>
      </c>
      <c r="C668" s="36" t="str">
        <f>VLOOKUP($B668,'Capital Code Lookup'!$A$2:$D$217,2,FALSE)</f>
        <v>NO CAPITAL</v>
      </c>
      <c r="D668" s="36" t="str">
        <f>VLOOKUP($B668,'Capital Code Lookup'!$A$2:$D$217,3,FALSE)</f>
        <v>NO CAPITAL</v>
      </c>
      <c r="E668" s="36">
        <f>VLOOKUP($B668,'Capital Code Lookup'!$A$2:$D$217,4,FALSE)</f>
        <v>0</v>
      </c>
    </row>
    <row r="669" spans="1:5" x14ac:dyDescent="0.25">
      <c r="A669" s="36" t="str">
        <f>'Tariff list'!A676</f>
        <v>INC0080-ST-0001-006-B</v>
      </c>
      <c r="B669" s="37">
        <v>1</v>
      </c>
      <c r="C669" s="36" t="str">
        <f>VLOOKUP($B669,'Capital Code Lookup'!$A$2:$D$217,2,FALSE)</f>
        <v>NO CAPITAL</v>
      </c>
      <c r="D669" s="36" t="str">
        <f>VLOOKUP($B669,'Capital Code Lookup'!$A$2:$D$217,3,FALSE)</f>
        <v>NO CAPITAL</v>
      </c>
      <c r="E669" s="36">
        <f>VLOOKUP($B669,'Capital Code Lookup'!$A$2:$D$217,4,FALSE)</f>
        <v>0</v>
      </c>
    </row>
    <row r="670" spans="1:5" x14ac:dyDescent="0.25">
      <c r="A670" s="36" t="str">
        <f>'Tariff list'!A677</f>
        <v>INC0100-ST-0001-006-B</v>
      </c>
      <c r="B670" s="37">
        <v>1</v>
      </c>
      <c r="C670" s="36" t="str">
        <f>VLOOKUP($B670,'Capital Code Lookup'!$A$2:$D$217,2,FALSE)</f>
        <v>NO CAPITAL</v>
      </c>
      <c r="D670" s="36" t="str">
        <f>VLOOKUP($B670,'Capital Code Lookup'!$A$2:$D$217,3,FALSE)</f>
        <v>NO CAPITAL</v>
      </c>
      <c r="E670" s="36">
        <f>VLOOKUP($B670,'Capital Code Lookup'!$A$2:$D$217,4,FALSE)</f>
        <v>0</v>
      </c>
    </row>
    <row r="671" spans="1:5" x14ac:dyDescent="0.25">
      <c r="A671" s="36" t="str">
        <f>'Tariff list'!A678</f>
        <v>INC0110-ST-0001-006-B</v>
      </c>
      <c r="B671" s="37">
        <v>1</v>
      </c>
      <c r="C671" s="36" t="str">
        <f>VLOOKUP($B671,'Capital Code Lookup'!$A$2:$D$217,2,FALSE)</f>
        <v>NO CAPITAL</v>
      </c>
      <c r="D671" s="36" t="str">
        <f>VLOOKUP($B671,'Capital Code Lookup'!$A$2:$D$217,3,FALSE)</f>
        <v>NO CAPITAL</v>
      </c>
      <c r="E671" s="36">
        <f>VLOOKUP($B671,'Capital Code Lookup'!$A$2:$D$217,4,FALSE)</f>
        <v>0</v>
      </c>
    </row>
    <row r="672" spans="1:5" x14ac:dyDescent="0.25">
      <c r="A672" s="36" t="str">
        <f>'Tariff list'!A679</f>
        <v>MHR0010-ST-0001-006-B</v>
      </c>
      <c r="B672" s="37">
        <v>1</v>
      </c>
      <c r="C672" s="36" t="str">
        <f>VLOOKUP($B672,'Capital Code Lookup'!$A$2:$D$217,2,FALSE)</f>
        <v>NO CAPITAL</v>
      </c>
      <c r="D672" s="36" t="str">
        <f>VLOOKUP($B672,'Capital Code Lookup'!$A$2:$D$217,3,FALSE)</f>
        <v>NO CAPITAL</v>
      </c>
      <c r="E672" s="36">
        <f>VLOOKUP($B672,'Capital Code Lookup'!$A$2:$D$217,4,FALSE)</f>
        <v>0</v>
      </c>
    </row>
    <row r="673" spans="1:5" x14ac:dyDescent="0.25">
      <c r="A673" s="36" t="str">
        <f>'Tariff list'!A680</f>
        <v>MHR0020-ST-0001-006-B</v>
      </c>
      <c r="B673" s="37">
        <v>1</v>
      </c>
      <c r="C673" s="36" t="str">
        <f>VLOOKUP($B673,'Capital Code Lookup'!$A$2:$D$217,2,FALSE)</f>
        <v>NO CAPITAL</v>
      </c>
      <c r="D673" s="36" t="str">
        <f>VLOOKUP($B673,'Capital Code Lookup'!$A$2:$D$217,3,FALSE)</f>
        <v>NO CAPITAL</v>
      </c>
      <c r="E673" s="36">
        <f>VLOOKUP($B673,'Capital Code Lookup'!$A$2:$D$217,4,FALSE)</f>
        <v>0</v>
      </c>
    </row>
    <row r="674" spans="1:5" x14ac:dyDescent="0.25">
      <c r="A674" s="36" t="str">
        <f>'Tariff list'!A681</f>
        <v>MHR0030-ST-0001-006-B</v>
      </c>
      <c r="B674" s="37">
        <v>1</v>
      </c>
      <c r="C674" s="36" t="str">
        <f>VLOOKUP($B674,'Capital Code Lookup'!$A$2:$D$217,2,FALSE)</f>
        <v>NO CAPITAL</v>
      </c>
      <c r="D674" s="36" t="str">
        <f>VLOOKUP($B674,'Capital Code Lookup'!$A$2:$D$217,3,FALSE)</f>
        <v>NO CAPITAL</v>
      </c>
      <c r="E674" s="36">
        <f>VLOOKUP($B674,'Capital Code Lookup'!$A$2:$D$217,4,FALSE)</f>
        <v>0</v>
      </c>
    </row>
    <row r="675" spans="1:5" x14ac:dyDescent="0.25">
      <c r="A675" s="36" t="str">
        <f>'Tariff list'!A682</f>
        <v>MHR0070-ST-0001-006-B</v>
      </c>
      <c r="B675" s="37">
        <v>1</v>
      </c>
      <c r="C675" s="36" t="str">
        <f>VLOOKUP($B675,'Capital Code Lookup'!$A$2:$D$217,2,FALSE)</f>
        <v>NO CAPITAL</v>
      </c>
      <c r="D675" s="36" t="str">
        <f>VLOOKUP($B675,'Capital Code Lookup'!$A$2:$D$217,3,FALSE)</f>
        <v>NO CAPITAL</v>
      </c>
      <c r="E675" s="36">
        <f>VLOOKUP($B675,'Capital Code Lookup'!$A$2:$D$217,4,FALSE)</f>
        <v>0</v>
      </c>
    </row>
    <row r="676" spans="1:5" x14ac:dyDescent="0.25">
      <c r="A676" s="36" t="str">
        <f>'Tariff list'!A683</f>
        <v>MHR0100-ST-0001-006-B</v>
      </c>
      <c r="B676" s="37">
        <v>1</v>
      </c>
      <c r="C676" s="36" t="str">
        <f>VLOOKUP($B676,'Capital Code Lookup'!$A$2:$D$217,2,FALSE)</f>
        <v>NO CAPITAL</v>
      </c>
      <c r="D676" s="36" t="str">
        <f>VLOOKUP($B676,'Capital Code Lookup'!$A$2:$D$217,3,FALSE)</f>
        <v>NO CAPITAL</v>
      </c>
      <c r="E676" s="36">
        <f>VLOOKUP($B676,'Capital Code Lookup'!$A$2:$D$217,4,FALSE)</f>
        <v>0</v>
      </c>
    </row>
    <row r="677" spans="1:5" x14ac:dyDescent="0.25">
      <c r="A677" s="36" t="str">
        <f>'Tariff list'!A684</f>
        <v>MVA0010-ST-0001-006-B</v>
      </c>
      <c r="B677" s="37">
        <v>1</v>
      </c>
      <c r="C677" s="36" t="str">
        <f>VLOOKUP($B677,'Capital Code Lookup'!$A$2:$D$217,2,FALSE)</f>
        <v>NO CAPITAL</v>
      </c>
      <c r="D677" s="36" t="str">
        <f>VLOOKUP($B677,'Capital Code Lookup'!$A$2:$D$217,3,FALSE)</f>
        <v>NO CAPITAL</v>
      </c>
      <c r="E677" s="36">
        <f>VLOOKUP($B677,'Capital Code Lookup'!$A$2:$D$217,4,FALSE)</f>
        <v>0</v>
      </c>
    </row>
    <row r="678" spans="1:5" x14ac:dyDescent="0.25">
      <c r="A678" s="36" t="str">
        <f>'Tariff list'!A685</f>
        <v>MVA0020-ST-0001-006-B</v>
      </c>
      <c r="B678" s="37">
        <v>1</v>
      </c>
      <c r="C678" s="36" t="str">
        <f>VLOOKUP($B678,'Capital Code Lookup'!$A$2:$D$217,2,FALSE)</f>
        <v>NO CAPITAL</v>
      </c>
      <c r="D678" s="36" t="str">
        <f>VLOOKUP($B678,'Capital Code Lookup'!$A$2:$D$217,3,FALSE)</f>
        <v>NO CAPITAL</v>
      </c>
      <c r="E678" s="36">
        <f>VLOOKUP($B678,'Capital Code Lookup'!$A$2:$D$217,4,FALSE)</f>
        <v>0</v>
      </c>
    </row>
    <row r="679" spans="1:5" x14ac:dyDescent="0.25">
      <c r="A679" s="36" t="str">
        <f>'Tariff list'!A686</f>
        <v>MVA0080-ST-0001-006-B</v>
      </c>
      <c r="B679" s="37">
        <v>1</v>
      </c>
      <c r="C679" s="36" t="str">
        <f>VLOOKUP($B679,'Capital Code Lookup'!$A$2:$D$217,2,FALSE)</f>
        <v>NO CAPITAL</v>
      </c>
      <c r="D679" s="36" t="str">
        <f>VLOOKUP($B679,'Capital Code Lookup'!$A$2:$D$217,3,FALSE)</f>
        <v>NO CAPITAL</v>
      </c>
      <c r="E679" s="36">
        <f>VLOOKUP($B679,'Capital Code Lookup'!$A$2:$D$217,4,FALSE)</f>
        <v>0</v>
      </c>
    </row>
    <row r="680" spans="1:5" x14ac:dyDescent="0.25">
      <c r="A680" s="36" t="str">
        <f>'Tariff list'!A687</f>
        <v>MVA0120-ST-0001-006-B</v>
      </c>
      <c r="B680" s="37">
        <v>1</v>
      </c>
      <c r="C680" s="36" t="str">
        <f>VLOOKUP($B680,'Capital Code Lookup'!$A$2:$D$217,2,FALSE)</f>
        <v>NO CAPITAL</v>
      </c>
      <c r="D680" s="36" t="str">
        <f>VLOOKUP($B680,'Capital Code Lookup'!$A$2:$D$217,3,FALSE)</f>
        <v>NO CAPITAL</v>
      </c>
      <c r="E680" s="36">
        <f>VLOOKUP($B680,'Capital Code Lookup'!$A$2:$D$217,4,FALSE)</f>
        <v>0</v>
      </c>
    </row>
    <row r="681" spans="1:5" x14ac:dyDescent="0.25">
      <c r="A681" s="36" t="str">
        <f>'Tariff list'!A688</f>
        <v>MVA0220-ST-0001-006-B</v>
      </c>
      <c r="B681" s="37">
        <v>1</v>
      </c>
      <c r="C681" s="36" t="str">
        <f>VLOOKUP($B681,'Capital Code Lookup'!$A$2:$D$217,2,FALSE)</f>
        <v>NO CAPITAL</v>
      </c>
      <c r="D681" s="36" t="str">
        <f>VLOOKUP($B681,'Capital Code Lookup'!$A$2:$D$217,3,FALSE)</f>
        <v>NO CAPITAL</v>
      </c>
      <c r="E681" s="36">
        <f>VLOOKUP($B681,'Capital Code Lookup'!$A$2:$D$217,4,FALSE)</f>
        <v>0</v>
      </c>
    </row>
    <row r="682" spans="1:5" x14ac:dyDescent="0.25">
      <c r="A682" s="36" t="str">
        <f>'Tariff list'!A689</f>
        <v>MVA0290-ST-0001-006-B</v>
      </c>
      <c r="B682" s="37">
        <v>1</v>
      </c>
      <c r="C682" s="36" t="str">
        <f>VLOOKUP($B682,'Capital Code Lookup'!$A$2:$D$217,2,FALSE)</f>
        <v>NO CAPITAL</v>
      </c>
      <c r="D682" s="36" t="str">
        <f>VLOOKUP($B682,'Capital Code Lookup'!$A$2:$D$217,3,FALSE)</f>
        <v>NO CAPITAL</v>
      </c>
      <c r="E682" s="36">
        <f>VLOOKUP($B682,'Capital Code Lookup'!$A$2:$D$217,4,FALSE)</f>
        <v>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7"/>
  <sheetViews>
    <sheetView workbookViewId="0">
      <selection activeCell="B113" sqref="B113"/>
    </sheetView>
  </sheetViews>
  <sheetFormatPr defaultRowHeight="15" x14ac:dyDescent="0.25"/>
  <cols>
    <col min="1" max="1" width="5.5703125" bestFit="1" customWidth="1"/>
    <col min="2" max="2" width="40.85546875" bestFit="1" customWidth="1"/>
    <col min="3" max="3" width="17.85546875" bestFit="1" customWidth="1"/>
    <col min="4" max="4" width="8.140625" bestFit="1" customWidth="1"/>
  </cols>
  <sheetData>
    <row r="1" spans="1:4" ht="23.25" x14ac:dyDescent="0.25">
      <c r="A1" s="33" t="s">
        <v>680</v>
      </c>
      <c r="B1" s="33" t="s">
        <v>681</v>
      </c>
      <c r="C1" s="33" t="s">
        <v>682</v>
      </c>
      <c r="D1" s="33" t="s">
        <v>683</v>
      </c>
    </row>
    <row r="2" spans="1:4" x14ac:dyDescent="0.25">
      <c r="A2" s="34">
        <v>1</v>
      </c>
      <c r="B2" s="34" t="s">
        <v>684</v>
      </c>
      <c r="C2" s="34" t="s">
        <v>684</v>
      </c>
      <c r="D2" s="34"/>
    </row>
    <row r="3" spans="1:4" x14ac:dyDescent="0.25">
      <c r="A3" s="34">
        <v>5</v>
      </c>
      <c r="B3" s="34" t="s">
        <v>685</v>
      </c>
      <c r="C3" s="34" t="s">
        <v>684</v>
      </c>
      <c r="D3" s="34"/>
    </row>
    <row r="4" spans="1:4" x14ac:dyDescent="0.25">
      <c r="A4" s="32">
        <v>10</v>
      </c>
      <c r="B4" s="32" t="s">
        <v>686</v>
      </c>
      <c r="C4" s="32" t="s">
        <v>687</v>
      </c>
      <c r="D4" s="32">
        <v>1</v>
      </c>
    </row>
    <row r="5" spans="1:4" x14ac:dyDescent="0.25">
      <c r="A5" s="32">
        <v>20</v>
      </c>
      <c r="B5" s="32" t="s">
        <v>688</v>
      </c>
      <c r="C5" s="32" t="s">
        <v>687</v>
      </c>
      <c r="D5" s="32">
        <v>1</v>
      </c>
    </row>
    <row r="6" spans="1:4" x14ac:dyDescent="0.25">
      <c r="A6" s="32">
        <v>30</v>
      </c>
      <c r="B6" s="32" t="s">
        <v>689</v>
      </c>
      <c r="C6" s="32" t="s">
        <v>687</v>
      </c>
      <c r="D6" s="32">
        <v>1</v>
      </c>
    </row>
    <row r="7" spans="1:4" x14ac:dyDescent="0.25">
      <c r="A7" s="32">
        <v>40</v>
      </c>
      <c r="B7" s="32" t="s">
        <v>690</v>
      </c>
      <c r="C7" s="32" t="s">
        <v>687</v>
      </c>
      <c r="D7" s="32">
        <v>1</v>
      </c>
    </row>
    <row r="8" spans="1:4" x14ac:dyDescent="0.25">
      <c r="A8" s="32">
        <v>50</v>
      </c>
      <c r="B8" s="32" t="s">
        <v>691</v>
      </c>
      <c r="C8" s="32" t="s">
        <v>687</v>
      </c>
      <c r="D8" s="32">
        <v>1</v>
      </c>
    </row>
    <row r="9" spans="1:4" x14ac:dyDescent="0.25">
      <c r="A9" s="32">
        <v>60</v>
      </c>
      <c r="B9" s="32" t="s">
        <v>692</v>
      </c>
      <c r="C9" s="32" t="s">
        <v>687</v>
      </c>
      <c r="D9" s="32">
        <v>1</v>
      </c>
    </row>
    <row r="10" spans="1:4" x14ac:dyDescent="0.25">
      <c r="A10" s="32">
        <v>70</v>
      </c>
      <c r="B10" s="32" t="s">
        <v>693</v>
      </c>
      <c r="C10" s="32" t="s">
        <v>687</v>
      </c>
      <c r="D10" s="32">
        <v>1</v>
      </c>
    </row>
    <row r="11" spans="1:4" x14ac:dyDescent="0.25">
      <c r="A11" s="32">
        <v>80</v>
      </c>
      <c r="B11" s="32" t="s">
        <v>694</v>
      </c>
      <c r="C11" s="32" t="s">
        <v>687</v>
      </c>
      <c r="D11" s="32">
        <v>1</v>
      </c>
    </row>
    <row r="12" spans="1:4" x14ac:dyDescent="0.25">
      <c r="A12" s="32">
        <v>90</v>
      </c>
      <c r="B12" s="32" t="s">
        <v>695</v>
      </c>
      <c r="C12" s="32" t="s">
        <v>687</v>
      </c>
      <c r="D12" s="32">
        <v>1</v>
      </c>
    </row>
    <row r="13" spans="1:4" x14ac:dyDescent="0.25">
      <c r="A13" s="32">
        <v>100</v>
      </c>
      <c r="B13" s="32" t="s">
        <v>696</v>
      </c>
      <c r="C13" s="32" t="s">
        <v>687</v>
      </c>
      <c r="D13" s="32">
        <v>1</v>
      </c>
    </row>
    <row r="14" spans="1:4" x14ac:dyDescent="0.25">
      <c r="A14" s="32">
        <v>110</v>
      </c>
      <c r="B14" s="32" t="s">
        <v>697</v>
      </c>
      <c r="C14" s="32"/>
      <c r="D14" s="32">
        <v>1</v>
      </c>
    </row>
    <row r="15" spans="1:4" x14ac:dyDescent="0.25">
      <c r="A15" s="32">
        <v>120</v>
      </c>
      <c r="B15" s="32" t="s">
        <v>698</v>
      </c>
      <c r="C15" s="32" t="s">
        <v>687</v>
      </c>
      <c r="D15" s="32">
        <v>1</v>
      </c>
    </row>
    <row r="16" spans="1:4" x14ac:dyDescent="0.25">
      <c r="A16" s="32">
        <v>130</v>
      </c>
      <c r="B16" s="32" t="s">
        <v>694</v>
      </c>
      <c r="C16" s="32" t="s">
        <v>699</v>
      </c>
      <c r="D16" s="32">
        <v>1</v>
      </c>
    </row>
    <row r="17" spans="1:4" x14ac:dyDescent="0.25">
      <c r="A17" s="32">
        <v>140</v>
      </c>
      <c r="B17" s="32" t="s">
        <v>695</v>
      </c>
      <c r="C17" s="32" t="s">
        <v>699</v>
      </c>
      <c r="D17" s="32">
        <v>1</v>
      </c>
    </row>
    <row r="18" spans="1:4" x14ac:dyDescent="0.25">
      <c r="A18" s="32">
        <v>150</v>
      </c>
      <c r="B18" s="32" t="s">
        <v>696</v>
      </c>
      <c r="C18" s="32" t="s">
        <v>699</v>
      </c>
      <c r="D18" s="32">
        <v>1</v>
      </c>
    </row>
    <row r="19" spans="1:4" x14ac:dyDescent="0.25">
      <c r="A19" s="32">
        <v>170</v>
      </c>
      <c r="B19" s="32" t="s">
        <v>694</v>
      </c>
      <c r="C19" s="32" t="s">
        <v>700</v>
      </c>
      <c r="D19" s="32">
        <v>1</v>
      </c>
    </row>
    <row r="20" spans="1:4" x14ac:dyDescent="0.25">
      <c r="A20" s="32">
        <v>170</v>
      </c>
      <c r="B20" s="32" t="s">
        <v>695</v>
      </c>
      <c r="C20" s="32" t="s">
        <v>700</v>
      </c>
      <c r="D20" s="32">
        <v>1</v>
      </c>
    </row>
    <row r="21" spans="1:4" x14ac:dyDescent="0.25">
      <c r="A21" s="32">
        <v>180</v>
      </c>
      <c r="B21" s="32" t="s">
        <v>696</v>
      </c>
      <c r="C21" s="32" t="s">
        <v>700</v>
      </c>
      <c r="D21" s="32">
        <v>1</v>
      </c>
    </row>
    <row r="22" spans="1:4" x14ac:dyDescent="0.25">
      <c r="A22" s="32">
        <v>190</v>
      </c>
      <c r="B22" s="32" t="s">
        <v>701</v>
      </c>
      <c r="C22" s="32" t="s">
        <v>687</v>
      </c>
      <c r="D22" s="32">
        <v>1</v>
      </c>
    </row>
    <row r="23" spans="1:4" x14ac:dyDescent="0.25">
      <c r="A23" s="32">
        <v>200</v>
      </c>
      <c r="B23" s="32" t="s">
        <v>688</v>
      </c>
      <c r="C23" s="32" t="s">
        <v>699</v>
      </c>
      <c r="D23" s="32">
        <v>1</v>
      </c>
    </row>
    <row r="24" spans="1:4" x14ac:dyDescent="0.25">
      <c r="A24" s="32">
        <v>210</v>
      </c>
      <c r="B24" s="32" t="s">
        <v>689</v>
      </c>
      <c r="C24" s="32" t="s">
        <v>699</v>
      </c>
      <c r="D24" s="32">
        <v>1</v>
      </c>
    </row>
    <row r="25" spans="1:4" x14ac:dyDescent="0.25">
      <c r="A25" s="32">
        <v>220</v>
      </c>
      <c r="B25" s="32" t="s">
        <v>691</v>
      </c>
      <c r="C25" s="32" t="s">
        <v>699</v>
      </c>
      <c r="D25" s="32">
        <v>1</v>
      </c>
    </row>
    <row r="26" spans="1:4" x14ac:dyDescent="0.25">
      <c r="A26" s="32">
        <v>230</v>
      </c>
      <c r="B26" s="32" t="s">
        <v>692</v>
      </c>
      <c r="C26" s="32" t="s">
        <v>699</v>
      </c>
      <c r="D26" s="32">
        <v>1</v>
      </c>
    </row>
    <row r="27" spans="1:4" x14ac:dyDescent="0.25">
      <c r="A27" s="32">
        <v>240</v>
      </c>
      <c r="B27" s="32" t="s">
        <v>693</v>
      </c>
      <c r="C27" s="32" t="s">
        <v>699</v>
      </c>
      <c r="D27" s="32">
        <v>1</v>
      </c>
    </row>
    <row r="28" spans="1:4" x14ac:dyDescent="0.25">
      <c r="A28" s="32">
        <v>250</v>
      </c>
      <c r="B28" s="32" t="s">
        <v>701</v>
      </c>
      <c r="C28" s="32" t="s">
        <v>699</v>
      </c>
      <c r="D28" s="32">
        <v>1</v>
      </c>
    </row>
    <row r="29" spans="1:4" x14ac:dyDescent="0.25">
      <c r="A29" s="32">
        <v>260</v>
      </c>
      <c r="B29" s="32" t="s">
        <v>702</v>
      </c>
      <c r="C29" s="32" t="s">
        <v>703</v>
      </c>
      <c r="D29" s="32">
        <v>2</v>
      </c>
    </row>
    <row r="30" spans="1:4" x14ac:dyDescent="0.25">
      <c r="A30" s="32">
        <v>270</v>
      </c>
      <c r="B30" s="32" t="s">
        <v>702</v>
      </c>
      <c r="C30" s="32" t="s">
        <v>703</v>
      </c>
      <c r="D30" s="32">
        <v>3</v>
      </c>
    </row>
    <row r="31" spans="1:4" x14ac:dyDescent="0.25">
      <c r="A31" s="32">
        <v>280</v>
      </c>
      <c r="B31" s="32" t="s">
        <v>702</v>
      </c>
      <c r="C31" s="32" t="s">
        <v>703</v>
      </c>
      <c r="D31" s="32">
        <v>4</v>
      </c>
    </row>
    <row r="32" spans="1:4" x14ac:dyDescent="0.25">
      <c r="A32" s="32">
        <v>290</v>
      </c>
      <c r="B32" s="32" t="s">
        <v>688</v>
      </c>
      <c r="C32" s="32" t="s">
        <v>700</v>
      </c>
      <c r="D32" s="32">
        <v>1</v>
      </c>
    </row>
    <row r="33" spans="1:4" x14ac:dyDescent="0.25">
      <c r="A33" s="32">
        <v>300</v>
      </c>
      <c r="B33" s="32" t="s">
        <v>689</v>
      </c>
      <c r="C33" s="32" t="s">
        <v>700</v>
      </c>
      <c r="D33" s="32">
        <v>1</v>
      </c>
    </row>
    <row r="34" spans="1:4" x14ac:dyDescent="0.25">
      <c r="A34" s="32">
        <v>310</v>
      </c>
      <c r="B34" s="32" t="s">
        <v>691</v>
      </c>
      <c r="C34" s="32" t="s">
        <v>700</v>
      </c>
      <c r="D34" s="32">
        <v>1</v>
      </c>
    </row>
    <row r="35" spans="1:4" x14ac:dyDescent="0.25">
      <c r="A35" s="32">
        <v>320</v>
      </c>
      <c r="B35" s="32" t="s">
        <v>692</v>
      </c>
      <c r="C35" s="32" t="s">
        <v>700</v>
      </c>
      <c r="D35" s="32">
        <v>1</v>
      </c>
    </row>
    <row r="36" spans="1:4" x14ac:dyDescent="0.25">
      <c r="A36" s="32">
        <v>330</v>
      </c>
      <c r="B36" s="32" t="s">
        <v>693</v>
      </c>
      <c r="C36" s="32" t="s">
        <v>700</v>
      </c>
      <c r="D36" s="32">
        <v>1</v>
      </c>
    </row>
    <row r="37" spans="1:4" x14ac:dyDescent="0.25">
      <c r="A37" s="32">
        <v>340</v>
      </c>
      <c r="B37" s="32" t="s">
        <v>701</v>
      </c>
      <c r="C37" s="32" t="s">
        <v>700</v>
      </c>
      <c r="D37" s="32">
        <v>1</v>
      </c>
    </row>
    <row r="38" spans="1:4" x14ac:dyDescent="0.25">
      <c r="A38" s="32">
        <v>350</v>
      </c>
      <c r="B38" s="32" t="s">
        <v>690</v>
      </c>
      <c r="C38" s="32" t="s">
        <v>699</v>
      </c>
      <c r="D38" s="32">
        <v>1</v>
      </c>
    </row>
    <row r="39" spans="1:4" x14ac:dyDescent="0.25">
      <c r="A39" s="31">
        <v>360</v>
      </c>
      <c r="B39" s="31" t="s">
        <v>690</v>
      </c>
      <c r="C39" s="31" t="s">
        <v>700</v>
      </c>
      <c r="D39" s="31">
        <v>1</v>
      </c>
    </row>
    <row r="40" spans="1:4" x14ac:dyDescent="0.25">
      <c r="A40" s="31">
        <v>370</v>
      </c>
      <c r="B40" s="31" t="s">
        <v>688</v>
      </c>
      <c r="C40" s="31" t="s">
        <v>700</v>
      </c>
      <c r="D40" s="31">
        <v>2</v>
      </c>
    </row>
    <row r="41" spans="1:4" x14ac:dyDescent="0.25">
      <c r="A41" s="31">
        <v>380</v>
      </c>
      <c r="B41" s="31" t="s">
        <v>689</v>
      </c>
      <c r="C41" s="31" t="s">
        <v>700</v>
      </c>
      <c r="D41" s="31">
        <v>2</v>
      </c>
    </row>
    <row r="42" spans="1:4" x14ac:dyDescent="0.25">
      <c r="A42" s="31">
        <v>390</v>
      </c>
      <c r="B42" s="31" t="s">
        <v>692</v>
      </c>
      <c r="C42" s="31" t="s">
        <v>700</v>
      </c>
      <c r="D42" s="31">
        <v>2</v>
      </c>
    </row>
    <row r="43" spans="1:4" x14ac:dyDescent="0.25">
      <c r="A43" s="31">
        <v>400</v>
      </c>
      <c r="B43" s="31" t="s">
        <v>693</v>
      </c>
      <c r="C43" s="31" t="s">
        <v>700</v>
      </c>
      <c r="D43" s="31">
        <v>2</v>
      </c>
    </row>
    <row r="44" spans="1:4" x14ac:dyDescent="0.25">
      <c r="A44" s="31">
        <v>410</v>
      </c>
      <c r="B44" s="31" t="s">
        <v>688</v>
      </c>
      <c r="C44" s="31" t="s">
        <v>700</v>
      </c>
      <c r="D44" s="31">
        <v>3</v>
      </c>
    </row>
    <row r="45" spans="1:4" x14ac:dyDescent="0.25">
      <c r="A45" s="31">
        <v>420</v>
      </c>
      <c r="B45" s="31" t="s">
        <v>689</v>
      </c>
      <c r="C45" s="31" t="s">
        <v>700</v>
      </c>
      <c r="D45" s="31">
        <v>3</v>
      </c>
    </row>
    <row r="46" spans="1:4" x14ac:dyDescent="0.25">
      <c r="A46" s="31">
        <v>430</v>
      </c>
      <c r="B46" s="31" t="s">
        <v>692</v>
      </c>
      <c r="C46" s="31" t="s">
        <v>700</v>
      </c>
      <c r="D46" s="31">
        <v>3</v>
      </c>
    </row>
    <row r="47" spans="1:4" x14ac:dyDescent="0.25">
      <c r="A47" s="31">
        <v>440</v>
      </c>
      <c r="B47" s="31" t="s">
        <v>693</v>
      </c>
      <c r="C47" s="31" t="s">
        <v>700</v>
      </c>
      <c r="D47" s="31">
        <v>3</v>
      </c>
    </row>
    <row r="48" spans="1:4" x14ac:dyDescent="0.25">
      <c r="A48" s="31">
        <v>450</v>
      </c>
      <c r="B48" s="31" t="s">
        <v>688</v>
      </c>
      <c r="C48" s="31" t="s">
        <v>700</v>
      </c>
      <c r="D48" s="31">
        <v>4</v>
      </c>
    </row>
    <row r="49" spans="1:4" x14ac:dyDescent="0.25">
      <c r="A49" s="31">
        <v>460</v>
      </c>
      <c r="B49" s="31" t="s">
        <v>704</v>
      </c>
      <c r="C49" s="31" t="s">
        <v>700</v>
      </c>
      <c r="D49" s="31">
        <v>4</v>
      </c>
    </row>
    <row r="50" spans="1:4" x14ac:dyDescent="0.25">
      <c r="A50" s="31">
        <v>470</v>
      </c>
      <c r="B50" s="31" t="s">
        <v>692</v>
      </c>
      <c r="C50" s="31" t="s">
        <v>700</v>
      </c>
      <c r="D50" s="31">
        <v>4</v>
      </c>
    </row>
    <row r="51" spans="1:4" x14ac:dyDescent="0.25">
      <c r="A51" s="31">
        <v>480</v>
      </c>
      <c r="B51" s="31" t="s">
        <v>693</v>
      </c>
      <c r="C51" s="31" t="s">
        <v>700</v>
      </c>
      <c r="D51" s="31">
        <v>4</v>
      </c>
    </row>
    <row r="52" spans="1:4" x14ac:dyDescent="0.25">
      <c r="A52" s="31">
        <v>490</v>
      </c>
      <c r="B52" s="31" t="s">
        <v>688</v>
      </c>
      <c r="C52" s="31" t="s">
        <v>703</v>
      </c>
      <c r="D52" s="31">
        <v>2</v>
      </c>
    </row>
    <row r="53" spans="1:4" x14ac:dyDescent="0.25">
      <c r="A53" s="31">
        <v>500</v>
      </c>
      <c r="B53" s="31" t="s">
        <v>689</v>
      </c>
      <c r="C53" s="31" t="s">
        <v>703</v>
      </c>
      <c r="D53" s="31">
        <v>2</v>
      </c>
    </row>
    <row r="54" spans="1:4" x14ac:dyDescent="0.25">
      <c r="A54" s="31">
        <v>510</v>
      </c>
      <c r="B54" s="31" t="s">
        <v>692</v>
      </c>
      <c r="C54" s="31" t="s">
        <v>703</v>
      </c>
      <c r="D54" s="31">
        <v>2</v>
      </c>
    </row>
    <row r="55" spans="1:4" x14ac:dyDescent="0.25">
      <c r="A55" s="31">
        <v>520</v>
      </c>
      <c r="B55" s="31" t="s">
        <v>693</v>
      </c>
      <c r="C55" s="31" t="s">
        <v>703</v>
      </c>
      <c r="D55" s="31">
        <v>2</v>
      </c>
    </row>
    <row r="56" spans="1:4" x14ac:dyDescent="0.25">
      <c r="A56" s="31">
        <v>530</v>
      </c>
      <c r="B56" s="31" t="s">
        <v>688</v>
      </c>
      <c r="C56" s="31" t="s">
        <v>703</v>
      </c>
      <c r="D56" s="31">
        <v>3</v>
      </c>
    </row>
    <row r="57" spans="1:4" x14ac:dyDescent="0.25">
      <c r="A57" s="31">
        <v>540</v>
      </c>
      <c r="B57" s="31" t="s">
        <v>689</v>
      </c>
      <c r="C57" s="31" t="s">
        <v>703</v>
      </c>
      <c r="D57" s="31">
        <v>3</v>
      </c>
    </row>
    <row r="58" spans="1:4" x14ac:dyDescent="0.25">
      <c r="A58" s="31">
        <v>550</v>
      </c>
      <c r="B58" s="31" t="s">
        <v>692</v>
      </c>
      <c r="C58" s="31" t="s">
        <v>703</v>
      </c>
      <c r="D58" s="31">
        <v>3</v>
      </c>
    </row>
    <row r="59" spans="1:4" x14ac:dyDescent="0.25">
      <c r="A59" s="31">
        <v>560</v>
      </c>
      <c r="B59" s="31" t="s">
        <v>693</v>
      </c>
      <c r="C59" s="31" t="s">
        <v>703</v>
      </c>
      <c r="D59" s="31">
        <v>3</v>
      </c>
    </row>
    <row r="60" spans="1:4" x14ac:dyDescent="0.25">
      <c r="A60" s="31">
        <v>570</v>
      </c>
      <c r="B60" s="31" t="s">
        <v>688</v>
      </c>
      <c r="C60" s="31" t="s">
        <v>703</v>
      </c>
      <c r="D60" s="31">
        <v>4</v>
      </c>
    </row>
    <row r="61" spans="1:4" x14ac:dyDescent="0.25">
      <c r="A61" s="31">
        <v>580</v>
      </c>
      <c r="B61" s="31" t="s">
        <v>689</v>
      </c>
      <c r="C61" s="31" t="s">
        <v>703</v>
      </c>
      <c r="D61" s="31">
        <v>4</v>
      </c>
    </row>
    <row r="62" spans="1:4" x14ac:dyDescent="0.25">
      <c r="A62" s="31">
        <v>590</v>
      </c>
      <c r="B62" s="31" t="s">
        <v>692</v>
      </c>
      <c r="C62" s="31" t="s">
        <v>703</v>
      </c>
      <c r="D62" s="31">
        <v>4</v>
      </c>
    </row>
    <row r="63" spans="1:4" x14ac:dyDescent="0.25">
      <c r="A63" s="31">
        <v>600</v>
      </c>
      <c r="B63" s="31" t="s">
        <v>693</v>
      </c>
      <c r="C63" s="31" t="s">
        <v>703</v>
      </c>
      <c r="D63" s="31">
        <v>4</v>
      </c>
    </row>
    <row r="64" spans="1:4" x14ac:dyDescent="0.25">
      <c r="A64" s="31">
        <v>610</v>
      </c>
      <c r="B64" s="31" t="s">
        <v>705</v>
      </c>
      <c r="C64" s="31" t="s">
        <v>687</v>
      </c>
      <c r="D64" s="31">
        <v>1</v>
      </c>
    </row>
    <row r="65" spans="1:4" x14ac:dyDescent="0.25">
      <c r="A65" s="31">
        <v>620</v>
      </c>
      <c r="B65" s="31" t="s">
        <v>702</v>
      </c>
      <c r="C65" s="31" t="s">
        <v>687</v>
      </c>
      <c r="D65" s="31">
        <v>1</v>
      </c>
    </row>
    <row r="66" spans="1:4" x14ac:dyDescent="0.25">
      <c r="A66" s="31">
        <v>630</v>
      </c>
      <c r="B66" s="31" t="s">
        <v>705</v>
      </c>
      <c r="C66" s="31" t="s">
        <v>687</v>
      </c>
      <c r="D66" s="31">
        <v>1</v>
      </c>
    </row>
    <row r="67" spans="1:4" x14ac:dyDescent="0.25">
      <c r="A67" s="31">
        <v>640</v>
      </c>
      <c r="B67" s="31" t="s">
        <v>702</v>
      </c>
      <c r="C67" s="31" t="s">
        <v>687</v>
      </c>
      <c r="D67" s="31">
        <v>1</v>
      </c>
    </row>
    <row r="68" spans="1:4" x14ac:dyDescent="0.25">
      <c r="A68" s="31">
        <v>650</v>
      </c>
      <c r="B68" s="31" t="s">
        <v>705</v>
      </c>
      <c r="C68" s="31" t="s">
        <v>687</v>
      </c>
      <c r="D68" s="31">
        <v>2</v>
      </c>
    </row>
    <row r="69" spans="1:4" x14ac:dyDescent="0.25">
      <c r="A69" s="31">
        <v>660</v>
      </c>
      <c r="B69" s="31" t="s">
        <v>702</v>
      </c>
      <c r="C69" s="31" t="s">
        <v>687</v>
      </c>
      <c r="D69" s="31">
        <v>2</v>
      </c>
    </row>
    <row r="70" spans="1:4" x14ac:dyDescent="0.25">
      <c r="A70" s="31">
        <v>670</v>
      </c>
      <c r="B70" s="31" t="s">
        <v>705</v>
      </c>
      <c r="C70" s="31" t="s">
        <v>687</v>
      </c>
      <c r="D70" s="31">
        <v>2</v>
      </c>
    </row>
    <row r="71" spans="1:4" x14ac:dyDescent="0.25">
      <c r="A71" s="31">
        <v>680</v>
      </c>
      <c r="B71" s="31" t="s">
        <v>702</v>
      </c>
      <c r="C71" s="31" t="s">
        <v>687</v>
      </c>
      <c r="D71" s="31">
        <v>2</v>
      </c>
    </row>
    <row r="72" spans="1:4" x14ac:dyDescent="0.25">
      <c r="A72" s="31">
        <v>690</v>
      </c>
      <c r="B72" s="31" t="s">
        <v>691</v>
      </c>
      <c r="C72" s="31" t="s">
        <v>700</v>
      </c>
      <c r="D72" s="31">
        <v>2</v>
      </c>
    </row>
    <row r="73" spans="1:4" x14ac:dyDescent="0.25">
      <c r="A73" s="31">
        <v>700</v>
      </c>
      <c r="B73" s="31" t="s">
        <v>701</v>
      </c>
      <c r="C73" s="31" t="s">
        <v>699</v>
      </c>
      <c r="D73" s="31">
        <v>2</v>
      </c>
    </row>
    <row r="74" spans="1:4" x14ac:dyDescent="0.25">
      <c r="A74" s="31">
        <v>710</v>
      </c>
      <c r="B74" s="31" t="s">
        <v>691</v>
      </c>
      <c r="C74" s="31" t="s">
        <v>700</v>
      </c>
      <c r="D74" s="31">
        <v>3</v>
      </c>
    </row>
    <row r="75" spans="1:4" x14ac:dyDescent="0.25">
      <c r="A75" s="31">
        <v>720</v>
      </c>
      <c r="B75" s="31" t="s">
        <v>691</v>
      </c>
      <c r="C75" s="31" t="s">
        <v>700</v>
      </c>
      <c r="D75" s="31">
        <v>4</v>
      </c>
    </row>
    <row r="76" spans="1:4" x14ac:dyDescent="0.25">
      <c r="A76" s="31">
        <v>730</v>
      </c>
      <c r="B76" s="31" t="s">
        <v>690</v>
      </c>
      <c r="C76" s="31" t="s">
        <v>700</v>
      </c>
      <c r="D76" s="31">
        <v>2</v>
      </c>
    </row>
    <row r="77" spans="1:4" x14ac:dyDescent="0.25">
      <c r="A77" s="31">
        <v>740</v>
      </c>
      <c r="B77" s="31" t="s">
        <v>686</v>
      </c>
      <c r="C77" s="31" t="s">
        <v>687</v>
      </c>
      <c r="D77" s="31">
        <v>2</v>
      </c>
    </row>
    <row r="78" spans="1:4" x14ac:dyDescent="0.25">
      <c r="A78" s="31">
        <v>750</v>
      </c>
      <c r="B78" s="31" t="s">
        <v>690</v>
      </c>
      <c r="C78" s="31" t="s">
        <v>687</v>
      </c>
      <c r="D78" s="31">
        <v>3</v>
      </c>
    </row>
    <row r="79" spans="1:4" x14ac:dyDescent="0.25">
      <c r="A79" s="31">
        <v>760</v>
      </c>
      <c r="B79" s="31" t="s">
        <v>692</v>
      </c>
      <c r="C79" s="31" t="s">
        <v>699</v>
      </c>
      <c r="D79" s="31">
        <v>2</v>
      </c>
    </row>
    <row r="80" spans="1:4" x14ac:dyDescent="0.25">
      <c r="A80" s="31">
        <v>770</v>
      </c>
      <c r="B80" s="31" t="s">
        <v>693</v>
      </c>
      <c r="C80" s="31" t="s">
        <v>699</v>
      </c>
      <c r="D80" s="31">
        <v>2</v>
      </c>
    </row>
    <row r="81" spans="1:4" x14ac:dyDescent="0.25">
      <c r="A81" s="31">
        <v>780</v>
      </c>
      <c r="B81" s="31" t="s">
        <v>688</v>
      </c>
      <c r="C81" s="31" t="s">
        <v>699</v>
      </c>
      <c r="D81" s="31">
        <v>2</v>
      </c>
    </row>
    <row r="82" spans="1:4" x14ac:dyDescent="0.25">
      <c r="A82" s="31">
        <v>790</v>
      </c>
      <c r="B82" s="31" t="s">
        <v>689</v>
      </c>
      <c r="C82" s="31" t="s">
        <v>699</v>
      </c>
      <c r="D82" s="31">
        <v>2</v>
      </c>
    </row>
    <row r="83" spans="1:4" x14ac:dyDescent="0.25">
      <c r="A83" s="31">
        <v>800</v>
      </c>
      <c r="B83" s="31" t="s">
        <v>706</v>
      </c>
      <c r="C83" s="31" t="s">
        <v>703</v>
      </c>
      <c r="D83" s="31">
        <v>6</v>
      </c>
    </row>
    <row r="84" spans="1:4" x14ac:dyDescent="0.25">
      <c r="A84" s="31">
        <v>810</v>
      </c>
      <c r="B84" s="31" t="s">
        <v>686</v>
      </c>
      <c r="C84" s="31" t="s">
        <v>699</v>
      </c>
      <c r="D84" s="31">
        <v>1</v>
      </c>
    </row>
    <row r="85" spans="1:4" x14ac:dyDescent="0.25">
      <c r="A85" s="31">
        <v>820</v>
      </c>
      <c r="B85" s="31" t="s">
        <v>686</v>
      </c>
      <c r="C85" s="31" t="s">
        <v>687</v>
      </c>
      <c r="D85" s="31">
        <v>3</v>
      </c>
    </row>
    <row r="86" spans="1:4" x14ac:dyDescent="0.25">
      <c r="A86" s="31">
        <v>830</v>
      </c>
      <c r="B86" s="31" t="s">
        <v>686</v>
      </c>
      <c r="C86" s="31" t="s">
        <v>687</v>
      </c>
      <c r="D86" s="31">
        <v>4</v>
      </c>
    </row>
    <row r="87" spans="1:4" x14ac:dyDescent="0.25">
      <c r="A87" s="31">
        <v>840</v>
      </c>
      <c r="B87" s="31" t="s">
        <v>698</v>
      </c>
      <c r="C87" s="31" t="s">
        <v>703</v>
      </c>
      <c r="D87" s="31">
        <v>3</v>
      </c>
    </row>
    <row r="88" spans="1:4" x14ac:dyDescent="0.25">
      <c r="A88" s="31">
        <v>850</v>
      </c>
      <c r="B88" s="31" t="s">
        <v>698</v>
      </c>
      <c r="C88" s="31" t="s">
        <v>703</v>
      </c>
      <c r="D88" s="31">
        <v>2</v>
      </c>
    </row>
    <row r="89" spans="1:4" x14ac:dyDescent="0.25">
      <c r="A89" s="31">
        <v>860</v>
      </c>
      <c r="B89" s="31" t="s">
        <v>707</v>
      </c>
      <c r="C89" s="31" t="s">
        <v>703</v>
      </c>
      <c r="D89" s="31">
        <v>3</v>
      </c>
    </row>
    <row r="90" spans="1:4" x14ac:dyDescent="0.25">
      <c r="A90" s="31">
        <v>870</v>
      </c>
      <c r="B90" s="31" t="s">
        <v>707</v>
      </c>
      <c r="C90" s="31" t="s">
        <v>703</v>
      </c>
      <c r="D90" s="31">
        <v>4</v>
      </c>
    </row>
    <row r="91" spans="1:4" x14ac:dyDescent="0.25">
      <c r="A91" s="31">
        <v>880</v>
      </c>
      <c r="B91" s="31" t="s">
        <v>690</v>
      </c>
      <c r="C91" s="31" t="s">
        <v>700</v>
      </c>
      <c r="D91" s="31">
        <v>4</v>
      </c>
    </row>
    <row r="92" spans="1:4" x14ac:dyDescent="0.25">
      <c r="A92" s="31">
        <v>890</v>
      </c>
      <c r="B92" s="31" t="s">
        <v>690</v>
      </c>
      <c r="C92" s="31" t="s">
        <v>687</v>
      </c>
      <c r="D92" s="31">
        <v>2</v>
      </c>
    </row>
    <row r="93" spans="1:4" x14ac:dyDescent="0.25">
      <c r="A93" s="31">
        <v>900</v>
      </c>
      <c r="B93" s="31" t="s">
        <v>702</v>
      </c>
      <c r="C93" s="31" t="s">
        <v>699</v>
      </c>
      <c r="D93" s="31">
        <v>2</v>
      </c>
    </row>
    <row r="94" spans="1:4" x14ac:dyDescent="0.25">
      <c r="A94" s="31">
        <v>910</v>
      </c>
      <c r="B94" s="31" t="s">
        <v>690</v>
      </c>
      <c r="C94" s="31" t="s">
        <v>699</v>
      </c>
      <c r="D94" s="31">
        <v>2</v>
      </c>
    </row>
    <row r="95" spans="1:4" x14ac:dyDescent="0.25">
      <c r="A95" s="31">
        <v>920</v>
      </c>
      <c r="B95" s="31" t="s">
        <v>690</v>
      </c>
      <c r="C95" s="31" t="s">
        <v>687</v>
      </c>
      <c r="D95" s="31">
        <v>4</v>
      </c>
    </row>
    <row r="96" spans="1:4" x14ac:dyDescent="0.25">
      <c r="A96" s="31">
        <v>930</v>
      </c>
      <c r="B96" s="31" t="s">
        <v>692</v>
      </c>
      <c r="C96" s="31" t="s">
        <v>699</v>
      </c>
      <c r="D96" s="31">
        <v>3</v>
      </c>
    </row>
    <row r="97" spans="1:4" x14ac:dyDescent="0.25">
      <c r="A97" s="31">
        <v>940</v>
      </c>
      <c r="B97" s="31" t="s">
        <v>688</v>
      </c>
      <c r="C97" s="31" t="s">
        <v>687</v>
      </c>
      <c r="D97" s="31">
        <v>2</v>
      </c>
    </row>
    <row r="98" spans="1:4" x14ac:dyDescent="0.25">
      <c r="A98" s="31">
        <v>950</v>
      </c>
      <c r="B98" s="31" t="s">
        <v>689</v>
      </c>
      <c r="C98" s="31" t="s">
        <v>687</v>
      </c>
      <c r="D98" s="31">
        <v>2</v>
      </c>
    </row>
    <row r="99" spans="1:4" x14ac:dyDescent="0.25">
      <c r="A99" s="31">
        <v>960</v>
      </c>
      <c r="B99" s="31" t="s">
        <v>692</v>
      </c>
      <c r="C99" s="31" t="s">
        <v>687</v>
      </c>
      <c r="D99" s="31">
        <v>2</v>
      </c>
    </row>
    <row r="100" spans="1:4" x14ac:dyDescent="0.25">
      <c r="A100" s="31">
        <v>970</v>
      </c>
      <c r="B100" s="31" t="s">
        <v>692</v>
      </c>
      <c r="C100" s="31" t="s">
        <v>687</v>
      </c>
      <c r="D100" s="31">
        <v>4</v>
      </c>
    </row>
    <row r="101" spans="1:4" x14ac:dyDescent="0.25">
      <c r="A101" s="31">
        <v>980</v>
      </c>
      <c r="B101" s="31" t="s">
        <v>691</v>
      </c>
      <c r="C101" s="31" t="s">
        <v>699</v>
      </c>
      <c r="D101" s="31">
        <v>2</v>
      </c>
    </row>
    <row r="102" spans="1:4" x14ac:dyDescent="0.25">
      <c r="A102" s="31">
        <v>990</v>
      </c>
      <c r="B102" s="31" t="s">
        <v>686</v>
      </c>
      <c r="C102" s="31" t="s">
        <v>700</v>
      </c>
      <c r="D102" s="31">
        <v>1</v>
      </c>
    </row>
    <row r="103" spans="1:4" x14ac:dyDescent="0.25">
      <c r="A103" s="31">
        <v>1000</v>
      </c>
      <c r="B103" s="31" t="s">
        <v>686</v>
      </c>
      <c r="C103" s="31" t="s">
        <v>700</v>
      </c>
      <c r="D103" s="31">
        <v>2</v>
      </c>
    </row>
    <row r="104" spans="1:4" x14ac:dyDescent="0.25">
      <c r="A104" s="31">
        <v>1010</v>
      </c>
      <c r="B104" s="31" t="s">
        <v>691</v>
      </c>
      <c r="C104" s="31" t="s">
        <v>687</v>
      </c>
      <c r="D104" s="31">
        <v>2</v>
      </c>
    </row>
    <row r="105" spans="1:4" x14ac:dyDescent="0.25">
      <c r="A105" s="31">
        <v>1020</v>
      </c>
      <c r="B105" s="31" t="s">
        <v>692</v>
      </c>
      <c r="C105" s="31" t="s">
        <v>687</v>
      </c>
      <c r="D105" s="31">
        <v>3</v>
      </c>
    </row>
    <row r="106" spans="1:4" x14ac:dyDescent="0.25">
      <c r="A106" s="31">
        <v>1030</v>
      </c>
      <c r="B106" s="31" t="s">
        <v>693</v>
      </c>
      <c r="C106" s="31" t="s">
        <v>687</v>
      </c>
      <c r="D106" s="31">
        <v>2</v>
      </c>
    </row>
    <row r="107" spans="1:4" x14ac:dyDescent="0.25">
      <c r="A107" s="31">
        <v>1040</v>
      </c>
      <c r="B107" s="31" t="s">
        <v>698</v>
      </c>
      <c r="C107" s="31" t="s">
        <v>687</v>
      </c>
      <c r="D107" s="31">
        <v>2</v>
      </c>
    </row>
    <row r="108" spans="1:4" x14ac:dyDescent="0.25">
      <c r="A108" s="31">
        <v>1050</v>
      </c>
      <c r="B108" s="31" t="s">
        <v>698</v>
      </c>
      <c r="C108" s="31" t="s">
        <v>703</v>
      </c>
      <c r="D108" s="31">
        <v>4</v>
      </c>
    </row>
    <row r="109" spans="1:4" x14ac:dyDescent="0.25">
      <c r="A109" s="31">
        <v>1060</v>
      </c>
      <c r="B109" s="31" t="s">
        <v>693</v>
      </c>
      <c r="C109" s="31" t="s">
        <v>699</v>
      </c>
      <c r="D109" s="31">
        <v>4</v>
      </c>
    </row>
    <row r="110" spans="1:4" x14ac:dyDescent="0.25">
      <c r="A110" s="31">
        <v>1070</v>
      </c>
      <c r="B110" s="31" t="s">
        <v>705</v>
      </c>
      <c r="C110" s="31" t="s">
        <v>699</v>
      </c>
      <c r="D110" s="31">
        <v>1</v>
      </c>
    </row>
    <row r="111" spans="1:4" x14ac:dyDescent="0.25">
      <c r="A111" s="31">
        <v>1080</v>
      </c>
      <c r="B111" s="31" t="s">
        <v>702</v>
      </c>
      <c r="C111" s="31" t="s">
        <v>699</v>
      </c>
      <c r="D111" s="31">
        <v>1</v>
      </c>
    </row>
    <row r="112" spans="1:4" x14ac:dyDescent="0.25">
      <c r="A112" s="31">
        <v>1070</v>
      </c>
      <c r="B112" s="31" t="s">
        <v>705</v>
      </c>
      <c r="C112" s="31" t="s">
        <v>699</v>
      </c>
      <c r="D112" s="31">
        <v>1</v>
      </c>
    </row>
    <row r="113" spans="1:4" x14ac:dyDescent="0.25">
      <c r="A113" s="31">
        <v>1100</v>
      </c>
      <c r="B113" s="31" t="s">
        <v>702</v>
      </c>
      <c r="C113" s="31" t="s">
        <v>699</v>
      </c>
      <c r="D113" s="31">
        <v>1</v>
      </c>
    </row>
    <row r="114" spans="1:4" x14ac:dyDescent="0.25">
      <c r="A114" s="31">
        <v>1110</v>
      </c>
      <c r="B114" s="31" t="s">
        <v>698</v>
      </c>
      <c r="C114" s="31" t="s">
        <v>699</v>
      </c>
      <c r="D114" s="31">
        <v>1</v>
      </c>
    </row>
    <row r="115" spans="1:4" x14ac:dyDescent="0.25">
      <c r="A115" s="31">
        <v>1120</v>
      </c>
      <c r="B115" s="31" t="s">
        <v>705</v>
      </c>
      <c r="C115" s="31" t="s">
        <v>700</v>
      </c>
      <c r="D115" s="31">
        <v>1</v>
      </c>
    </row>
    <row r="116" spans="1:4" x14ac:dyDescent="0.25">
      <c r="A116" s="31">
        <v>1130</v>
      </c>
      <c r="B116" s="31" t="s">
        <v>702</v>
      </c>
      <c r="C116" s="31" t="s">
        <v>700</v>
      </c>
      <c r="D116" s="31">
        <v>2</v>
      </c>
    </row>
    <row r="117" spans="1:4" x14ac:dyDescent="0.25">
      <c r="A117" s="31">
        <v>1140</v>
      </c>
      <c r="B117" s="31" t="s">
        <v>705</v>
      </c>
      <c r="C117" s="31" t="s">
        <v>700</v>
      </c>
      <c r="D117" s="31">
        <v>2</v>
      </c>
    </row>
    <row r="118" spans="1:4" x14ac:dyDescent="0.25">
      <c r="A118" s="31">
        <v>1150</v>
      </c>
      <c r="B118" s="31" t="s">
        <v>705</v>
      </c>
      <c r="C118" s="31" t="s">
        <v>700</v>
      </c>
      <c r="D118" s="31">
        <v>3</v>
      </c>
    </row>
    <row r="119" spans="1:4" x14ac:dyDescent="0.25">
      <c r="A119" s="31">
        <v>1160</v>
      </c>
      <c r="B119" s="31" t="s">
        <v>705</v>
      </c>
      <c r="C119" s="31" t="s">
        <v>699</v>
      </c>
      <c r="D119" s="31">
        <v>2</v>
      </c>
    </row>
    <row r="120" spans="1:4" x14ac:dyDescent="0.25">
      <c r="A120" s="31">
        <v>1170</v>
      </c>
      <c r="B120" s="31" t="s">
        <v>702</v>
      </c>
      <c r="C120" s="31" t="s">
        <v>700</v>
      </c>
      <c r="D120" s="31">
        <v>1</v>
      </c>
    </row>
    <row r="121" spans="1:4" x14ac:dyDescent="0.25">
      <c r="A121" s="31">
        <v>1180</v>
      </c>
      <c r="B121" s="31" t="s">
        <v>695</v>
      </c>
      <c r="C121" s="31" t="s">
        <v>687</v>
      </c>
      <c r="D121" s="31">
        <v>2</v>
      </c>
    </row>
    <row r="122" spans="1:4" x14ac:dyDescent="0.25">
      <c r="A122" s="31">
        <v>1190</v>
      </c>
      <c r="B122" s="31" t="s">
        <v>695</v>
      </c>
      <c r="C122" s="31" t="s">
        <v>687</v>
      </c>
      <c r="D122" s="31">
        <v>3</v>
      </c>
    </row>
    <row r="123" spans="1:4" x14ac:dyDescent="0.25">
      <c r="A123" s="31">
        <v>1200</v>
      </c>
      <c r="B123" s="31" t="s">
        <v>695</v>
      </c>
      <c r="C123" s="31" t="s">
        <v>687</v>
      </c>
      <c r="D123" s="31">
        <v>4</v>
      </c>
    </row>
    <row r="124" spans="1:4" x14ac:dyDescent="0.25">
      <c r="A124" s="31">
        <v>1210</v>
      </c>
      <c r="B124" s="31" t="s">
        <v>695</v>
      </c>
      <c r="C124" s="31" t="s">
        <v>699</v>
      </c>
      <c r="D124" s="31">
        <v>2</v>
      </c>
    </row>
    <row r="125" spans="1:4" x14ac:dyDescent="0.25">
      <c r="A125" s="31">
        <v>1220</v>
      </c>
      <c r="B125" s="31" t="s">
        <v>695</v>
      </c>
      <c r="C125" s="31" t="s">
        <v>700</v>
      </c>
      <c r="D125" s="31">
        <v>2</v>
      </c>
    </row>
    <row r="126" spans="1:4" x14ac:dyDescent="0.25">
      <c r="A126" s="31">
        <v>1230</v>
      </c>
      <c r="B126" s="31" t="s">
        <v>695</v>
      </c>
      <c r="C126" s="31" t="s">
        <v>700</v>
      </c>
      <c r="D126" s="31">
        <v>3</v>
      </c>
    </row>
    <row r="127" spans="1:4" x14ac:dyDescent="0.25">
      <c r="A127" s="31">
        <v>1240</v>
      </c>
      <c r="B127" s="31" t="s">
        <v>695</v>
      </c>
      <c r="C127" s="31" t="s">
        <v>700</v>
      </c>
      <c r="D127" s="31">
        <v>4</v>
      </c>
    </row>
    <row r="128" spans="1:4" x14ac:dyDescent="0.25">
      <c r="A128" s="31">
        <v>1250</v>
      </c>
      <c r="B128" s="31" t="s">
        <v>702</v>
      </c>
      <c r="C128" s="31" t="s">
        <v>699</v>
      </c>
      <c r="D128" s="31">
        <v>3</v>
      </c>
    </row>
    <row r="129" spans="1:4" x14ac:dyDescent="0.25">
      <c r="A129" s="31">
        <v>1260</v>
      </c>
      <c r="B129" s="31" t="s">
        <v>686</v>
      </c>
      <c r="C129" s="31" t="s">
        <v>699</v>
      </c>
      <c r="D129" s="31">
        <v>2</v>
      </c>
    </row>
    <row r="130" spans="1:4" x14ac:dyDescent="0.25">
      <c r="A130" s="31">
        <v>1270</v>
      </c>
      <c r="B130" s="31" t="s">
        <v>708</v>
      </c>
      <c r="C130" s="31" t="s">
        <v>700</v>
      </c>
      <c r="D130" s="31">
        <v>1</v>
      </c>
    </row>
    <row r="131" spans="1:4" x14ac:dyDescent="0.25">
      <c r="A131" s="31">
        <v>1280</v>
      </c>
      <c r="B131" s="31" t="s">
        <v>708</v>
      </c>
      <c r="C131" s="31" t="s">
        <v>700</v>
      </c>
      <c r="D131" s="31">
        <v>2</v>
      </c>
    </row>
    <row r="132" spans="1:4" x14ac:dyDescent="0.25">
      <c r="A132" s="31">
        <v>1290</v>
      </c>
      <c r="B132" s="31" t="s">
        <v>708</v>
      </c>
      <c r="C132" s="31" t="s">
        <v>700</v>
      </c>
      <c r="D132" s="31">
        <v>4</v>
      </c>
    </row>
    <row r="133" spans="1:4" x14ac:dyDescent="0.25">
      <c r="A133" s="31">
        <v>1300</v>
      </c>
      <c r="B133" s="31" t="s">
        <v>709</v>
      </c>
      <c r="C133" s="31" t="s">
        <v>700</v>
      </c>
      <c r="D133" s="31">
        <v>1</v>
      </c>
    </row>
    <row r="134" spans="1:4" x14ac:dyDescent="0.25">
      <c r="A134" s="31">
        <v>1310</v>
      </c>
      <c r="B134" s="31" t="s">
        <v>709</v>
      </c>
      <c r="C134" s="31" t="s">
        <v>700</v>
      </c>
      <c r="D134" s="31">
        <v>2</v>
      </c>
    </row>
    <row r="135" spans="1:4" x14ac:dyDescent="0.25">
      <c r="A135" s="31">
        <v>1320</v>
      </c>
      <c r="B135" s="31" t="s">
        <v>709</v>
      </c>
      <c r="C135" s="31" t="s">
        <v>700</v>
      </c>
      <c r="D135" s="31">
        <v>4</v>
      </c>
    </row>
    <row r="136" spans="1:4" x14ac:dyDescent="0.25">
      <c r="A136" s="31">
        <v>1330</v>
      </c>
      <c r="B136" s="31" t="s">
        <v>710</v>
      </c>
      <c r="C136" s="31" t="s">
        <v>700</v>
      </c>
      <c r="D136" s="31">
        <v>1</v>
      </c>
    </row>
    <row r="137" spans="1:4" x14ac:dyDescent="0.25">
      <c r="A137" s="31">
        <v>1340</v>
      </c>
      <c r="B137" s="31" t="s">
        <v>710</v>
      </c>
      <c r="C137" s="31" t="s">
        <v>700</v>
      </c>
      <c r="D137" s="31">
        <v>2</v>
      </c>
    </row>
    <row r="138" spans="1:4" x14ac:dyDescent="0.25">
      <c r="A138" s="31">
        <v>1350</v>
      </c>
      <c r="B138" s="31" t="s">
        <v>710</v>
      </c>
      <c r="C138" s="31" t="s">
        <v>700</v>
      </c>
      <c r="D138" s="31">
        <v>4</v>
      </c>
    </row>
    <row r="139" spans="1:4" x14ac:dyDescent="0.25">
      <c r="A139" s="31">
        <v>1360</v>
      </c>
      <c r="B139" s="31" t="s">
        <v>691</v>
      </c>
      <c r="C139" s="31" t="s">
        <v>703</v>
      </c>
      <c r="D139" s="31">
        <v>3</v>
      </c>
    </row>
    <row r="140" spans="1:4" x14ac:dyDescent="0.25">
      <c r="A140" s="31">
        <v>1370</v>
      </c>
      <c r="B140" s="31" t="s">
        <v>691</v>
      </c>
      <c r="C140" s="31" t="s">
        <v>703</v>
      </c>
      <c r="D140" s="31">
        <v>4</v>
      </c>
    </row>
    <row r="141" spans="1:4" x14ac:dyDescent="0.25">
      <c r="A141" s="31">
        <v>1380</v>
      </c>
      <c r="B141" s="31" t="s">
        <v>705</v>
      </c>
      <c r="C141" s="31" t="s">
        <v>703</v>
      </c>
      <c r="D141" s="31">
        <v>3</v>
      </c>
    </row>
    <row r="142" spans="1:4" x14ac:dyDescent="0.25">
      <c r="A142" s="31">
        <v>1450</v>
      </c>
      <c r="B142" s="31" t="s">
        <v>705</v>
      </c>
      <c r="C142" s="31" t="s">
        <v>703</v>
      </c>
      <c r="D142" s="31">
        <v>4</v>
      </c>
    </row>
    <row r="143" spans="1:4" x14ac:dyDescent="0.25">
      <c r="A143" s="31">
        <v>1460</v>
      </c>
      <c r="B143" s="31" t="s">
        <v>686</v>
      </c>
      <c r="C143" s="31" t="s">
        <v>700</v>
      </c>
      <c r="D143" s="31">
        <v>3</v>
      </c>
    </row>
    <row r="144" spans="1:4" x14ac:dyDescent="0.25">
      <c r="A144" s="31">
        <v>1470</v>
      </c>
      <c r="B144" s="31" t="s">
        <v>711</v>
      </c>
      <c r="C144" s="31" t="s">
        <v>703</v>
      </c>
      <c r="D144" s="31">
        <v>1</v>
      </c>
    </row>
    <row r="145" spans="1:4" x14ac:dyDescent="0.25">
      <c r="A145" s="31">
        <v>1480</v>
      </c>
      <c r="B145" s="31" t="s">
        <v>712</v>
      </c>
      <c r="C145" s="31" t="s">
        <v>703</v>
      </c>
      <c r="D145" s="31">
        <v>1</v>
      </c>
    </row>
    <row r="146" spans="1:4" x14ac:dyDescent="0.25">
      <c r="A146" s="31">
        <v>1490</v>
      </c>
      <c r="B146" s="31" t="s">
        <v>707</v>
      </c>
      <c r="C146" s="31" t="s">
        <v>703</v>
      </c>
      <c r="D146" s="31">
        <v>2</v>
      </c>
    </row>
    <row r="147" spans="1:4" x14ac:dyDescent="0.25">
      <c r="A147" s="31">
        <v>1500</v>
      </c>
      <c r="B147" s="31" t="s">
        <v>686</v>
      </c>
      <c r="C147" s="31" t="s">
        <v>700</v>
      </c>
      <c r="D147" s="31">
        <v>4</v>
      </c>
    </row>
    <row r="148" spans="1:4" x14ac:dyDescent="0.25">
      <c r="A148" s="31">
        <v>1600</v>
      </c>
      <c r="B148" s="31" t="s">
        <v>713</v>
      </c>
      <c r="C148" s="31" t="s">
        <v>700</v>
      </c>
      <c r="D148" s="31">
        <v>1</v>
      </c>
    </row>
    <row r="149" spans="1:4" x14ac:dyDescent="0.25">
      <c r="A149" s="31">
        <v>1610</v>
      </c>
      <c r="B149" s="31" t="s">
        <v>714</v>
      </c>
      <c r="C149" s="31" t="s">
        <v>700</v>
      </c>
      <c r="D149" s="31">
        <v>1</v>
      </c>
    </row>
    <row r="150" spans="1:4" x14ac:dyDescent="0.25">
      <c r="A150" s="31">
        <v>7080</v>
      </c>
      <c r="B150" s="31" t="s">
        <v>715</v>
      </c>
      <c r="C150" s="31" t="s">
        <v>687</v>
      </c>
      <c r="D150" s="31">
        <v>1</v>
      </c>
    </row>
    <row r="151" spans="1:4" x14ac:dyDescent="0.25">
      <c r="A151" s="31">
        <v>7130</v>
      </c>
      <c r="B151" s="31" t="s">
        <v>715</v>
      </c>
      <c r="C151" s="31" t="s">
        <v>699</v>
      </c>
      <c r="D151" s="31">
        <v>1</v>
      </c>
    </row>
    <row r="152" spans="1:4" x14ac:dyDescent="0.25">
      <c r="A152" s="31">
        <v>7160</v>
      </c>
      <c r="B152" s="31" t="s">
        <v>715</v>
      </c>
      <c r="C152" s="31" t="s">
        <v>700</v>
      </c>
      <c r="D152" s="31">
        <v>1</v>
      </c>
    </row>
    <row r="153" spans="1:4" x14ac:dyDescent="0.25">
      <c r="A153" s="31">
        <v>7090</v>
      </c>
      <c r="B153" s="31" t="s">
        <v>716</v>
      </c>
      <c r="C153" s="31" t="s">
        <v>687</v>
      </c>
      <c r="D153" s="31">
        <v>1</v>
      </c>
    </row>
    <row r="154" spans="1:4" x14ac:dyDescent="0.25">
      <c r="A154" s="31">
        <v>7140</v>
      </c>
      <c r="B154" s="31" t="s">
        <v>716</v>
      </c>
      <c r="C154" s="31" t="s">
        <v>699</v>
      </c>
      <c r="D154" s="31">
        <v>1</v>
      </c>
    </row>
    <row r="155" spans="1:4" x14ac:dyDescent="0.25">
      <c r="A155" s="31">
        <v>7170</v>
      </c>
      <c r="B155" s="31" t="s">
        <v>716</v>
      </c>
      <c r="C155" s="31" t="s">
        <v>700</v>
      </c>
      <c r="D155" s="31">
        <v>1</v>
      </c>
    </row>
    <row r="156" spans="1:4" x14ac:dyDescent="0.25">
      <c r="A156" s="31">
        <v>8090</v>
      </c>
      <c r="B156" s="31" t="s">
        <v>717</v>
      </c>
      <c r="C156" s="31" t="s">
        <v>687</v>
      </c>
      <c r="D156" s="31">
        <v>1</v>
      </c>
    </row>
    <row r="157" spans="1:4" x14ac:dyDescent="0.25">
      <c r="A157" s="31">
        <v>8140</v>
      </c>
      <c r="B157" s="31" t="s">
        <v>717</v>
      </c>
      <c r="C157" s="31" t="s">
        <v>699</v>
      </c>
      <c r="D157" s="31">
        <v>1</v>
      </c>
    </row>
    <row r="158" spans="1:4" x14ac:dyDescent="0.25">
      <c r="A158" s="31">
        <v>8170</v>
      </c>
      <c r="B158" s="31" t="s">
        <v>717</v>
      </c>
      <c r="C158" s="31" t="s">
        <v>700</v>
      </c>
      <c r="D158" s="31">
        <v>1</v>
      </c>
    </row>
    <row r="159" spans="1:4" x14ac:dyDescent="0.25">
      <c r="A159" s="31">
        <v>1390</v>
      </c>
      <c r="B159" s="31" t="s">
        <v>718</v>
      </c>
      <c r="C159" s="31" t="s">
        <v>687</v>
      </c>
      <c r="D159" s="31">
        <v>1</v>
      </c>
    </row>
    <row r="160" spans="1:4" x14ac:dyDescent="0.25">
      <c r="A160" s="31">
        <v>1395</v>
      </c>
      <c r="B160" s="31" t="s">
        <v>718</v>
      </c>
      <c r="C160" s="31" t="s">
        <v>687</v>
      </c>
      <c r="D160" s="31">
        <v>2</v>
      </c>
    </row>
    <row r="161" spans="1:4" x14ac:dyDescent="0.25">
      <c r="A161" s="31">
        <v>1400</v>
      </c>
      <c r="B161" s="31" t="s">
        <v>719</v>
      </c>
      <c r="C161" s="31" t="s">
        <v>687</v>
      </c>
      <c r="D161" s="31">
        <v>1</v>
      </c>
    </row>
    <row r="162" spans="1:4" x14ac:dyDescent="0.25">
      <c r="A162" s="31">
        <v>1410</v>
      </c>
      <c r="B162" s="31" t="s">
        <v>718</v>
      </c>
      <c r="C162" s="31" t="s">
        <v>699</v>
      </c>
      <c r="D162" s="31">
        <v>1</v>
      </c>
    </row>
    <row r="163" spans="1:4" x14ac:dyDescent="0.25">
      <c r="A163" s="31">
        <v>1420</v>
      </c>
      <c r="B163" s="31" t="s">
        <v>719</v>
      </c>
      <c r="C163" s="31" t="s">
        <v>699</v>
      </c>
      <c r="D163" s="31">
        <v>1</v>
      </c>
    </row>
    <row r="164" spans="1:4" x14ac:dyDescent="0.25">
      <c r="A164" s="31">
        <v>1430</v>
      </c>
      <c r="B164" s="31" t="s">
        <v>718</v>
      </c>
      <c r="C164" s="31" t="s">
        <v>700</v>
      </c>
      <c r="D164" s="31">
        <v>1</v>
      </c>
    </row>
    <row r="165" spans="1:4" x14ac:dyDescent="0.25">
      <c r="A165" s="31">
        <v>1440</v>
      </c>
      <c r="B165" s="31" t="s">
        <v>719</v>
      </c>
      <c r="C165" s="31" t="s">
        <v>700</v>
      </c>
      <c r="D165" s="31">
        <v>1</v>
      </c>
    </row>
    <row r="166" spans="1:4" x14ac:dyDescent="0.25">
      <c r="A166" s="31">
        <v>1445</v>
      </c>
      <c r="B166" s="31" t="s">
        <v>719</v>
      </c>
      <c r="C166" s="31" t="s">
        <v>700</v>
      </c>
      <c r="D166" s="31">
        <v>2</v>
      </c>
    </row>
    <row r="167" spans="1:4" x14ac:dyDescent="0.25">
      <c r="A167" s="31">
        <v>1510</v>
      </c>
      <c r="B167" s="31" t="s">
        <v>719</v>
      </c>
      <c r="C167" s="31" t="s">
        <v>700</v>
      </c>
      <c r="D167" s="31">
        <v>3</v>
      </c>
    </row>
    <row r="168" spans="1:4" x14ac:dyDescent="0.25">
      <c r="A168" s="31">
        <v>1520</v>
      </c>
      <c r="B168" s="31" t="s">
        <v>719</v>
      </c>
      <c r="C168" s="31" t="s">
        <v>700</v>
      </c>
      <c r="D168" s="31">
        <v>4</v>
      </c>
    </row>
    <row r="169" spans="1:4" x14ac:dyDescent="0.25">
      <c r="A169" s="31">
        <v>1530</v>
      </c>
      <c r="B169" s="31" t="s">
        <v>719</v>
      </c>
      <c r="C169" s="31" t="s">
        <v>687</v>
      </c>
      <c r="D169" s="31">
        <v>2</v>
      </c>
    </row>
    <row r="170" spans="1:4" x14ac:dyDescent="0.25">
      <c r="A170" s="31">
        <v>1620</v>
      </c>
      <c r="B170" s="31" t="s">
        <v>720</v>
      </c>
      <c r="C170" s="31" t="s">
        <v>687</v>
      </c>
      <c r="D170" s="31">
        <v>1</v>
      </c>
    </row>
    <row r="171" spans="1:4" x14ac:dyDescent="0.25">
      <c r="A171" s="31">
        <v>1630</v>
      </c>
      <c r="B171" s="31" t="s">
        <v>720</v>
      </c>
      <c r="C171" s="31" t="s">
        <v>687</v>
      </c>
      <c r="D171" s="31">
        <v>2</v>
      </c>
    </row>
    <row r="172" spans="1:4" x14ac:dyDescent="0.25">
      <c r="A172" s="31">
        <v>1640</v>
      </c>
      <c r="B172" s="31" t="s">
        <v>720</v>
      </c>
      <c r="C172" s="31" t="s">
        <v>687</v>
      </c>
      <c r="D172" s="31">
        <v>3</v>
      </c>
    </row>
    <row r="173" spans="1:4" x14ac:dyDescent="0.25">
      <c r="A173" s="31">
        <v>1650</v>
      </c>
      <c r="B173" s="31" t="s">
        <v>720</v>
      </c>
      <c r="C173" s="31" t="s">
        <v>687</v>
      </c>
      <c r="D173" s="31">
        <v>4</v>
      </c>
    </row>
    <row r="174" spans="1:4" x14ac:dyDescent="0.25">
      <c r="A174" s="31">
        <v>1660</v>
      </c>
      <c r="B174" s="31" t="s">
        <v>720</v>
      </c>
      <c r="C174" s="31" t="s">
        <v>699</v>
      </c>
      <c r="D174" s="31">
        <v>1</v>
      </c>
    </row>
    <row r="175" spans="1:4" x14ac:dyDescent="0.25">
      <c r="A175" s="31">
        <v>1670</v>
      </c>
      <c r="B175" s="31" t="s">
        <v>720</v>
      </c>
      <c r="C175" s="31" t="s">
        <v>699</v>
      </c>
      <c r="D175" s="31">
        <v>2</v>
      </c>
    </row>
    <row r="176" spans="1:4" x14ac:dyDescent="0.25">
      <c r="A176" s="31">
        <v>1680</v>
      </c>
      <c r="B176" s="31" t="s">
        <v>720</v>
      </c>
      <c r="C176" s="31" t="s">
        <v>699</v>
      </c>
      <c r="D176" s="31">
        <v>3</v>
      </c>
    </row>
    <row r="177" spans="1:4" x14ac:dyDescent="0.25">
      <c r="A177" s="31">
        <v>1690</v>
      </c>
      <c r="B177" s="31" t="s">
        <v>720</v>
      </c>
      <c r="C177" s="31" t="s">
        <v>699</v>
      </c>
      <c r="D177" s="31">
        <v>4</v>
      </c>
    </row>
    <row r="178" spans="1:4" x14ac:dyDescent="0.25">
      <c r="A178" s="31">
        <v>1700</v>
      </c>
      <c r="B178" s="31" t="s">
        <v>720</v>
      </c>
      <c r="C178" s="31" t="s">
        <v>700</v>
      </c>
      <c r="D178" s="31">
        <v>1</v>
      </c>
    </row>
    <row r="179" spans="1:4" x14ac:dyDescent="0.25">
      <c r="A179" s="31">
        <v>1710</v>
      </c>
      <c r="B179" s="31" t="s">
        <v>720</v>
      </c>
      <c r="C179" s="31" t="s">
        <v>700</v>
      </c>
      <c r="D179" s="31">
        <v>2</v>
      </c>
    </row>
    <row r="180" spans="1:4" x14ac:dyDescent="0.25">
      <c r="A180" s="31">
        <v>1720</v>
      </c>
      <c r="B180" s="31" t="s">
        <v>720</v>
      </c>
      <c r="C180" s="31" t="s">
        <v>700</v>
      </c>
      <c r="D180" s="31">
        <v>3</v>
      </c>
    </row>
    <row r="181" spans="1:4" x14ac:dyDescent="0.25">
      <c r="A181" s="31">
        <v>1730</v>
      </c>
      <c r="B181" s="31" t="s">
        <v>720</v>
      </c>
      <c r="C181" s="31" t="s">
        <v>700</v>
      </c>
      <c r="D181" s="31">
        <v>4</v>
      </c>
    </row>
    <row r="182" spans="1:4" x14ac:dyDescent="0.25">
      <c r="A182" s="31">
        <v>1740</v>
      </c>
      <c r="B182" s="31" t="s">
        <v>721</v>
      </c>
      <c r="C182" s="31" t="s">
        <v>687</v>
      </c>
      <c r="D182" s="31">
        <v>1</v>
      </c>
    </row>
    <row r="183" spans="1:4" x14ac:dyDescent="0.25">
      <c r="A183" s="31">
        <v>1750</v>
      </c>
      <c r="B183" s="31" t="s">
        <v>721</v>
      </c>
      <c r="C183" s="31" t="s">
        <v>687</v>
      </c>
      <c r="D183" s="31">
        <v>2</v>
      </c>
    </row>
    <row r="184" spans="1:4" x14ac:dyDescent="0.25">
      <c r="A184" s="31">
        <v>1760</v>
      </c>
      <c r="B184" s="31" t="s">
        <v>721</v>
      </c>
      <c r="C184" s="31" t="s">
        <v>687</v>
      </c>
      <c r="D184" s="31">
        <v>3</v>
      </c>
    </row>
    <row r="185" spans="1:4" x14ac:dyDescent="0.25">
      <c r="A185" s="31">
        <v>1770</v>
      </c>
      <c r="B185" s="31" t="s">
        <v>721</v>
      </c>
      <c r="C185" s="31" t="s">
        <v>687</v>
      </c>
      <c r="D185" s="31">
        <v>4</v>
      </c>
    </row>
    <row r="186" spans="1:4" x14ac:dyDescent="0.25">
      <c r="A186" s="31">
        <v>1780</v>
      </c>
      <c r="B186" s="31" t="s">
        <v>721</v>
      </c>
      <c r="C186" s="31" t="s">
        <v>699</v>
      </c>
      <c r="D186" s="31">
        <v>1</v>
      </c>
    </row>
    <row r="187" spans="1:4" x14ac:dyDescent="0.25">
      <c r="A187" s="31">
        <v>1790</v>
      </c>
      <c r="B187" s="31" t="s">
        <v>721</v>
      </c>
      <c r="C187" s="31" t="s">
        <v>699</v>
      </c>
      <c r="D187" s="31">
        <v>2</v>
      </c>
    </row>
    <row r="188" spans="1:4" x14ac:dyDescent="0.25">
      <c r="A188" s="31">
        <v>1800</v>
      </c>
      <c r="B188" s="31" t="s">
        <v>721</v>
      </c>
      <c r="C188" s="31" t="s">
        <v>699</v>
      </c>
      <c r="D188" s="31">
        <v>3</v>
      </c>
    </row>
    <row r="189" spans="1:4" x14ac:dyDescent="0.25">
      <c r="A189" s="31">
        <v>1810</v>
      </c>
      <c r="B189" s="31" t="s">
        <v>721</v>
      </c>
      <c r="C189" s="31" t="s">
        <v>699</v>
      </c>
      <c r="D189" s="31">
        <v>4</v>
      </c>
    </row>
    <row r="190" spans="1:4" x14ac:dyDescent="0.25">
      <c r="A190" s="31">
        <v>1820</v>
      </c>
      <c r="B190" s="31" t="s">
        <v>721</v>
      </c>
      <c r="C190" s="31" t="s">
        <v>700</v>
      </c>
      <c r="D190" s="31">
        <v>1</v>
      </c>
    </row>
    <row r="191" spans="1:4" x14ac:dyDescent="0.25">
      <c r="A191" s="31">
        <v>1830</v>
      </c>
      <c r="B191" s="31" t="s">
        <v>721</v>
      </c>
      <c r="C191" s="31" t="s">
        <v>700</v>
      </c>
      <c r="D191" s="31">
        <v>2</v>
      </c>
    </row>
    <row r="192" spans="1:4" x14ac:dyDescent="0.25">
      <c r="A192" s="31">
        <v>1840</v>
      </c>
      <c r="B192" s="31" t="s">
        <v>721</v>
      </c>
      <c r="C192" s="31" t="s">
        <v>700</v>
      </c>
      <c r="D192" s="31">
        <v>3</v>
      </c>
    </row>
    <row r="193" spans="1:4" x14ac:dyDescent="0.25">
      <c r="A193" s="31">
        <v>1850</v>
      </c>
      <c r="B193" s="31" t="s">
        <v>721</v>
      </c>
      <c r="C193" s="31" t="s">
        <v>700</v>
      </c>
      <c r="D193" s="31">
        <v>4</v>
      </c>
    </row>
    <row r="194" spans="1:4" x14ac:dyDescent="0.25">
      <c r="A194" s="31">
        <v>1860</v>
      </c>
      <c r="B194" s="31" t="s">
        <v>722</v>
      </c>
      <c r="C194" s="31" t="s">
        <v>687</v>
      </c>
      <c r="D194" s="31">
        <v>1</v>
      </c>
    </row>
    <row r="195" spans="1:4" x14ac:dyDescent="0.25">
      <c r="A195" s="31">
        <v>1870</v>
      </c>
      <c r="B195" s="31" t="s">
        <v>722</v>
      </c>
      <c r="C195" s="31" t="s">
        <v>687</v>
      </c>
      <c r="D195" s="31">
        <v>2</v>
      </c>
    </row>
    <row r="196" spans="1:4" x14ac:dyDescent="0.25">
      <c r="A196" s="31">
        <v>1880</v>
      </c>
      <c r="B196" s="31" t="s">
        <v>722</v>
      </c>
      <c r="C196" s="31" t="s">
        <v>687</v>
      </c>
      <c r="D196" s="31">
        <v>3</v>
      </c>
    </row>
    <row r="197" spans="1:4" x14ac:dyDescent="0.25">
      <c r="A197" s="31">
        <v>1890</v>
      </c>
      <c r="B197" s="31" t="s">
        <v>722</v>
      </c>
      <c r="C197" s="31" t="s">
        <v>687</v>
      </c>
      <c r="D197" s="31">
        <v>4</v>
      </c>
    </row>
    <row r="198" spans="1:4" x14ac:dyDescent="0.25">
      <c r="A198" s="31">
        <v>1900</v>
      </c>
      <c r="B198" s="31" t="s">
        <v>722</v>
      </c>
      <c r="C198" s="31" t="s">
        <v>699</v>
      </c>
      <c r="D198" s="31">
        <v>1</v>
      </c>
    </row>
    <row r="199" spans="1:4" x14ac:dyDescent="0.25">
      <c r="A199" s="31">
        <v>1910</v>
      </c>
      <c r="B199" s="31" t="s">
        <v>722</v>
      </c>
      <c r="C199" s="31" t="s">
        <v>699</v>
      </c>
      <c r="D199" s="31">
        <v>2</v>
      </c>
    </row>
    <row r="200" spans="1:4" x14ac:dyDescent="0.25">
      <c r="A200" s="31">
        <v>1920</v>
      </c>
      <c r="B200" s="31" t="s">
        <v>722</v>
      </c>
      <c r="C200" s="31" t="s">
        <v>699</v>
      </c>
      <c r="D200" s="31">
        <v>3</v>
      </c>
    </row>
    <row r="201" spans="1:4" x14ac:dyDescent="0.25">
      <c r="A201" s="31">
        <v>1930</v>
      </c>
      <c r="B201" s="31" t="s">
        <v>722</v>
      </c>
      <c r="C201" s="31" t="s">
        <v>699</v>
      </c>
      <c r="D201" s="31">
        <v>4</v>
      </c>
    </row>
    <row r="202" spans="1:4" x14ac:dyDescent="0.25">
      <c r="A202" s="31">
        <v>1940</v>
      </c>
      <c r="B202" s="31" t="s">
        <v>722</v>
      </c>
      <c r="C202" s="31" t="s">
        <v>700</v>
      </c>
      <c r="D202" s="31">
        <v>1</v>
      </c>
    </row>
    <row r="203" spans="1:4" x14ac:dyDescent="0.25">
      <c r="A203" s="31">
        <v>1950</v>
      </c>
      <c r="B203" s="31" t="s">
        <v>722</v>
      </c>
      <c r="C203" s="31" t="s">
        <v>700</v>
      </c>
      <c r="D203" s="31">
        <v>2</v>
      </c>
    </row>
    <row r="204" spans="1:4" x14ac:dyDescent="0.25">
      <c r="A204" s="31">
        <v>1960</v>
      </c>
      <c r="B204" s="31" t="s">
        <v>722</v>
      </c>
      <c r="C204" s="31" t="s">
        <v>700</v>
      </c>
      <c r="D204" s="31">
        <v>3</v>
      </c>
    </row>
    <row r="205" spans="1:4" x14ac:dyDescent="0.25">
      <c r="A205" s="31">
        <v>1970</v>
      </c>
      <c r="B205" s="31" t="s">
        <v>722</v>
      </c>
      <c r="C205" s="31" t="s">
        <v>700</v>
      </c>
      <c r="D205" s="31">
        <v>4</v>
      </c>
    </row>
    <row r="206" spans="1:4" x14ac:dyDescent="0.25">
      <c r="A206" s="31">
        <v>1980</v>
      </c>
      <c r="B206" s="31" t="s">
        <v>723</v>
      </c>
      <c r="C206" s="31" t="s">
        <v>687</v>
      </c>
      <c r="D206" s="31">
        <v>1</v>
      </c>
    </row>
    <row r="207" spans="1:4" x14ac:dyDescent="0.25">
      <c r="A207" s="31">
        <v>1990</v>
      </c>
      <c r="B207" s="31" t="s">
        <v>723</v>
      </c>
      <c r="C207" s="31" t="s">
        <v>687</v>
      </c>
      <c r="D207" s="31">
        <v>2</v>
      </c>
    </row>
    <row r="208" spans="1:4" x14ac:dyDescent="0.25">
      <c r="A208" s="31">
        <v>2000</v>
      </c>
      <c r="B208" s="31" t="s">
        <v>723</v>
      </c>
      <c r="C208" s="31" t="s">
        <v>687</v>
      </c>
      <c r="D208" s="31">
        <v>3</v>
      </c>
    </row>
    <row r="209" spans="1:4" x14ac:dyDescent="0.25">
      <c r="A209" s="31">
        <v>2010</v>
      </c>
      <c r="B209" s="31" t="s">
        <v>723</v>
      </c>
      <c r="C209" s="31" t="s">
        <v>687</v>
      </c>
      <c r="D209" s="31">
        <v>4</v>
      </c>
    </row>
    <row r="210" spans="1:4" x14ac:dyDescent="0.25">
      <c r="A210" s="31">
        <v>2020</v>
      </c>
      <c r="B210" s="31" t="s">
        <v>723</v>
      </c>
      <c r="C210" s="31" t="s">
        <v>699</v>
      </c>
      <c r="D210" s="31">
        <v>1</v>
      </c>
    </row>
    <row r="211" spans="1:4" x14ac:dyDescent="0.25">
      <c r="A211" s="31">
        <v>2030</v>
      </c>
      <c r="B211" s="31" t="s">
        <v>723</v>
      </c>
      <c r="C211" s="31" t="s">
        <v>699</v>
      </c>
      <c r="D211" s="31">
        <v>2</v>
      </c>
    </row>
    <row r="212" spans="1:4" x14ac:dyDescent="0.25">
      <c r="A212" s="31">
        <v>2040</v>
      </c>
      <c r="B212" s="31" t="s">
        <v>723</v>
      </c>
      <c r="C212" s="31" t="s">
        <v>699</v>
      </c>
      <c r="D212" s="31">
        <v>3</v>
      </c>
    </row>
    <row r="213" spans="1:4" x14ac:dyDescent="0.25">
      <c r="A213" s="31">
        <v>2050</v>
      </c>
      <c r="B213" s="31" t="s">
        <v>723</v>
      </c>
      <c r="C213" s="31" t="s">
        <v>699</v>
      </c>
      <c r="D213" s="31">
        <v>4</v>
      </c>
    </row>
    <row r="214" spans="1:4" x14ac:dyDescent="0.25">
      <c r="A214" s="31">
        <v>2060</v>
      </c>
      <c r="B214" s="31" t="s">
        <v>723</v>
      </c>
      <c r="C214" s="31" t="s">
        <v>700</v>
      </c>
      <c r="D214" s="31">
        <v>1</v>
      </c>
    </row>
    <row r="215" spans="1:4" x14ac:dyDescent="0.25">
      <c r="A215" s="31">
        <v>2070</v>
      </c>
      <c r="B215" s="31" t="s">
        <v>723</v>
      </c>
      <c r="C215" s="31" t="s">
        <v>700</v>
      </c>
      <c r="D215" s="31">
        <v>2</v>
      </c>
    </row>
    <row r="216" spans="1:4" x14ac:dyDescent="0.25">
      <c r="A216" s="31">
        <v>2080</v>
      </c>
      <c r="B216" s="31" t="s">
        <v>723</v>
      </c>
      <c r="C216" s="31" t="s">
        <v>700</v>
      </c>
      <c r="D216" s="31">
        <v>3</v>
      </c>
    </row>
    <row r="217" spans="1:4" x14ac:dyDescent="0.25">
      <c r="A217" s="31">
        <v>2090</v>
      </c>
      <c r="B217" s="31" t="s">
        <v>723</v>
      </c>
      <c r="C217" s="31" t="s">
        <v>700</v>
      </c>
      <c r="D217" s="31">
        <v>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147A0DDDD8764C80300D4204AB680A" ma:contentTypeVersion="0" ma:contentTypeDescription="Create a new document." ma:contentTypeScope="" ma:versionID="d0adda5341aa951b34e712b66b93f5d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64974CC-9583-42D2-99AA-83EBF6A4B695}">
  <ds:schemaRefs>
    <ds:schemaRef ds:uri="http://purl.org/dc/terms/"/>
    <ds:schemaRef ds:uri="http://purl.org/dc/dcmitype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22D94DC7-3450-46C1-AC0D-4AC7B516F0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4775B92-1763-4D56-AC72-627F4FD159D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Tariff list</vt:lpstr>
      <vt:lpstr>Capital Code Description</vt:lpstr>
      <vt:lpstr>Capital Code Lookup</vt:lpstr>
    </vt:vector>
  </TitlesOfParts>
  <Company>Essential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Marcus Ludriks</dc:creator>
  <cp:lastModifiedBy>Amber Harding</cp:lastModifiedBy>
  <dcterms:created xsi:type="dcterms:W3CDTF">2014-05-16T00:05:37Z</dcterms:created>
  <dcterms:modified xsi:type="dcterms:W3CDTF">2014-05-27T01:55:16Z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0x0101003A147A0DDDD8764C80300D4204AB680A</vt:lpwstr>
  </property>
</Properties>
</file>