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4145" windowHeight="8085" tabRatio="652" firstSheet="2" activeTab="6"/>
  </bookViews>
  <sheets>
    <sheet name="Price List_Excl GST" sheetId="3" r:id="rId1"/>
    <sheet name="Price List_Incl GST" sheetId="11" r:id="rId2"/>
    <sheet name="Price List_DUOS_Excl GST" sheetId="10" r:id="rId3"/>
    <sheet name="Price List_TUOS_Excl GST" sheetId="9" r:id="rId4"/>
    <sheet name="Price List_CCL_Excl GST" sheetId="8" r:id="rId5"/>
    <sheet name="Price List_QSS_Excl GST" sheetId="12" r:id="rId6"/>
    <sheet name="Explanatory Notes" sheetId="13" r:id="rId7"/>
  </sheets>
  <externalReferences>
    <externalReference r:id="rId8"/>
    <externalReference r:id="rId9"/>
  </externalReferences>
  <definedNames>
    <definedName name="_xlnm.Print_Area" localSheetId="4">'Price List_CCL_Excl GST'!$A$1:$P$39</definedName>
    <definedName name="_xlnm.Print_Area" localSheetId="2">'Price List_DUOS_Excl GST'!$A$1:$P$39</definedName>
    <definedName name="_xlnm.Print_Area" localSheetId="0">'Price List_Excl GST'!$A$1:$R$70</definedName>
    <definedName name="_xlnm.Print_Area" localSheetId="1">'Price List_Incl GST'!$A$1:$Q$55</definedName>
    <definedName name="_xlnm.Print_Area" localSheetId="5">'Price List_QSS_Excl GST'!$A$1:$P$39</definedName>
    <definedName name="_xlnm.Print_Area" localSheetId="3">'Price List_TUOS_Excl GST'!$A$1:$P$39</definedName>
    <definedName name="YEAR">[1]Outcomes!$B$4</definedName>
  </definedNames>
  <calcPr calcId="145621"/>
</workbook>
</file>

<file path=xl/calcChain.xml><?xml version="1.0" encoding="utf-8"?>
<calcChain xmlns="http://schemas.openxmlformats.org/spreadsheetml/2006/main">
  <c r="P39" i="12" l="1"/>
  <c r="L39" i="12"/>
  <c r="K39" i="12"/>
  <c r="L38" i="12"/>
  <c r="K38" i="12"/>
  <c r="O37" i="12"/>
  <c r="N37" i="12"/>
  <c r="M37" i="12"/>
  <c r="L37" i="12"/>
  <c r="K37" i="12"/>
  <c r="P36" i="12"/>
  <c r="L36" i="12"/>
  <c r="K36" i="12"/>
  <c r="P35" i="12"/>
  <c r="L35" i="12"/>
  <c r="K35" i="12"/>
  <c r="L34" i="12"/>
  <c r="K34" i="12"/>
  <c r="G39" i="12"/>
  <c r="F39" i="12"/>
  <c r="G38" i="12"/>
  <c r="F38" i="12"/>
  <c r="G37" i="12"/>
  <c r="F37" i="12"/>
  <c r="G36" i="12"/>
  <c r="F36" i="12"/>
  <c r="G35" i="12"/>
  <c r="F35" i="12"/>
  <c r="G34" i="12"/>
  <c r="F34" i="12"/>
  <c r="P26" i="12"/>
  <c r="O26" i="12"/>
  <c r="N26" i="12"/>
  <c r="M26" i="12"/>
  <c r="L26" i="12"/>
  <c r="K26" i="12"/>
  <c r="G26" i="12"/>
  <c r="F26" i="12"/>
  <c r="P25" i="12"/>
  <c r="O25" i="12"/>
  <c r="N25" i="12"/>
  <c r="M25" i="12"/>
  <c r="L25" i="12"/>
  <c r="K25" i="12"/>
  <c r="G25" i="12"/>
  <c r="F25" i="12"/>
  <c r="P23" i="12"/>
  <c r="O23" i="12"/>
  <c r="N23" i="12"/>
  <c r="M23" i="12"/>
  <c r="L23" i="12"/>
  <c r="K23" i="12"/>
  <c r="G23" i="12"/>
  <c r="F23" i="12"/>
  <c r="P22" i="12"/>
  <c r="O22" i="12"/>
  <c r="N22" i="12"/>
  <c r="M22" i="12"/>
  <c r="L22" i="12"/>
  <c r="K22" i="12"/>
  <c r="G22" i="12"/>
  <c r="F22" i="12"/>
  <c r="P21" i="12"/>
  <c r="O21" i="12"/>
  <c r="N21" i="12"/>
  <c r="M21" i="12"/>
  <c r="L21" i="12"/>
  <c r="K21" i="12"/>
  <c r="G21" i="12"/>
  <c r="F21" i="12"/>
  <c r="P20" i="12"/>
  <c r="N20" i="12"/>
  <c r="M20" i="12"/>
  <c r="L20" i="12"/>
  <c r="K20" i="12"/>
  <c r="G20" i="12"/>
  <c r="F20" i="12"/>
  <c r="P19" i="12"/>
  <c r="O19" i="12"/>
  <c r="N19" i="12"/>
  <c r="M19" i="12"/>
  <c r="L19" i="12"/>
  <c r="K19" i="12"/>
  <c r="G19" i="12"/>
  <c r="F19" i="12"/>
  <c r="P18" i="12"/>
  <c r="O18" i="12"/>
  <c r="N18" i="12"/>
  <c r="M18" i="12"/>
  <c r="L18" i="12"/>
  <c r="K18" i="12"/>
  <c r="G18" i="12"/>
  <c r="F18" i="12"/>
  <c r="P17" i="12"/>
  <c r="O17" i="12"/>
  <c r="N17" i="12"/>
  <c r="M17" i="12"/>
  <c r="L17" i="12"/>
  <c r="K17" i="12"/>
  <c r="G17" i="12"/>
  <c r="F17" i="12"/>
  <c r="P16" i="12"/>
  <c r="O16" i="12"/>
  <c r="N16" i="12"/>
  <c r="M16" i="12"/>
  <c r="L16" i="12"/>
  <c r="K16" i="12"/>
  <c r="G16" i="12"/>
  <c r="F16" i="12"/>
  <c r="P15" i="12"/>
  <c r="O15" i="12"/>
  <c r="N15" i="12"/>
  <c r="M15" i="12"/>
  <c r="L15" i="12"/>
  <c r="K15" i="12"/>
  <c r="I15" i="12"/>
  <c r="H15" i="12"/>
  <c r="G15" i="12"/>
  <c r="F15" i="12"/>
  <c r="P13" i="12"/>
  <c r="O13" i="12"/>
  <c r="N13" i="12"/>
  <c r="M13" i="12"/>
  <c r="L13" i="12"/>
  <c r="K13" i="12"/>
  <c r="G13" i="12"/>
  <c r="F13" i="12"/>
  <c r="P12" i="12"/>
  <c r="O12" i="12"/>
  <c r="N12" i="12"/>
  <c r="M12" i="12"/>
  <c r="L12" i="12"/>
  <c r="K12" i="12"/>
  <c r="G12" i="12"/>
  <c r="F12" i="12"/>
  <c r="P10" i="12"/>
  <c r="O10" i="12"/>
  <c r="N10" i="12"/>
  <c r="M10" i="12"/>
  <c r="L10" i="12"/>
  <c r="K10" i="12"/>
  <c r="G10" i="12"/>
  <c r="F10" i="12"/>
  <c r="P9" i="12"/>
  <c r="O9" i="12"/>
  <c r="N9" i="12"/>
  <c r="M9" i="12"/>
  <c r="L9" i="12"/>
  <c r="K9" i="12"/>
  <c r="J9" i="12"/>
  <c r="I9" i="12"/>
  <c r="H9" i="12"/>
  <c r="G9" i="12"/>
  <c r="F9" i="12"/>
  <c r="D39" i="12"/>
  <c r="D38" i="12"/>
  <c r="D37" i="12"/>
  <c r="D36" i="12"/>
  <c r="D35" i="12"/>
  <c r="E34" i="12"/>
  <c r="D34" i="12"/>
  <c r="P39" i="8"/>
  <c r="L39" i="8"/>
  <c r="K39" i="8"/>
  <c r="L38" i="8"/>
  <c r="K38" i="8"/>
  <c r="O37" i="8"/>
  <c r="N37" i="8"/>
  <c r="M37" i="8"/>
  <c r="L37" i="8"/>
  <c r="K37" i="8"/>
  <c r="P36" i="8"/>
  <c r="L36" i="8"/>
  <c r="K36" i="8"/>
  <c r="P35" i="8"/>
  <c r="L35" i="8"/>
  <c r="K35" i="8"/>
  <c r="L34" i="8"/>
  <c r="K34" i="8"/>
  <c r="G39" i="8"/>
  <c r="F39" i="8"/>
  <c r="D39" i="8"/>
  <c r="G38" i="8"/>
  <c r="F38" i="8"/>
  <c r="D38" i="8"/>
  <c r="G37" i="8"/>
  <c r="F37" i="8"/>
  <c r="D37" i="8"/>
  <c r="G36" i="8"/>
  <c r="F36" i="8"/>
  <c r="D36" i="8"/>
  <c r="G35" i="8"/>
  <c r="F35" i="8"/>
  <c r="D35" i="8"/>
  <c r="G34" i="8"/>
  <c r="F34" i="8"/>
  <c r="E34" i="8"/>
  <c r="D34" i="8"/>
  <c r="P26" i="8"/>
  <c r="O26" i="8"/>
  <c r="N26" i="8"/>
  <c r="M26" i="8"/>
  <c r="L26" i="8"/>
  <c r="K26" i="8"/>
  <c r="G26" i="8"/>
  <c r="F26" i="8"/>
  <c r="P25" i="8"/>
  <c r="O25" i="8"/>
  <c r="N25" i="8"/>
  <c r="M25" i="8"/>
  <c r="L25" i="8"/>
  <c r="K25" i="8"/>
  <c r="G25" i="8"/>
  <c r="F25" i="8"/>
  <c r="P23" i="8"/>
  <c r="O23" i="8"/>
  <c r="N23" i="8"/>
  <c r="M23" i="8"/>
  <c r="L23" i="8"/>
  <c r="K23" i="8"/>
  <c r="G23" i="8"/>
  <c r="F23" i="8"/>
  <c r="P22" i="8"/>
  <c r="O22" i="8"/>
  <c r="N22" i="8"/>
  <c r="M22" i="8"/>
  <c r="L22" i="8"/>
  <c r="K22" i="8"/>
  <c r="G22" i="8"/>
  <c r="F22" i="8"/>
  <c r="P21" i="8"/>
  <c r="O21" i="8"/>
  <c r="N21" i="8"/>
  <c r="M21" i="8"/>
  <c r="L21" i="8"/>
  <c r="K21" i="8"/>
  <c r="G21" i="8"/>
  <c r="F21" i="8"/>
  <c r="P20" i="8"/>
  <c r="N20" i="8"/>
  <c r="M20" i="8"/>
  <c r="L20" i="8"/>
  <c r="K20" i="8"/>
  <c r="G20" i="8"/>
  <c r="F20" i="8"/>
  <c r="P19" i="8"/>
  <c r="O19" i="8"/>
  <c r="N19" i="8"/>
  <c r="M19" i="8"/>
  <c r="L19" i="8"/>
  <c r="K19" i="8"/>
  <c r="G19" i="8"/>
  <c r="F19" i="8"/>
  <c r="P18" i="8"/>
  <c r="O18" i="8"/>
  <c r="N18" i="8"/>
  <c r="M18" i="8"/>
  <c r="L18" i="8"/>
  <c r="K18" i="8"/>
  <c r="G18" i="8"/>
  <c r="F18" i="8"/>
  <c r="P17" i="8"/>
  <c r="O17" i="8"/>
  <c r="N17" i="8"/>
  <c r="M17" i="8"/>
  <c r="L17" i="8"/>
  <c r="K17" i="8"/>
  <c r="G17" i="8"/>
  <c r="F17" i="8"/>
  <c r="P16" i="8"/>
  <c r="O16" i="8"/>
  <c r="N16" i="8"/>
  <c r="M16" i="8"/>
  <c r="L16" i="8"/>
  <c r="K16" i="8"/>
  <c r="G16" i="8"/>
  <c r="F16" i="8"/>
  <c r="P15" i="8"/>
  <c r="O15" i="8"/>
  <c r="N15" i="8"/>
  <c r="M15" i="8"/>
  <c r="L15" i="8"/>
  <c r="K15" i="8"/>
  <c r="I15" i="8"/>
  <c r="H15" i="8"/>
  <c r="G15" i="8"/>
  <c r="F15" i="8"/>
  <c r="P13" i="8"/>
  <c r="O13" i="8"/>
  <c r="N13" i="8"/>
  <c r="M13" i="8"/>
  <c r="L13" i="8"/>
  <c r="K13" i="8"/>
  <c r="G13" i="8"/>
  <c r="F13" i="8"/>
  <c r="P12" i="8"/>
  <c r="O12" i="8"/>
  <c r="N12" i="8"/>
  <c r="M12" i="8"/>
  <c r="L12" i="8"/>
  <c r="K12" i="8"/>
  <c r="G12" i="8"/>
  <c r="F12" i="8"/>
  <c r="P10" i="8"/>
  <c r="O10" i="8"/>
  <c r="N10" i="8"/>
  <c r="M10" i="8"/>
  <c r="L10" i="8"/>
  <c r="K10" i="8"/>
  <c r="G10" i="8"/>
  <c r="F10" i="8"/>
  <c r="P9" i="8"/>
  <c r="O9" i="8"/>
  <c r="N9" i="8"/>
  <c r="M9" i="8"/>
  <c r="L9" i="8"/>
  <c r="K9" i="8"/>
  <c r="J9" i="8"/>
  <c r="I9" i="8"/>
  <c r="H9" i="8"/>
  <c r="G9" i="8"/>
  <c r="F9" i="8"/>
  <c r="P39" i="9"/>
  <c r="L39" i="9"/>
  <c r="K39" i="9"/>
  <c r="L38" i="9"/>
  <c r="K38" i="9"/>
  <c r="O37" i="9"/>
  <c r="N37" i="9"/>
  <c r="M37" i="9"/>
  <c r="L37" i="9"/>
  <c r="K37" i="9"/>
  <c r="P36" i="9"/>
  <c r="L36" i="9"/>
  <c r="K36" i="9"/>
  <c r="P35" i="9"/>
  <c r="L35" i="9"/>
  <c r="K35" i="9"/>
  <c r="L34" i="9"/>
  <c r="K34" i="9"/>
  <c r="G39" i="9"/>
  <c r="F39" i="9"/>
  <c r="D39" i="9"/>
  <c r="G38" i="9"/>
  <c r="F38" i="9"/>
  <c r="D38" i="9"/>
  <c r="G37" i="9"/>
  <c r="F37" i="9"/>
  <c r="D37" i="9"/>
  <c r="G36" i="9"/>
  <c r="F36" i="9"/>
  <c r="D36" i="9"/>
  <c r="G35" i="9"/>
  <c r="F35" i="9"/>
  <c r="D35" i="9"/>
  <c r="G34" i="9"/>
  <c r="F34" i="9"/>
  <c r="E34" i="9"/>
  <c r="D34" i="9"/>
  <c r="P26" i="9"/>
  <c r="O26" i="9"/>
  <c r="N26" i="9"/>
  <c r="M26" i="9"/>
  <c r="L26" i="9"/>
  <c r="K26" i="9"/>
  <c r="G26" i="9"/>
  <c r="F26" i="9"/>
  <c r="P25" i="9"/>
  <c r="O25" i="9"/>
  <c r="N25" i="9"/>
  <c r="M25" i="9"/>
  <c r="L25" i="9"/>
  <c r="K25" i="9"/>
  <c r="G25" i="9"/>
  <c r="F25" i="9"/>
  <c r="P23" i="9"/>
  <c r="O23" i="9"/>
  <c r="N23" i="9"/>
  <c r="M23" i="9"/>
  <c r="L23" i="9"/>
  <c r="K23" i="9"/>
  <c r="G23" i="9"/>
  <c r="F23" i="9"/>
  <c r="P22" i="9"/>
  <c r="O22" i="9"/>
  <c r="N22" i="9"/>
  <c r="M22" i="9"/>
  <c r="L22" i="9"/>
  <c r="K22" i="9"/>
  <c r="G22" i="9"/>
  <c r="F22" i="9"/>
  <c r="P21" i="9"/>
  <c r="O21" i="9"/>
  <c r="N21" i="9"/>
  <c r="M21" i="9"/>
  <c r="L21" i="9"/>
  <c r="K21" i="9"/>
  <c r="G21" i="9"/>
  <c r="F21" i="9"/>
  <c r="P20" i="9"/>
  <c r="N20" i="9"/>
  <c r="M20" i="9"/>
  <c r="L20" i="9"/>
  <c r="K20" i="9"/>
  <c r="G20" i="9"/>
  <c r="F20" i="9"/>
  <c r="P19" i="9"/>
  <c r="O19" i="9"/>
  <c r="N19" i="9"/>
  <c r="M19" i="9"/>
  <c r="L19" i="9"/>
  <c r="K19" i="9"/>
  <c r="G19" i="9"/>
  <c r="F19" i="9"/>
  <c r="P18" i="9"/>
  <c r="O18" i="9"/>
  <c r="N18" i="9"/>
  <c r="M18" i="9"/>
  <c r="L18" i="9"/>
  <c r="K18" i="9"/>
  <c r="G18" i="9"/>
  <c r="F18" i="9"/>
  <c r="P17" i="9"/>
  <c r="O17" i="9"/>
  <c r="N17" i="9"/>
  <c r="M17" i="9"/>
  <c r="L17" i="9"/>
  <c r="K17" i="9"/>
  <c r="G17" i="9"/>
  <c r="F17" i="9"/>
  <c r="P16" i="9"/>
  <c r="O16" i="9"/>
  <c r="N16" i="9"/>
  <c r="M16" i="9"/>
  <c r="L16" i="9"/>
  <c r="K16" i="9"/>
  <c r="G16" i="9"/>
  <c r="F16" i="9"/>
  <c r="P15" i="9"/>
  <c r="O15" i="9"/>
  <c r="N15" i="9"/>
  <c r="M15" i="9"/>
  <c r="L15" i="9"/>
  <c r="K15" i="9"/>
  <c r="I15" i="9"/>
  <c r="H15" i="9"/>
  <c r="G15" i="9"/>
  <c r="F15" i="9"/>
  <c r="P13" i="9"/>
  <c r="O13" i="9"/>
  <c r="N13" i="9"/>
  <c r="M13" i="9"/>
  <c r="L13" i="9"/>
  <c r="K13" i="9"/>
  <c r="G13" i="9"/>
  <c r="F13" i="9"/>
  <c r="P12" i="9"/>
  <c r="O12" i="9"/>
  <c r="N12" i="9"/>
  <c r="M12" i="9"/>
  <c r="L12" i="9"/>
  <c r="K12" i="9"/>
  <c r="G12" i="9"/>
  <c r="F12" i="9"/>
  <c r="P10" i="9"/>
  <c r="O10" i="9"/>
  <c r="N10" i="9"/>
  <c r="M10" i="9"/>
  <c r="L10" i="9"/>
  <c r="K10" i="9"/>
  <c r="G10" i="9"/>
  <c r="F10" i="9"/>
  <c r="P9" i="9"/>
  <c r="O9" i="9"/>
  <c r="N9" i="9"/>
  <c r="M9" i="9"/>
  <c r="L9" i="9"/>
  <c r="K9" i="9"/>
  <c r="J9" i="9"/>
  <c r="I9" i="9"/>
  <c r="H9" i="9"/>
  <c r="G9" i="9"/>
  <c r="F9" i="9"/>
  <c r="P39" i="10"/>
  <c r="L39" i="10"/>
  <c r="K39" i="10"/>
  <c r="L38" i="10"/>
  <c r="K38" i="10"/>
  <c r="O37" i="10"/>
  <c r="N37" i="10"/>
  <c r="M37" i="10"/>
  <c r="L37" i="10"/>
  <c r="K37" i="10"/>
  <c r="P36" i="10"/>
  <c r="L36" i="10"/>
  <c r="K36" i="10"/>
  <c r="P35" i="10"/>
  <c r="L35" i="10"/>
  <c r="K35" i="10"/>
  <c r="L34" i="10"/>
  <c r="K34" i="10"/>
  <c r="G39" i="10"/>
  <c r="F39" i="10"/>
  <c r="D39" i="10"/>
  <c r="G38" i="10"/>
  <c r="F38" i="10"/>
  <c r="D38" i="10"/>
  <c r="G37" i="10"/>
  <c r="F37" i="10"/>
  <c r="D37" i="10"/>
  <c r="G36" i="10"/>
  <c r="F36" i="10"/>
  <c r="D36" i="10"/>
  <c r="G35" i="10"/>
  <c r="F35" i="10"/>
  <c r="D35" i="10"/>
  <c r="G34" i="10"/>
  <c r="F34" i="10"/>
  <c r="E34" i="10"/>
  <c r="D34" i="10"/>
  <c r="P26" i="10"/>
  <c r="O26" i="10"/>
  <c r="N26" i="10"/>
  <c r="M26" i="10"/>
  <c r="L26" i="10"/>
  <c r="K26" i="10"/>
  <c r="G26" i="10"/>
  <c r="F26" i="10"/>
  <c r="P25" i="10"/>
  <c r="O25" i="10"/>
  <c r="N25" i="10"/>
  <c r="M25" i="10"/>
  <c r="L25" i="10"/>
  <c r="K25" i="10"/>
  <c r="G25" i="10"/>
  <c r="F25" i="10"/>
  <c r="P23" i="10"/>
  <c r="O23" i="10"/>
  <c r="N23" i="10"/>
  <c r="M23" i="10"/>
  <c r="L23" i="10"/>
  <c r="K23" i="10"/>
  <c r="G23" i="10"/>
  <c r="F23" i="10"/>
  <c r="P22" i="10"/>
  <c r="O22" i="10"/>
  <c r="N22" i="10"/>
  <c r="M22" i="10"/>
  <c r="L22" i="10"/>
  <c r="K22" i="10"/>
  <c r="G22" i="10"/>
  <c r="F22" i="10"/>
  <c r="P21" i="10"/>
  <c r="O21" i="10"/>
  <c r="N21" i="10"/>
  <c r="M21" i="10"/>
  <c r="L21" i="10"/>
  <c r="K21" i="10"/>
  <c r="G21" i="10"/>
  <c r="F21" i="10"/>
  <c r="P20" i="10"/>
  <c r="N20" i="10"/>
  <c r="M20" i="10"/>
  <c r="L20" i="10"/>
  <c r="K20" i="10"/>
  <c r="G20" i="10"/>
  <c r="F20" i="10"/>
  <c r="P19" i="10"/>
  <c r="O19" i="10"/>
  <c r="N19" i="10"/>
  <c r="M19" i="10"/>
  <c r="L19" i="10"/>
  <c r="K19" i="10"/>
  <c r="G19" i="10"/>
  <c r="F19" i="10"/>
  <c r="P18" i="10"/>
  <c r="O18" i="10"/>
  <c r="N18" i="10"/>
  <c r="M18" i="10"/>
  <c r="L18" i="10"/>
  <c r="K18" i="10"/>
  <c r="G18" i="10"/>
  <c r="F18" i="10"/>
  <c r="P17" i="10"/>
  <c r="O17" i="10"/>
  <c r="N17" i="10"/>
  <c r="M17" i="10"/>
  <c r="L17" i="10"/>
  <c r="K17" i="10"/>
  <c r="G17" i="10"/>
  <c r="F17" i="10"/>
  <c r="P16" i="10"/>
  <c r="O16" i="10"/>
  <c r="N16" i="10"/>
  <c r="M16" i="10"/>
  <c r="L16" i="10"/>
  <c r="K16" i="10"/>
  <c r="G16" i="10"/>
  <c r="F16" i="10"/>
  <c r="P15" i="10"/>
  <c r="O15" i="10"/>
  <c r="N15" i="10"/>
  <c r="M15" i="10"/>
  <c r="L15" i="10"/>
  <c r="K15" i="10"/>
  <c r="I15" i="10"/>
  <c r="H15" i="10"/>
  <c r="G15" i="10"/>
  <c r="F15" i="10"/>
  <c r="P13" i="10"/>
  <c r="O13" i="10"/>
  <c r="N13" i="10"/>
  <c r="M13" i="10"/>
  <c r="L13" i="10"/>
  <c r="K13" i="10"/>
  <c r="G13" i="10"/>
  <c r="F13" i="10"/>
  <c r="P12" i="10"/>
  <c r="O12" i="10"/>
  <c r="N12" i="10"/>
  <c r="M12" i="10"/>
  <c r="L12" i="10"/>
  <c r="K12" i="10"/>
  <c r="G12" i="10"/>
  <c r="F12" i="10"/>
  <c r="P10" i="10"/>
  <c r="O10" i="10"/>
  <c r="N10" i="10"/>
  <c r="M10" i="10"/>
  <c r="L10" i="10"/>
  <c r="K10" i="10"/>
  <c r="G10" i="10"/>
  <c r="F10" i="10"/>
  <c r="P9" i="10"/>
  <c r="O9" i="10"/>
  <c r="N9" i="10"/>
  <c r="M9" i="10"/>
  <c r="L9" i="10"/>
  <c r="K9" i="10"/>
  <c r="J9" i="10"/>
  <c r="I9" i="10"/>
  <c r="H9" i="10"/>
  <c r="G9" i="10"/>
  <c r="F9" i="10"/>
  <c r="L50" i="3"/>
  <c r="H50" i="3"/>
  <c r="G50" i="3"/>
  <c r="F50" i="3"/>
  <c r="E50" i="3"/>
  <c r="D50" i="3"/>
  <c r="H49" i="3"/>
  <c r="G49" i="3"/>
  <c r="F49" i="3"/>
  <c r="E49" i="3"/>
  <c r="D49" i="3"/>
  <c r="K48" i="3"/>
  <c r="J48" i="3"/>
  <c r="I48" i="3"/>
  <c r="G48" i="3"/>
  <c r="F48" i="3"/>
  <c r="E48" i="3"/>
  <c r="D48" i="3"/>
  <c r="L47" i="3"/>
  <c r="H47" i="3"/>
  <c r="G47" i="3"/>
  <c r="F47" i="3"/>
  <c r="E47" i="3"/>
  <c r="D47" i="3"/>
  <c r="L46" i="3"/>
  <c r="H46" i="3"/>
  <c r="G46" i="3"/>
  <c r="F46" i="3"/>
  <c r="E46" i="3"/>
  <c r="D46" i="3"/>
  <c r="H45" i="3"/>
  <c r="G45" i="3"/>
  <c r="F45" i="3"/>
  <c r="E45" i="3"/>
  <c r="D45" i="3"/>
  <c r="M34" i="3"/>
  <c r="L34" i="3"/>
  <c r="K34" i="3"/>
  <c r="G33" i="3"/>
  <c r="F33" i="3"/>
  <c r="P31" i="3"/>
  <c r="O31" i="3"/>
  <c r="N31" i="3"/>
  <c r="M31" i="3"/>
  <c r="L31" i="3"/>
  <c r="K31" i="3"/>
  <c r="F31" i="3"/>
  <c r="P30" i="3"/>
  <c r="O30" i="3"/>
  <c r="N30" i="3"/>
  <c r="M30" i="3"/>
  <c r="L30" i="3"/>
  <c r="K30" i="3"/>
  <c r="F30" i="3"/>
  <c r="P29" i="3"/>
  <c r="O29" i="3"/>
  <c r="N29" i="3"/>
  <c r="M29" i="3"/>
  <c r="L29" i="3"/>
  <c r="K29" i="3"/>
  <c r="F29" i="3"/>
  <c r="N28" i="3"/>
  <c r="M28" i="3"/>
  <c r="L28" i="3"/>
  <c r="K28" i="3"/>
  <c r="F28" i="3"/>
  <c r="P27" i="3"/>
  <c r="O27" i="3"/>
  <c r="N27" i="3"/>
  <c r="M27" i="3"/>
  <c r="L27" i="3"/>
  <c r="K27" i="3"/>
  <c r="F27" i="3"/>
  <c r="P26" i="3"/>
  <c r="O26" i="3"/>
  <c r="N26" i="3"/>
  <c r="M26" i="3"/>
  <c r="L26" i="3"/>
  <c r="K26" i="3"/>
  <c r="F26" i="3"/>
  <c r="M25" i="3"/>
  <c r="L25" i="3"/>
  <c r="K25" i="3"/>
  <c r="F25" i="3"/>
  <c r="M24" i="3"/>
  <c r="L24" i="3"/>
  <c r="K24" i="3"/>
  <c r="F24" i="3"/>
  <c r="I23" i="3"/>
  <c r="H23" i="3"/>
  <c r="F23" i="3"/>
  <c r="G13" i="3"/>
  <c r="F13" i="3"/>
  <c r="G12" i="3"/>
  <c r="F12" i="3"/>
  <c r="M10" i="3"/>
  <c r="L10" i="3"/>
  <c r="K10" i="3"/>
  <c r="F10" i="3"/>
  <c r="J9" i="3"/>
  <c r="I9" i="3"/>
  <c r="H9" i="3"/>
  <c r="F9" i="3"/>
  <c r="E53" i="11" l="1"/>
  <c r="J48" i="11"/>
  <c r="K48" i="11"/>
  <c r="L48" i="11"/>
  <c r="J49" i="11"/>
  <c r="K49" i="11"/>
  <c r="L49" i="11"/>
  <c r="I50" i="11"/>
  <c r="M50" i="11"/>
  <c r="J51" i="11"/>
  <c r="K51" i="11"/>
  <c r="L51" i="11"/>
  <c r="M51" i="11"/>
  <c r="J52" i="11"/>
  <c r="K52" i="11"/>
  <c r="L52" i="11"/>
  <c r="J47" i="11"/>
  <c r="K47" i="11"/>
  <c r="L47" i="11"/>
  <c r="M47" i="11"/>
  <c r="F47" i="11" l="1"/>
  <c r="G47" i="11"/>
  <c r="H47" i="11"/>
  <c r="I47" i="11"/>
  <c r="F48" i="11"/>
  <c r="G48" i="11"/>
  <c r="H48" i="11"/>
  <c r="I48" i="11"/>
  <c r="F49" i="11"/>
  <c r="G49" i="11"/>
  <c r="H49" i="11"/>
  <c r="I49" i="11"/>
  <c r="F50" i="11"/>
  <c r="G50" i="11"/>
  <c r="H50" i="11"/>
  <c r="J50" i="11"/>
  <c r="K50" i="11"/>
  <c r="L50" i="11"/>
  <c r="F51" i="11"/>
  <c r="G51" i="11"/>
  <c r="H51" i="11"/>
  <c r="I51" i="11"/>
  <c r="F52" i="11"/>
  <c r="G52" i="11"/>
  <c r="H52" i="11"/>
  <c r="I52" i="11"/>
  <c r="M52" i="11" l="1"/>
  <c r="D52" i="11"/>
  <c r="D51" i="11"/>
  <c r="D50" i="11"/>
  <c r="M49" i="11"/>
  <c r="D49" i="11"/>
  <c r="M48" i="11"/>
  <c r="D48" i="11"/>
  <c r="D47" i="11"/>
  <c r="J35" i="11" l="1"/>
  <c r="I35" i="11"/>
  <c r="H35" i="11"/>
  <c r="J34" i="11"/>
  <c r="I34" i="11"/>
  <c r="H34" i="11"/>
  <c r="J32" i="11"/>
  <c r="I32" i="11"/>
  <c r="H32" i="11"/>
  <c r="J31" i="11"/>
  <c r="I31" i="11"/>
  <c r="H31" i="11"/>
  <c r="J30" i="11"/>
  <c r="I30" i="11"/>
  <c r="H30" i="11"/>
  <c r="O29" i="11"/>
  <c r="J29" i="11"/>
  <c r="I29" i="11"/>
  <c r="H29" i="11"/>
  <c r="J28" i="11"/>
  <c r="I28" i="11"/>
  <c r="H28" i="11"/>
  <c r="J27" i="11"/>
  <c r="I27" i="11"/>
  <c r="H27" i="11"/>
  <c r="J26" i="11"/>
  <c r="I26" i="11"/>
  <c r="H26" i="11"/>
  <c r="J25" i="11"/>
  <c r="I25" i="11"/>
  <c r="H25" i="11"/>
  <c r="J24" i="11"/>
  <c r="G24" i="11"/>
  <c r="P22" i="11"/>
  <c r="O22" i="11"/>
  <c r="N22" i="11"/>
  <c r="M22" i="11"/>
  <c r="L22" i="11"/>
  <c r="K22" i="11"/>
  <c r="J22" i="11"/>
  <c r="I22" i="11"/>
  <c r="H22" i="11"/>
  <c r="F22" i="11"/>
  <c r="P21" i="11"/>
  <c r="O21" i="11"/>
  <c r="N21" i="11"/>
  <c r="M21" i="11"/>
  <c r="L21" i="11"/>
  <c r="K21" i="11"/>
  <c r="J21" i="11"/>
  <c r="I21" i="11"/>
  <c r="H21" i="11"/>
  <c r="F21" i="11"/>
  <c r="P20" i="11"/>
  <c r="O20" i="11"/>
  <c r="N20" i="11"/>
  <c r="M20" i="11"/>
  <c r="L20" i="11"/>
  <c r="K20" i="11"/>
  <c r="J20" i="11"/>
  <c r="I20" i="11"/>
  <c r="H20" i="11"/>
  <c r="G20" i="11"/>
  <c r="F20" i="11"/>
  <c r="P19" i="11"/>
  <c r="O19" i="11"/>
  <c r="N19" i="11"/>
  <c r="M19" i="11"/>
  <c r="L19" i="11"/>
  <c r="K19" i="11"/>
  <c r="J19" i="11"/>
  <c r="I19" i="11"/>
  <c r="H19" i="11"/>
  <c r="G19" i="11"/>
  <c r="F19" i="11"/>
  <c r="P18" i="11"/>
  <c r="O18" i="11"/>
  <c r="N18" i="11"/>
  <c r="M18" i="11"/>
  <c r="L18" i="11"/>
  <c r="K18" i="11"/>
  <c r="J18" i="11"/>
  <c r="I18" i="11"/>
  <c r="H18" i="11"/>
  <c r="G18" i="11"/>
  <c r="F18" i="11"/>
  <c r="P17" i="11"/>
  <c r="O17" i="11"/>
  <c r="N17" i="11"/>
  <c r="M17" i="11"/>
  <c r="L17" i="11"/>
  <c r="K17" i="11"/>
  <c r="J17" i="11"/>
  <c r="I17" i="11"/>
  <c r="H17" i="11"/>
  <c r="G17" i="11"/>
  <c r="F17" i="11"/>
  <c r="P16" i="11"/>
  <c r="O16" i="11"/>
  <c r="N16" i="11"/>
  <c r="M16" i="11"/>
  <c r="L16" i="11"/>
  <c r="K16" i="11"/>
  <c r="J16" i="11"/>
  <c r="I16" i="11"/>
  <c r="H16" i="11"/>
  <c r="G16" i="11"/>
  <c r="F16" i="11"/>
  <c r="P14" i="11"/>
  <c r="O14" i="11"/>
  <c r="N14" i="11"/>
  <c r="M14" i="11"/>
  <c r="L14" i="11"/>
  <c r="K14" i="11"/>
  <c r="J14" i="11"/>
  <c r="I14" i="11"/>
  <c r="H14" i="11"/>
  <c r="P13" i="11"/>
  <c r="O13" i="11"/>
  <c r="N13" i="11"/>
  <c r="M13" i="11"/>
  <c r="L13" i="11"/>
  <c r="K13" i="11"/>
  <c r="J13" i="11"/>
  <c r="I13" i="11"/>
  <c r="H13" i="11"/>
  <c r="P11" i="11"/>
  <c r="O11" i="11"/>
  <c r="N11" i="11"/>
  <c r="J11" i="11"/>
  <c r="I11" i="11"/>
  <c r="H11" i="11"/>
  <c r="G11" i="11"/>
  <c r="P10" i="11"/>
  <c r="O10" i="11"/>
  <c r="N10" i="11"/>
  <c r="M10" i="11"/>
  <c r="L10" i="11"/>
  <c r="K10" i="11"/>
  <c r="G10" i="11"/>
  <c r="I24" i="11" l="1"/>
  <c r="H24" i="11"/>
  <c r="I10" i="11"/>
  <c r="J10" i="11"/>
  <c r="H10" i="11"/>
  <c r="P35" i="11" l="1"/>
  <c r="O35" i="11"/>
  <c r="N35" i="11"/>
  <c r="M35" i="11"/>
  <c r="L35" i="11"/>
  <c r="K35" i="11"/>
  <c r="G35" i="11"/>
  <c r="F35" i="11"/>
  <c r="P34" i="11"/>
  <c r="O34" i="11"/>
  <c r="N34" i="11"/>
  <c r="M34" i="11"/>
  <c r="L34" i="11"/>
  <c r="K34" i="11"/>
  <c r="G34" i="11"/>
  <c r="F34" i="11"/>
  <c r="P32" i="11"/>
  <c r="O32" i="11"/>
  <c r="N32" i="11"/>
  <c r="M32" i="11"/>
  <c r="L32" i="11"/>
  <c r="K32" i="11"/>
  <c r="G32" i="11"/>
  <c r="F32" i="11"/>
  <c r="P31" i="11"/>
  <c r="O31" i="11"/>
  <c r="N31" i="11"/>
  <c r="M31" i="11"/>
  <c r="L31" i="11"/>
  <c r="K31" i="11"/>
  <c r="G31" i="11"/>
  <c r="F31" i="11"/>
  <c r="P30" i="11"/>
  <c r="O30" i="11"/>
  <c r="N30" i="11"/>
  <c r="M30" i="11"/>
  <c r="L30" i="11"/>
  <c r="K30" i="11"/>
  <c r="G30" i="11"/>
  <c r="F30" i="11"/>
  <c r="P29" i="11"/>
  <c r="N29" i="11"/>
  <c r="M29" i="11"/>
  <c r="L29" i="11"/>
  <c r="K29" i="11"/>
  <c r="G29" i="11"/>
  <c r="F29" i="11"/>
  <c r="P28" i="11"/>
  <c r="O28" i="11"/>
  <c r="N28" i="11"/>
  <c r="M28" i="11"/>
  <c r="L28" i="11"/>
  <c r="K28" i="11"/>
  <c r="G28" i="11"/>
  <c r="F28" i="11"/>
  <c r="P27" i="11"/>
  <c r="O27" i="11"/>
  <c r="N27" i="11"/>
  <c r="M27" i="11"/>
  <c r="L27" i="11"/>
  <c r="K27" i="11"/>
  <c r="G27" i="11"/>
  <c r="F27" i="11"/>
  <c r="P26" i="11"/>
  <c r="O26" i="11"/>
  <c r="N26" i="11"/>
  <c r="M26" i="11"/>
  <c r="L26" i="11"/>
  <c r="K26" i="11"/>
  <c r="G26" i="11"/>
  <c r="F26" i="11"/>
  <c r="P25" i="11"/>
  <c r="O25" i="11"/>
  <c r="N25" i="11"/>
  <c r="M25" i="11"/>
  <c r="L25" i="11"/>
  <c r="K25" i="11"/>
  <c r="G25" i="11"/>
  <c r="F25" i="11"/>
  <c r="P24" i="11"/>
  <c r="O24" i="11"/>
  <c r="N24" i="11"/>
  <c r="M24" i="11"/>
  <c r="L24" i="11"/>
  <c r="K24" i="11"/>
  <c r="F24" i="11"/>
  <c r="G14" i="11"/>
  <c r="F14" i="11"/>
  <c r="G13" i="11"/>
  <c r="F13" i="11"/>
  <c r="M11" i="11"/>
  <c r="L11" i="11"/>
  <c r="K11" i="11"/>
  <c r="F11" i="11"/>
  <c r="F10" i="11"/>
</calcChain>
</file>

<file path=xl/sharedStrings.xml><?xml version="1.0" encoding="utf-8"?>
<sst xmlns="http://schemas.openxmlformats.org/spreadsheetml/2006/main" count="1032" uniqueCount="198">
  <si>
    <t>Tariff</t>
  </si>
  <si>
    <t>Network</t>
  </si>
  <si>
    <t>Energy</t>
  </si>
  <si>
    <t>Demand</t>
  </si>
  <si>
    <t>Peak</t>
  </si>
  <si>
    <t>Shoulder</t>
  </si>
  <si>
    <t>Off-Peak</t>
  </si>
  <si>
    <t>Capacity</t>
  </si>
  <si>
    <t>Code</t>
  </si>
  <si>
    <t>Description</t>
  </si>
  <si>
    <t>Access</t>
  </si>
  <si>
    <t>All</t>
  </si>
  <si>
    <t>Charge</t>
  </si>
  <si>
    <t>$/Day</t>
  </si>
  <si>
    <t>c/kWh</t>
  </si>
  <si>
    <t>$/kVA/M</t>
  </si>
  <si>
    <t>Residential Tariffs</t>
  </si>
  <si>
    <t>BLNE2AU</t>
  </si>
  <si>
    <t>Business Tariffs</t>
  </si>
  <si>
    <t>Controlled Load Tariffs</t>
  </si>
  <si>
    <t>BLND1SR</t>
  </si>
  <si>
    <t>BLND1SU</t>
  </si>
  <si>
    <t>BLND4NO</t>
  </si>
  <si>
    <t>BHND1CO</t>
  </si>
  <si>
    <t>BSSD3AO</t>
  </si>
  <si>
    <t>Obsolete tariffs on same rate</t>
  </si>
  <si>
    <t>BLNN2AU</t>
  </si>
  <si>
    <t>BLNT3AU</t>
  </si>
  <si>
    <t>BLNC1AU</t>
  </si>
  <si>
    <t>BLNC2AU</t>
  </si>
  <si>
    <t>BLNN1AU</t>
  </si>
  <si>
    <t>BLNT2AU</t>
  </si>
  <si>
    <t>BLNT1AO</t>
  </si>
  <si>
    <t>BLND3AO</t>
  </si>
  <si>
    <t>BLNS1AO</t>
  </si>
  <si>
    <t>BHND3AO</t>
  </si>
  <si>
    <t>BHNS1AO</t>
  </si>
  <si>
    <t>BLNP1AO</t>
  </si>
  <si>
    <t>BLNP3AO</t>
  </si>
  <si>
    <t>Sub Trans 3 Rate Demand</t>
  </si>
  <si>
    <t>Controlled Load 1</t>
  </si>
  <si>
    <t>Controlled Load 2</t>
  </si>
  <si>
    <t>HV TOU mthly Demand</t>
  </si>
  <si>
    <t>LV Residential TOU</t>
  </si>
  <si>
    <t xml:space="preserve">LV TOU &lt;100MWh </t>
  </si>
  <si>
    <t>BLNN3AO</t>
  </si>
  <si>
    <t>Unmetered Tariffs</t>
  </si>
  <si>
    <t>Obsolete Tariffs - Not applicable to new connections</t>
  </si>
  <si>
    <t>LV TOU Demand 3 Rate</t>
  </si>
  <si>
    <t>LV TOU Demand 1 Rate</t>
  </si>
  <si>
    <t>LV 3 Rate Demand Option 2 Nth</t>
  </si>
  <si>
    <t>Application</t>
  </si>
  <si>
    <t>Customer specific prices</t>
  </si>
  <si>
    <t>Subtransmission or Inter Distributor Transfers</t>
  </si>
  <si>
    <t>Various</t>
  </si>
  <si>
    <t>Obsolete</t>
  </si>
  <si>
    <t>LV 1 Rate Demand Sth Urban</t>
  </si>
  <si>
    <t>LV 1 Rate Demand Sth Rural</t>
  </si>
  <si>
    <t>HV 1 Rate Demand Cent Urban TOU</t>
  </si>
  <si>
    <t>HV 1 Rate Demand Sth Urban</t>
  </si>
  <si>
    <t>LV TOU avg daily Demand</t>
  </si>
  <si>
    <t>HV TOU avg daily Demand</t>
  </si>
  <si>
    <t xml:space="preserve">To business premises whose consumption exceeds 100 MWh per year and connected to the LV Distribution System. New customers should be connected on BLND3AO. </t>
  </si>
  <si>
    <t>BLNE1AU</t>
  </si>
  <si>
    <t>BLND3TO</t>
  </si>
  <si>
    <t>BLNE3AU</t>
  </si>
  <si>
    <t>BLNE4AU</t>
  </si>
  <si>
    <t>BLNE12AU</t>
  </si>
  <si>
    <t>BLNE14AU</t>
  </si>
  <si>
    <t>BLNE11AU</t>
  </si>
  <si>
    <t>NSW Solar Bonus Scheme Net</t>
  </si>
  <si>
    <t>NSW Solar Bonus Scheme Gross</t>
  </si>
  <si>
    <t>Essential Energy Customer Specific</t>
  </si>
  <si>
    <t xml:space="preserve">NSW Solar bonus scheme rebate for net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</si>
  <si>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</si>
  <si>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net metering introduced by the NSW Government and applicable to business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</si>
  <si>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business customers who submitted an application on or before 18th November 2010 and purchased a system on or before 27th October 2010. Refer to Section 1.1 for GST application. </t>
  </si>
  <si>
    <t>LV TOU Demand Alternative tariff</t>
  </si>
  <si>
    <t xml:space="preserve">BLNE13AU
</t>
  </si>
  <si>
    <t>NSW Solar bonus scheme rebate for net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</si>
  <si>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gross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</si>
  <si>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net metering introduced by the NSW Government and applicable to business customers who joined the scheme after 18th November 2010 or purchased a system after 27th October 2010. Refer to Section 1.1 for GST application. Discontinued from 1 April 2011.</t>
  </si>
  <si>
    <t>NSW Solar bonus scheme rebate for gross metering introduced by the NSW Government and applicable to business customers who joined the scheme after 18th November 2010 or purchased a system after 27th October 2010. Refer to Section 1.1 for GST application. Discontinued from 1 April 2011.</t>
  </si>
  <si>
    <t>BHND1SO
BHTD1SO</t>
  </si>
  <si>
    <t>BLND1CO
BLND1NO</t>
  </si>
  <si>
    <t>BLNE20AU</t>
  </si>
  <si>
    <t>BLNE22AU</t>
  </si>
  <si>
    <t>BLNE21AU</t>
  </si>
  <si>
    <t>BLNE23AU</t>
  </si>
  <si>
    <t>Excluding GST</t>
  </si>
  <si>
    <t>Export Tariffs</t>
  </si>
  <si>
    <t>BLNE0AU</t>
  </si>
  <si>
    <t>Ineligible Export</t>
  </si>
  <si>
    <t>Generally for larger business use whose consumption exceeds 100 MWh per year.  The charges include a monthly maximum demand charge.  The maximum demand charge is metered on a half hour basis in kVA, which reflects the customer’s power factor.  New customers should be connected on BLND3AO.</t>
  </si>
  <si>
    <t>To all premises whose demand exceeds 72 kVA. New customers should be connected on BLND3AO.</t>
  </si>
  <si>
    <t>For larger business metered at HV Distribution System.  The charges include a monthly maximum demand charge.  The maximum demand is metered on a half hour basis in kVA, which reflects the customer’s power factor. New customers should be connected on BHND3AO.</t>
  </si>
  <si>
    <t>To business premises whose consumption is connected to the HV Distribution System. New customers should be connected on BHND3AO.</t>
  </si>
  <si>
    <t>BLNE30AU</t>
  </si>
  <si>
    <t>BLNE24AU</t>
  </si>
  <si>
    <t>BLNE25AU</t>
  </si>
  <si>
    <t>QLD Government Solar Bonus Scheme</t>
  </si>
  <si>
    <t>BLNE26AU</t>
  </si>
  <si>
    <t>BLNE27AU</t>
  </si>
  <si>
    <t xml:space="preserve">QLD Government Solar Bonus </t>
  </si>
  <si>
    <t>QLD Government Solar bonus scheme rebate for eligible residential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</si>
  <si>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t>
  </si>
  <si>
    <t>LV Public Lighting DUOS</t>
  </si>
  <si>
    <t>LV Public Lighting TOU DUOS</t>
  </si>
  <si>
    <t>LV Public Lighting TUOS</t>
  </si>
  <si>
    <t>LV Public Lighting TOU TUOS</t>
  </si>
  <si>
    <t>LV Public Lighting CCF</t>
  </si>
  <si>
    <t>LV Public Lighting TOU CCF</t>
  </si>
  <si>
    <t>Block 1</t>
  </si>
  <si>
    <t>Block 2</t>
  </si>
  <si>
    <t>Block 3</t>
  </si>
  <si>
    <t>QLD Government Solar bonus scheme rebate for eligible business customers located in Qld but connected to Essential Energy's Distribution Network. Discontinued 9 July 2012. This solar tariff has GST applied, please refer to Section 1.1 for GST application for other solar tariffs.</t>
  </si>
  <si>
    <t>NSW Solar Bonus Scheme Retailer Contribution</t>
  </si>
  <si>
    <t>BLND1CO
 BLND1NO</t>
  </si>
  <si>
    <t>BHND1SO
 BHTD1SO</t>
  </si>
  <si>
    <t>Tariff Code</t>
  </si>
  <si>
    <t>Obsolete Tariff Code</t>
  </si>
  <si>
    <t>LV Unmetered NUOS</t>
  </si>
  <si>
    <t>LV Public Street Lighting TOU NUOS</t>
  </si>
  <si>
    <t>Business Anytime Export gross metered</t>
  </si>
  <si>
    <t>Business Anytime Export net metered</t>
  </si>
  <si>
    <t>Residential Anytime Export gross metered</t>
  </si>
  <si>
    <t>Residential Anytime Export net metered</t>
  </si>
  <si>
    <t>Effective 1 July 2015</t>
  </si>
  <si>
    <t>LV General supply Block Tariff</t>
  </si>
  <si>
    <t>BLNT1SR, BLNT1SU</t>
  </si>
  <si>
    <t xml:space="preserve">LV TOU &lt;160MWh </t>
  </si>
  <si>
    <t>NSW Solar bonus scheme retailer contribution applicable to retailers who have customers on the Solar bonus scheme. Refer to Section 1.1 for GST application. From IPARTs Solar Feed-in Tariffs, dated June 2014. To be confirmed by IPART</t>
  </si>
  <si>
    <t>Essential Energy Interim Network Price List (Excluding GST)</t>
  </si>
  <si>
    <t>Essential Energy Interim Network Price List (Including GST)</t>
  </si>
  <si>
    <t>Essential Energy Interim Network Price List - DUOS Component (Excluding GST)</t>
  </si>
  <si>
    <t>Essential Energy Interim Network Price List - TUOS Component (Excluding GST)</t>
  </si>
  <si>
    <t>Essential Energy Interim Network Price List - CCL Component (Excluding GST)</t>
  </si>
  <si>
    <t>Essential Energy Interim Network Price List - QSS Component (Excluding GST)</t>
  </si>
  <si>
    <t>Explanation</t>
  </si>
  <si>
    <t>Premises wholly used as a private dwelling where consumption does not exceed 160 MWh per year. A three step pricing structure applies;</t>
  </si>
  <si>
    <r>
      <t>&gt;</t>
    </r>
    <r>
      <rPr>
        <sz val="7"/>
        <color rgb="FFF58025"/>
        <rFont val="Times New Roman"/>
        <family val="1"/>
      </rPr>
      <t xml:space="preserve">     </t>
    </r>
    <r>
      <rPr>
        <sz val="9"/>
        <rFont val="Arial"/>
        <family val="2"/>
      </rPr>
      <t xml:space="preserve">Step 1 applies to the first 1,000kWh per 91 days, </t>
    </r>
  </si>
  <si>
    <r>
      <t>&gt;</t>
    </r>
    <r>
      <rPr>
        <sz val="7"/>
        <color rgb="FFF58025"/>
        <rFont val="Times New Roman"/>
        <family val="1"/>
      </rPr>
      <t xml:space="preserve">     </t>
    </r>
    <r>
      <rPr>
        <sz val="9"/>
        <rFont val="Arial"/>
        <family val="2"/>
      </rPr>
      <t>Step 2 applies to the consumption greater than 1,000kWh and less than 1,750kWh per 91 days</t>
    </r>
  </si>
  <si>
    <r>
      <t>&gt;</t>
    </r>
    <r>
      <rPr>
        <sz val="7"/>
        <color rgb="FFF58025"/>
        <rFont val="Times New Roman"/>
        <family val="1"/>
      </rPr>
      <t xml:space="preserve">     </t>
    </r>
    <r>
      <rPr>
        <sz val="9"/>
        <rFont val="Arial"/>
        <family val="2"/>
      </rPr>
      <t>Step 3 applies to all consumption in excess of Step 2</t>
    </r>
  </si>
  <si>
    <t xml:space="preserve">BLNT3AU LV Residential TOU  </t>
  </si>
  <si>
    <t>Premises wholly used as a private dwelling where consumption does not exceed 160 MWh per year and they have a TOU capable meter.</t>
  </si>
  <si>
    <t>BLNC1AU Controlled Load 1</t>
  </si>
  <si>
    <t>To all residential and business premises where the premise has another primary metering point present at the same metering point as the secondary load and the load is remotely controlled.  Applicable to loads such as water heating, swimming pool pumps etc.  Loads must be permanently connected or on a dedicated power circuit with indicators to show when supply is available.  Supply will be made available for 5 to 9 hours overnight on weekdays and extra hours on weekends except where the load is controlled by a time clock.  Note: This tariff is not available for the top boost element of a two element water heater for new connections.</t>
  </si>
  <si>
    <t>BLNC2AU Controlled Load 2</t>
  </si>
  <si>
    <t>To all residential and business premises where the premise has another primary metering point present and at the same metering point as the secondary load and the load is remotely controlled.  Applicable to loads such as water heating, swimming pool pumps, heat pumps etc.  Loads must be permanently connected or on a dedicated power circuit with indicators to show when supply is available.  Supply will be made available for 10 to 18 hours per day on weekdays and all hours on weekends except where the load is controlled by a time clock.</t>
  </si>
  <si>
    <t>BLNE21AU Anytime Export Gross metered</t>
  </si>
  <si>
    <t>Residential premises with a gross metered export tariff and no rebate applicable</t>
  </si>
  <si>
    <t>BLNE23AU Anytime Export Net metered</t>
  </si>
  <si>
    <t>Residential premises with a net metered export tariff and no rebate applicable</t>
  </si>
  <si>
    <t>BLNE20AU Anytime Export Gross metered</t>
  </si>
  <si>
    <t>Business premises with a gross metered export tariff and no rebate applicable</t>
  </si>
  <si>
    <t>BLNE22AU Anytime Export Net metered</t>
  </si>
  <si>
    <t>Business premises with a net metered export tariff and no rebate applicable</t>
  </si>
  <si>
    <t>BLNE0AU Ineligible Export</t>
  </si>
  <si>
    <t>Where application to connect to grid has not yet been approved.</t>
  </si>
  <si>
    <t>BLNE26AU QLD Government Solar Bonus</t>
  </si>
  <si>
    <r>
      <t xml:space="preserve"> </t>
    </r>
    <r>
      <rPr>
        <sz val="9"/>
        <rFont val="Arial"/>
        <family val="2"/>
      </rPr>
      <t>QLD Government Solar bonus scheme for eligible residential customers located in</t>
    </r>
    <r>
      <rPr>
        <b/>
        <sz val="9"/>
        <rFont val="Arial"/>
        <family val="2"/>
      </rPr>
      <t xml:space="preserve"> </t>
    </r>
    <r>
      <rPr>
        <sz val="9"/>
        <rFont val="Arial"/>
        <family val="2"/>
      </rPr>
      <t>Qld but connected to Essential Energy's Distribution Network.</t>
    </r>
  </si>
  <si>
    <t>BLNE27AU QLD Government Solar Bonus</t>
  </si>
  <si>
    <r>
      <t>QLD Government Solar bonus scheme for eligible business customers located in</t>
    </r>
    <r>
      <rPr>
        <b/>
        <sz val="9"/>
        <rFont val="Arial"/>
        <family val="2"/>
      </rPr>
      <t xml:space="preserve"> </t>
    </r>
    <r>
      <rPr>
        <sz val="9"/>
        <rFont val="Arial"/>
        <family val="2"/>
      </rPr>
      <t>Qld but connected to Essential Energy's Distribution Network.</t>
    </r>
  </si>
  <si>
    <t>Business premises whose consumption does not exceed 100 MWh per year.  A two step pricing structure applies;</t>
  </si>
  <si>
    <r>
      <t>&gt;</t>
    </r>
    <r>
      <rPr>
        <sz val="7"/>
        <color rgb="FFF58025"/>
        <rFont val="Times New Roman"/>
        <family val="1"/>
      </rPr>
      <t xml:space="preserve">     </t>
    </r>
    <r>
      <rPr>
        <sz val="9"/>
        <rFont val="Arial"/>
        <family val="2"/>
      </rPr>
      <t xml:space="preserve">Step 1 applies to the first 5,000kWh per 91 days, </t>
    </r>
  </si>
  <si>
    <r>
      <t>&gt;</t>
    </r>
    <r>
      <rPr>
        <sz val="7"/>
        <color rgb="FFF58025"/>
        <rFont val="Times New Roman"/>
        <family val="1"/>
      </rPr>
      <t xml:space="preserve">     </t>
    </r>
    <r>
      <rPr>
        <sz val="9"/>
        <rFont val="Arial"/>
        <family val="2"/>
      </rPr>
      <t>Step 2 applies to all consumption in excess of Step 1</t>
    </r>
  </si>
  <si>
    <t>BLNT2AU LV TOU &lt;100MWh</t>
  </si>
  <si>
    <t>Business premises whose consumption does not exceed 100 MWh per year and they have a TOU capable meter.</t>
  </si>
  <si>
    <t>BLNT1AO LV TOU &lt;160MWh</t>
  </si>
  <si>
    <t>Only available to business premises whose consumption does not exceed 160 MWh per year.</t>
  </si>
  <si>
    <r>
      <t>BLND3AO LV TOU Demand 3</t>
    </r>
    <r>
      <rPr>
        <sz val="9"/>
        <rFont val="Arial"/>
        <family val="2"/>
      </rPr>
      <t xml:space="preserve"> </t>
    </r>
    <r>
      <rPr>
        <b/>
        <sz val="9"/>
        <rFont val="Arial"/>
        <family val="2"/>
      </rPr>
      <t>Rate</t>
    </r>
    <r>
      <rPr>
        <sz val="9"/>
        <rFont val="Arial"/>
        <family val="2"/>
      </rPr>
      <t xml:space="preserve">  </t>
    </r>
  </si>
  <si>
    <t xml:space="preserve">Business premises whose consumption exceeds 160MWh per year and connected to the LV Distribution System. </t>
  </si>
  <si>
    <r>
      <t>BLNS1AO LV TOU Avg daily Demand</t>
    </r>
    <r>
      <rPr>
        <sz val="9"/>
        <rFont val="Arial"/>
        <family val="2"/>
      </rPr>
      <t xml:space="preserve">  </t>
    </r>
  </si>
  <si>
    <t>Available to customers who have a monthly load factor greater than 60% for at least 4 of the most recent 12 months coinciding with a minimum on season anytime monthly demand of 1500 kVA. This is intended for customers with a seasonal demand. Demand Charges will be calculated as follows:</t>
  </si>
  <si>
    <t>1.  The daily kVA maximum demand in each of the Peak, Shoulder and Off Peak periods will be metered for each day of the month.</t>
  </si>
  <si>
    <t>2.  The metered kVA Demand for each day of the Peak, Shoulder and Off-Peak periods will be summed for the month and divided by the number of days in the month when the load occurs.  This means that Peak and Shoulder Demand will be divided by the number of week days, and Off Peak Demand by the total number of days.</t>
  </si>
  <si>
    <t>3.  The average TOU Demand calculated above will be multiplied by the TOU Demand rates.</t>
  </si>
  <si>
    <t xml:space="preserve">4.  No adjustments to billable demand shall be made for pre-season “test runs”.          </t>
  </si>
  <si>
    <r>
      <t>BLND3TO LV TOU Demand Alternative Tariff</t>
    </r>
    <r>
      <rPr>
        <sz val="9"/>
        <rFont val="Arial"/>
        <family val="2"/>
      </rPr>
      <t xml:space="preserve">  </t>
    </r>
  </si>
  <si>
    <t xml:space="preserve">The Demand Charge is based on the highest measured half-hour kVA demand registered in either the peak or shoulder periods during the month.  </t>
  </si>
  <si>
    <t>BHND3AO HV TOU Mthly Demand</t>
  </si>
  <si>
    <t>Business premises whose consumption is connected to the HV Distribution System and metered at HV.</t>
  </si>
  <si>
    <r>
      <t>BHNS1AO</t>
    </r>
    <r>
      <rPr>
        <b/>
        <sz val="11"/>
        <rFont val="Franklin Gothic Book"/>
        <family val="2"/>
      </rPr>
      <t xml:space="preserve"> </t>
    </r>
    <r>
      <rPr>
        <b/>
        <sz val="9"/>
        <rFont val="Arial"/>
        <family val="2"/>
      </rPr>
      <t>HV TOU Avg daily Demand</t>
    </r>
    <r>
      <rPr>
        <sz val="9"/>
        <rFont val="Arial"/>
        <family val="2"/>
      </rPr>
      <t xml:space="preserve">  </t>
    </r>
  </si>
  <si>
    <t>Business premises whose consumption is connected to the HV Distribution System and metered at HV. Available to customers who have a monthly load factor greater than 60% for at least 4 of the most recent 12 months coinciding with a minimum on season anytime monthly demand of 1500 kVA. (The minimum demand and load factor requirements will be waived where a generator supports a substantial part of the load on the load side of the meter.) This is intended for customers with a seasonal demand. Demand Charges will be calculated as follows:</t>
  </si>
  <si>
    <t>2.  The metered kVA Demand for each day of the Peak, Shoulder and Off-Peak periods will be summed for the month and divided by the number of days in the month when the load occurs.  This means that Peak and Shoulder Demand will be divided by the number of week days.  Off Peak Demand by the total number of days.</t>
  </si>
  <si>
    <t xml:space="preserve">4.  No adjustments to billable demand shall be made for pre-season “test runs”.       </t>
  </si>
  <si>
    <t>BSSD3AO Sub Trans 3 Rate Demand</t>
  </si>
  <si>
    <t>Applicable to connections at a subtransmission voltage as defined by Essential Energy.  Please note that this tariff is not applicable for connection to dual purpose subtransmission/distribution circuits</t>
  </si>
  <si>
    <t>BLNP1AO LV Unmetered NUOS</t>
  </si>
  <si>
    <t>Refer to Unmetered Supply section 2 Definitions. All new unmetered supply connections will have this tariff applied.</t>
  </si>
  <si>
    <t>BLNP3AO LV Public Street Lighting TOU NUOS</t>
  </si>
  <si>
    <t>Refer to Unmetered Supply section 2 Definitions. All new public street lighting connections will have this tariff applied.</t>
  </si>
  <si>
    <t xml:space="preserve">Customer specific prices </t>
  </si>
  <si>
    <t>Refer Explanatory Notes 1.7 Customer Specific (cost reflective network prices)</t>
  </si>
  <si>
    <t>EXPLANATION OF NETWORK TARIFFS</t>
  </si>
  <si>
    <t>LV Residential Block Tariff</t>
  </si>
  <si>
    <t>BLNN2AU  LV Residential Block Tariff</t>
  </si>
  <si>
    <r>
      <t>BLNN1AU</t>
    </r>
    <r>
      <rPr>
        <b/>
        <sz val="11"/>
        <rFont val="Franklin Gothic Book"/>
        <family val="2"/>
      </rPr>
      <t xml:space="preserve"> </t>
    </r>
    <r>
      <rPr>
        <b/>
        <sz val="9"/>
        <rFont val="Arial"/>
        <family val="2"/>
      </rPr>
      <t>LV General Supply Block Tariff</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</si>
</sst>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_-* #,##0.0000_-;\-* #,##0.0000_-;_-* &quot;-&quot;??_-;_-@_-"/>
    <numFmt numFmtId="166" formatCode="#,##0.0000_ ;[Red]\-#,##0.0000\ "/>
    <numFmt numFmtId="167" formatCode="#,##0.0000;\-#,##0.0000"/>
  </numFmts>
  <fonts count="28" x14ac:knownFonts="1">
    <font>
      <sz val="11"/>
      <name val="Franklin Gothic Book"/>
    </font>
    <font>
      <sz val="11"/>
      <name val="Franklin Gothic Book"/>
      <family val="2"/>
    </font>
    <font>
      <sz val="10"/>
      <name val="Arial"/>
      <family val="2"/>
    </font>
    <font>
      <sz val="11"/>
      <color indexed="9"/>
      <name val="Arial"/>
      <family val="2"/>
    </font>
    <font>
      <sz val="26"/>
      <color indexed="9"/>
      <name val="Arial"/>
      <family val="2"/>
    </font>
    <font>
      <b/>
      <sz val="12"/>
      <color indexed="9"/>
      <name val="Arial"/>
      <family val="2"/>
    </font>
    <font>
      <sz val="11"/>
      <name val="Arial"/>
      <family val="2"/>
    </font>
    <font>
      <sz val="12"/>
      <color indexed="9"/>
      <name val="Arial"/>
      <family val="2"/>
    </font>
    <font>
      <b/>
      <sz val="11"/>
      <color indexed="9"/>
      <name val="Arial"/>
      <family val="2"/>
    </font>
    <font>
      <b/>
      <sz val="10"/>
      <color indexed="9"/>
      <name val="Arial"/>
      <family val="2"/>
    </font>
    <font>
      <b/>
      <sz val="11"/>
      <color indexed="8"/>
      <name val="Arial"/>
      <family val="2"/>
    </font>
    <font>
      <sz val="11"/>
      <color indexed="8"/>
      <name val="Arial"/>
      <family val="2"/>
    </font>
    <font>
      <sz val="11"/>
      <color rgb="FFFF0000"/>
      <name val="Arial"/>
      <family val="2"/>
    </font>
    <font>
      <sz val="11"/>
      <color theme="1"/>
      <name val="Arial"/>
      <family val="2"/>
    </font>
    <font>
      <sz val="11"/>
      <color indexed="10"/>
      <name val="Arial"/>
      <family val="2"/>
    </font>
    <font>
      <sz val="26"/>
      <name val="Arial"/>
      <family val="2"/>
    </font>
    <font>
      <b/>
      <sz val="12"/>
      <name val="Arial"/>
      <family val="2"/>
    </font>
    <font>
      <sz val="12"/>
      <name val="Arial"/>
      <family val="2"/>
    </font>
    <font>
      <b/>
      <sz val="11"/>
      <name val="Arial"/>
      <family val="2"/>
    </font>
    <font>
      <sz val="14"/>
      <name val="Arial"/>
      <family val="2"/>
    </font>
    <font>
      <b/>
      <sz val="14"/>
      <color indexed="8"/>
      <name val="Arial"/>
      <family val="2"/>
    </font>
    <font>
      <sz val="14"/>
      <color indexed="8"/>
      <name val="Arial"/>
      <family val="2"/>
    </font>
    <font>
      <b/>
      <sz val="11"/>
      <name val="Franklin Gothic Book"/>
      <family val="2"/>
    </font>
    <font>
      <b/>
      <sz val="11"/>
      <color rgb="FFFFFFFF"/>
      <name val="Arial"/>
      <family val="2"/>
    </font>
    <font>
      <b/>
      <sz val="9"/>
      <name val="Arial"/>
      <family val="2"/>
    </font>
    <font>
      <sz val="9"/>
      <name val="Arial"/>
      <family val="2"/>
    </font>
    <font>
      <sz val="9"/>
      <color rgb="FFF58025"/>
      <name val="Verdana"/>
      <family val="2"/>
    </font>
    <font>
      <sz val="7"/>
      <color rgb="FFF58025"/>
      <name val="Times New Roman"/>
      <family val="1"/>
    </font>
  </fonts>
  <fills count="10">
    <fill>
      <patternFill patternType="none"/>
    </fill>
    <fill>
      <patternFill patternType="gray125"/>
    </fill>
    <fill>
      <patternFill patternType="solid">
        <fgColor indexed="41"/>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6A71"/>
        <bgColor indexed="64"/>
      </patternFill>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6A71"/>
      </left>
      <right style="medium">
        <color rgb="FF006A71"/>
      </right>
      <top style="medium">
        <color rgb="FF006A71"/>
      </top>
      <bottom style="medium">
        <color rgb="FF006A71"/>
      </bottom>
      <diagonal/>
    </border>
    <border>
      <left/>
      <right style="medium">
        <color rgb="FF006A71"/>
      </right>
      <top style="medium">
        <color rgb="FF006A71"/>
      </top>
      <bottom style="medium">
        <color rgb="FF006A71"/>
      </bottom>
      <diagonal/>
    </border>
    <border>
      <left style="medium">
        <color rgb="FF006A71"/>
      </left>
      <right style="medium">
        <color rgb="FF006A71"/>
      </right>
      <top/>
      <bottom style="medium">
        <color rgb="FF006A71"/>
      </bottom>
      <diagonal/>
    </border>
    <border>
      <left style="medium">
        <color rgb="FF006A71"/>
      </left>
      <right style="medium">
        <color rgb="FF006A71"/>
      </right>
      <top/>
      <bottom/>
      <diagonal/>
    </border>
    <border>
      <left/>
      <right style="medium">
        <color rgb="FF006A71"/>
      </right>
      <top/>
      <bottom style="medium">
        <color rgb="FF006A71"/>
      </bottom>
      <diagonal/>
    </border>
    <border>
      <left/>
      <right style="medium">
        <color rgb="FF006A71"/>
      </right>
      <top/>
      <bottom/>
      <diagonal/>
    </border>
    <border>
      <left style="medium">
        <color rgb="FF006A71"/>
      </left>
      <right style="medium">
        <color rgb="FF006A71"/>
      </right>
      <top style="medium">
        <color rgb="FF006A71"/>
      </top>
      <bottom/>
      <diagonal/>
    </border>
  </borders>
  <cellStyleXfs count="3">
    <xf numFmtId="0" fontId="0" fillId="0" borderId="0"/>
    <xf numFmtId="164" fontId="1" fillId="0" borderId="0" applyFont="0" applyFill="0" applyBorder="0" applyAlignment="0" applyProtection="0"/>
    <xf numFmtId="3" fontId="2" fillId="2" borderId="0" applyNumberFormat="0" applyFont="0" applyBorder="0" applyAlignment="0">
      <alignment horizontal="right"/>
      <protection locked="0"/>
    </xf>
  </cellStyleXfs>
  <cellXfs count="186">
    <xf numFmtId="0" fontId="0" fillId="0" borderId="0" xfId="0"/>
    <xf numFmtId="0" fontId="3" fillId="5" borderId="0" xfId="0" applyFont="1" applyFill="1"/>
    <xf numFmtId="0" fontId="4" fillId="3" borderId="1" xfId="0" applyFont="1" applyFill="1" applyBorder="1" applyAlignment="1">
      <alignment horizontal="left"/>
    </xf>
    <xf numFmtId="0" fontId="4" fillId="3" borderId="14" xfId="0" applyFont="1" applyFill="1" applyBorder="1" applyAlignment="1">
      <alignment horizontal="left"/>
    </xf>
    <xf numFmtId="0" fontId="3" fillId="3" borderId="14" xfId="0" applyFont="1" applyFill="1" applyBorder="1" applyAlignment="1"/>
    <xf numFmtId="0" fontId="5" fillId="3" borderId="14" xfId="0" applyFont="1" applyFill="1" applyBorder="1" applyAlignment="1">
      <alignment horizontal="center"/>
    </xf>
    <xf numFmtId="0" fontId="3" fillId="3" borderId="14" xfId="0" applyFont="1" applyFill="1" applyBorder="1"/>
    <xf numFmtId="0" fontId="3" fillId="3" borderId="3" xfId="0" applyFont="1" applyFill="1" applyBorder="1"/>
    <xf numFmtId="0" fontId="6" fillId="0" borderId="0" xfId="0" applyFont="1"/>
    <xf numFmtId="0" fontId="3" fillId="3" borderId="0" xfId="0" applyFont="1" applyFill="1" applyBorder="1"/>
    <xf numFmtId="0" fontId="3" fillId="3" borderId="6" xfId="0" applyFont="1" applyFill="1" applyBorder="1"/>
    <xf numFmtId="0" fontId="8" fillId="3" borderId="7" xfId="0" applyFont="1" applyFill="1" applyBorder="1"/>
    <xf numFmtId="0" fontId="8" fillId="3" borderId="15" xfId="0" applyFont="1" applyFill="1" applyBorder="1"/>
    <xf numFmtId="0" fontId="3" fillId="3" borderId="15" xfId="0" applyFont="1" applyFill="1" applyBorder="1"/>
    <xf numFmtId="0" fontId="3" fillId="3" borderId="9" xfId="0" applyFont="1" applyFill="1" applyBorder="1"/>
    <xf numFmtId="0" fontId="6" fillId="5" borderId="0" xfId="0" applyFont="1" applyFill="1"/>
    <xf numFmtId="0" fontId="9" fillId="3" borderId="5" xfId="0" applyFont="1" applyFill="1" applyBorder="1" applyAlignment="1" applyProtection="1">
      <alignment horizontal="center"/>
    </xf>
    <xf numFmtId="0" fontId="6" fillId="5" borderId="0" xfId="0" applyFont="1" applyFill="1" applyAlignment="1">
      <alignment wrapText="1"/>
    </xf>
    <xf numFmtId="0" fontId="9" fillId="3" borderId="8" xfId="0" applyFont="1" applyFill="1" applyBorder="1" applyAlignment="1" applyProtection="1">
      <alignment horizontal="center" wrapText="1"/>
    </xf>
    <xf numFmtId="0" fontId="6" fillId="0" borderId="0" xfId="0" applyFont="1" applyAlignment="1">
      <alignment wrapText="1"/>
    </xf>
    <xf numFmtId="0" fontId="10" fillId="4" borderId="2" xfId="0" applyFont="1" applyFill="1" applyBorder="1" applyProtection="1"/>
    <xf numFmtId="0" fontId="10" fillId="4" borderId="5" xfId="0" applyFont="1" applyFill="1" applyBorder="1" applyProtection="1"/>
    <xf numFmtId="0" fontId="11" fillId="4" borderId="1" xfId="0" applyFont="1" applyFill="1" applyBorder="1" applyProtection="1"/>
    <xf numFmtId="0" fontId="11" fillId="4" borderId="3" xfId="0" applyFont="1" applyFill="1" applyBorder="1" applyProtection="1"/>
    <xf numFmtId="0" fontId="10" fillId="4" borderId="2" xfId="0" applyFont="1" applyFill="1" applyBorder="1" applyAlignment="1" applyProtection="1">
      <alignment horizontal="center"/>
    </xf>
    <xf numFmtId="164" fontId="11" fillId="0" borderId="10" xfId="1" applyFont="1" applyFill="1" applyBorder="1" applyAlignment="1" applyProtection="1">
      <alignment horizontal="left" vertical="center"/>
      <protection locked="0"/>
    </xf>
    <xf numFmtId="164" fontId="11" fillId="0" borderId="10" xfId="1" applyFont="1" applyFill="1" applyBorder="1" applyAlignment="1" applyProtection="1">
      <alignment horizontal="left" vertical="center" wrapText="1"/>
      <protection locked="0"/>
    </xf>
    <xf numFmtId="165" fontId="6" fillId="0" borderId="10" xfId="1" applyNumberFormat="1" applyFont="1" applyFill="1" applyBorder="1" applyAlignment="1" applyProtection="1">
      <alignment horizontal="center" vertical="center"/>
      <protection locked="0"/>
    </xf>
    <xf numFmtId="0" fontId="6" fillId="0" borderId="0" xfId="0" applyFont="1" applyFill="1" applyBorder="1"/>
    <xf numFmtId="164" fontId="11" fillId="4" borderId="4" xfId="1" applyFont="1" applyFill="1" applyBorder="1" applyAlignment="1" applyProtection="1">
      <alignment horizontal="left"/>
      <protection locked="0"/>
    </xf>
    <xf numFmtId="164" fontId="11" fillId="4" borderId="6" xfId="1" applyFont="1" applyFill="1" applyBorder="1" applyAlignment="1" applyProtection="1">
      <alignment horizontal="left"/>
      <protection locked="0"/>
    </xf>
    <xf numFmtId="165" fontId="11" fillId="4" borderId="5" xfId="1" applyNumberFormat="1" applyFont="1" applyFill="1" applyBorder="1" applyAlignment="1" applyProtection="1">
      <alignment horizontal="right"/>
      <protection locked="0"/>
    </xf>
    <xf numFmtId="165" fontId="11" fillId="4" borderId="5" xfId="1" applyNumberFormat="1" applyFont="1" applyFill="1" applyBorder="1" applyAlignment="1" applyProtection="1">
      <alignment horizontal="left"/>
      <protection locked="0"/>
    </xf>
    <xf numFmtId="0" fontId="10" fillId="4" borderId="2" xfId="0" applyFont="1" applyFill="1" applyBorder="1" applyProtection="1">
      <protection locked="0"/>
    </xf>
    <xf numFmtId="0" fontId="11" fillId="4" borderId="1" xfId="0" applyFont="1" applyFill="1" applyBorder="1" applyProtection="1">
      <protection locked="0"/>
    </xf>
    <xf numFmtId="0" fontId="11" fillId="4" borderId="3" xfId="0" applyFont="1" applyFill="1" applyBorder="1" applyProtection="1">
      <protection locked="0"/>
    </xf>
    <xf numFmtId="165" fontId="11" fillId="4" borderId="2" xfId="1" applyNumberFormat="1" applyFont="1" applyFill="1" applyBorder="1" applyAlignment="1" applyProtection="1">
      <alignment horizontal="left"/>
      <protection locked="0"/>
    </xf>
    <xf numFmtId="164" fontId="13" fillId="5" borderId="10" xfId="1" applyFont="1" applyFill="1" applyBorder="1" applyAlignment="1" applyProtection="1">
      <alignment horizontal="left" vertical="center"/>
      <protection locked="0"/>
    </xf>
    <xf numFmtId="165" fontId="11" fillId="0" borderId="10" xfId="1" applyNumberFormat="1" applyFont="1" applyFill="1" applyBorder="1" applyAlignment="1" applyProtection="1">
      <alignment horizontal="center" vertical="center"/>
      <protection locked="0"/>
    </xf>
    <xf numFmtId="0" fontId="12" fillId="5" borderId="6" xfId="0" applyFont="1" applyFill="1" applyBorder="1" applyAlignment="1">
      <alignment vertical="center" wrapText="1"/>
    </xf>
    <xf numFmtId="0" fontId="12" fillId="0" borderId="6" xfId="0" applyFont="1" applyFill="1" applyBorder="1" applyAlignment="1">
      <alignment vertical="center" wrapText="1"/>
    </xf>
    <xf numFmtId="164" fontId="13" fillId="0" borderId="10" xfId="1" applyFont="1" applyFill="1" applyBorder="1" applyAlignment="1" applyProtection="1">
      <alignment horizontal="left" vertical="center"/>
      <protection locked="0"/>
    </xf>
    <xf numFmtId="166" fontId="11" fillId="0" borderId="10" xfId="1" applyNumberFormat="1" applyFont="1" applyFill="1" applyBorder="1" applyAlignment="1" applyProtection="1">
      <alignment horizontal="center" vertical="center"/>
      <protection locked="0"/>
    </xf>
    <xf numFmtId="0" fontId="6" fillId="0" borderId="0" xfId="0" applyFont="1" applyFill="1"/>
    <xf numFmtId="164" fontId="11" fillId="0" borderId="11" xfId="1" applyFont="1" applyFill="1" applyBorder="1" applyAlignment="1" applyProtection="1">
      <alignment horizontal="left" vertical="center" wrapText="1"/>
      <protection locked="0"/>
    </xf>
    <xf numFmtId="165" fontId="11" fillId="4" borderId="2" xfId="1" applyNumberFormat="1" applyFont="1" applyFill="1" applyBorder="1" applyAlignment="1" applyProtection="1">
      <alignment horizontal="center"/>
      <protection locked="0"/>
    </xf>
    <xf numFmtId="164" fontId="11" fillId="0" borderId="0" xfId="1" applyFont="1" applyFill="1" applyBorder="1" applyAlignment="1" applyProtection="1">
      <alignment horizontal="left" vertical="center" wrapText="1"/>
      <protection locked="0"/>
    </xf>
    <xf numFmtId="164" fontId="11" fillId="0" borderId="0" xfId="1" applyFont="1" applyFill="1" applyBorder="1" applyAlignment="1" applyProtection="1">
      <alignment horizontal="center" vertical="center" wrapText="1"/>
      <protection locked="0"/>
    </xf>
    <xf numFmtId="165" fontId="11" fillId="0" borderId="0" xfId="1" applyNumberFormat="1" applyFont="1" applyFill="1" applyBorder="1" applyAlignment="1" applyProtection="1">
      <alignment horizontal="center" vertical="center"/>
      <protection locked="0"/>
    </xf>
    <xf numFmtId="1" fontId="8" fillId="3" borderId="2" xfId="0" applyNumberFormat="1" applyFont="1" applyFill="1" applyBorder="1" applyAlignment="1" applyProtection="1">
      <alignment horizontal="center"/>
    </xf>
    <xf numFmtId="0" fontId="8" fillId="3" borderId="2" xfId="0" applyFont="1" applyFill="1" applyBorder="1" applyAlignment="1" applyProtection="1">
      <alignment horizontal="center"/>
    </xf>
    <xf numFmtId="1" fontId="8" fillId="3" borderId="2" xfId="0" applyNumberFormat="1" applyFont="1" applyFill="1" applyBorder="1" applyAlignment="1" applyProtection="1">
      <alignment horizontal="left"/>
    </xf>
    <xf numFmtId="0" fontId="8" fillId="3" borderId="5" xfId="0" applyFont="1" applyFill="1" applyBorder="1" applyAlignment="1" applyProtection="1">
      <alignment horizontal="center"/>
    </xf>
    <xf numFmtId="0" fontId="8" fillId="3" borderId="5" xfId="0" applyFont="1" applyFill="1" applyBorder="1" applyAlignment="1" applyProtection="1">
      <alignment horizontal="left"/>
    </xf>
    <xf numFmtId="0" fontId="6" fillId="5" borderId="0" xfId="0" applyFont="1" applyFill="1" applyBorder="1" applyAlignment="1">
      <alignment wrapText="1"/>
    </xf>
    <xf numFmtId="0" fontId="6" fillId="0" borderId="0" xfId="0" applyFont="1" applyBorder="1" applyAlignment="1">
      <alignment wrapText="1"/>
    </xf>
    <xf numFmtId="165" fontId="11" fillId="4" borderId="3" xfId="1" applyNumberFormat="1" applyFont="1" applyFill="1" applyBorder="1" applyAlignment="1" applyProtection="1">
      <alignment horizontal="left"/>
      <protection locked="0"/>
    </xf>
    <xf numFmtId="0" fontId="14" fillId="5" borderId="0" xfId="0" applyFont="1" applyFill="1"/>
    <xf numFmtId="0" fontId="14" fillId="0" borderId="0" xfId="0" applyFont="1"/>
    <xf numFmtId="0" fontId="15" fillId="6" borderId="1" xfId="0" applyFont="1" applyFill="1" applyBorder="1" applyAlignment="1">
      <alignment horizontal="left"/>
    </xf>
    <xf numFmtId="0" fontId="15" fillId="6" borderId="14" xfId="0" applyFont="1" applyFill="1" applyBorder="1" applyAlignment="1">
      <alignment horizontal="left"/>
    </xf>
    <xf numFmtId="0" fontId="6" fillId="6" borderId="14" xfId="0" applyFont="1" applyFill="1" applyBorder="1" applyAlignment="1"/>
    <xf numFmtId="0" fontId="16" fillId="6" borderId="14" xfId="0" applyFont="1" applyFill="1" applyBorder="1" applyAlignment="1">
      <alignment horizontal="center"/>
    </xf>
    <xf numFmtId="0" fontId="6" fillId="6" borderId="14" xfId="0" applyFont="1" applyFill="1" applyBorder="1"/>
    <xf numFmtId="0" fontId="6" fillId="6" borderId="3" xfId="0" applyFont="1" applyFill="1" applyBorder="1"/>
    <xf numFmtId="0" fontId="6" fillId="6" borderId="0" xfId="0" applyFont="1" applyFill="1" applyBorder="1"/>
    <xf numFmtId="0" fontId="6" fillId="6" borderId="6" xfId="0" applyFont="1" applyFill="1" applyBorder="1"/>
    <xf numFmtId="0" fontId="18" fillId="6" borderId="7" xfId="0" applyFont="1" applyFill="1" applyBorder="1"/>
    <xf numFmtId="0" fontId="18" fillId="6" borderId="15" xfId="0" applyFont="1" applyFill="1" applyBorder="1"/>
    <xf numFmtId="0" fontId="6" fillId="6" borderId="15" xfId="0" applyFont="1" applyFill="1" applyBorder="1"/>
    <xf numFmtId="0" fontId="6" fillId="6" borderId="9" xfId="0" applyFont="1" applyFill="1" applyBorder="1"/>
    <xf numFmtId="1" fontId="18" fillId="6" borderId="2" xfId="0" applyNumberFormat="1" applyFont="1" applyFill="1" applyBorder="1" applyAlignment="1" applyProtection="1">
      <alignment horizontal="center"/>
    </xf>
    <xf numFmtId="0" fontId="18" fillId="6" borderId="2" xfId="0" applyFont="1" applyFill="1" applyBorder="1" applyAlignment="1" applyProtection="1">
      <alignment horizontal="center"/>
    </xf>
    <xf numFmtId="0" fontId="18" fillId="6" borderId="5" xfId="0" applyFont="1" applyFill="1" applyBorder="1" applyAlignment="1" applyProtection="1">
      <alignment horizontal="center"/>
    </xf>
    <xf numFmtId="0" fontId="4" fillId="3" borderId="0" xfId="0" applyFont="1" applyFill="1" applyAlignment="1">
      <alignment horizontal="left"/>
    </xf>
    <xf numFmtId="0" fontId="3" fillId="3" borderId="0" xfId="0" applyFont="1" applyFill="1" applyAlignment="1"/>
    <xf numFmtId="0" fontId="5" fillId="3" borderId="0" xfId="0" applyFont="1" applyFill="1" applyAlignment="1">
      <alignment horizontal="center"/>
    </xf>
    <xf numFmtId="0" fontId="3" fillId="3" borderId="0" xfId="0" applyFont="1" applyFill="1"/>
    <xf numFmtId="0" fontId="5" fillId="3" borderId="0" xfId="0" applyFont="1" applyFill="1" applyAlignment="1">
      <alignment horizontal="center"/>
    </xf>
    <xf numFmtId="0" fontId="8" fillId="3" borderId="0" xfId="0" applyFont="1" applyFill="1"/>
    <xf numFmtId="0" fontId="8" fillId="3" borderId="1" xfId="0" applyFont="1" applyFill="1" applyBorder="1" applyAlignment="1" applyProtection="1">
      <alignment horizontal="left"/>
    </xf>
    <xf numFmtId="0" fontId="3" fillId="3" borderId="1" xfId="0" applyFont="1" applyFill="1" applyBorder="1" applyAlignment="1" applyProtection="1">
      <alignment horizontal="left"/>
    </xf>
    <xf numFmtId="0" fontId="3" fillId="3" borderId="3" xfId="0" applyFont="1" applyFill="1" applyBorder="1" applyAlignment="1" applyProtection="1">
      <alignment horizontal="left"/>
    </xf>
    <xf numFmtId="1" fontId="9" fillId="3" borderId="2" xfId="0" applyNumberFormat="1" applyFont="1" applyFill="1" applyBorder="1" applyAlignment="1" applyProtection="1">
      <alignment horizontal="center"/>
    </xf>
    <xf numFmtId="0" fontId="9" fillId="3" borderId="2" xfId="0" applyFont="1" applyFill="1" applyBorder="1" applyAlignment="1" applyProtection="1">
      <alignment horizontal="center"/>
    </xf>
    <xf numFmtId="0" fontId="8" fillId="3" borderId="4" xfId="0" applyFont="1" applyFill="1" applyBorder="1" applyProtection="1"/>
    <xf numFmtId="0" fontId="3" fillId="3" borderId="4" xfId="0" applyFont="1" applyFill="1" applyBorder="1" applyAlignment="1" applyProtection="1">
      <alignment horizontal="left"/>
    </xf>
    <xf numFmtId="0" fontId="3" fillId="3" borderId="6" xfId="0" applyFont="1" applyFill="1" applyBorder="1" applyAlignment="1" applyProtection="1">
      <alignment horizontal="left"/>
    </xf>
    <xf numFmtId="0" fontId="3" fillId="3" borderId="7" xfId="0" applyFont="1" applyFill="1" applyBorder="1" applyAlignment="1" applyProtection="1">
      <alignment horizontal="left" wrapText="1"/>
    </xf>
    <xf numFmtId="0" fontId="3" fillId="3" borderId="9" xfId="0" applyFont="1" applyFill="1" applyBorder="1" applyAlignment="1" applyProtection="1">
      <alignment horizontal="left" wrapText="1"/>
    </xf>
    <xf numFmtId="0" fontId="8" fillId="3" borderId="2" xfId="0" applyFont="1" applyFill="1" applyBorder="1" applyAlignment="1" applyProtection="1">
      <alignment horizontal="left"/>
    </xf>
    <xf numFmtId="0" fontId="8" fillId="3" borderId="5" xfId="0" applyFont="1" applyFill="1" applyBorder="1" applyProtection="1"/>
    <xf numFmtId="0" fontId="8" fillId="3" borderId="7" xfId="0" applyFont="1" applyFill="1" applyBorder="1" applyAlignment="1" applyProtection="1">
      <alignment horizontal="left" wrapText="1"/>
    </xf>
    <xf numFmtId="165" fontId="6" fillId="0" borderId="0" xfId="0" applyNumberFormat="1" applyFont="1" applyFill="1" applyBorder="1"/>
    <xf numFmtId="1" fontId="8" fillId="3" borderId="5" xfId="0" applyNumberFormat="1" applyFont="1" applyFill="1" applyBorder="1" applyAlignment="1" applyProtection="1">
      <alignment horizontal="center"/>
    </xf>
    <xf numFmtId="0" fontId="8" fillId="3" borderId="8" xfId="0" applyFont="1" applyFill="1" applyBorder="1" applyAlignment="1" applyProtection="1">
      <alignment horizontal="center" wrapText="1"/>
    </xf>
    <xf numFmtId="0" fontId="18" fillId="6" borderId="8" xfId="0" applyFont="1" applyFill="1" applyBorder="1" applyAlignment="1" applyProtection="1">
      <alignment horizontal="center" wrapText="1"/>
    </xf>
    <xf numFmtId="0" fontId="19" fillId="5" borderId="0" xfId="0" applyFont="1" applyFill="1"/>
    <xf numFmtId="0" fontId="20" fillId="4" borderId="2" xfId="0" applyFont="1" applyFill="1" applyBorder="1" applyProtection="1"/>
    <xf numFmtId="0" fontId="20" fillId="4" borderId="5" xfId="0" applyFont="1" applyFill="1" applyBorder="1" applyProtection="1"/>
    <xf numFmtId="0" fontId="21" fillId="4" borderId="1" xfId="0" applyFont="1" applyFill="1" applyBorder="1" applyProtection="1"/>
    <xf numFmtId="0" fontId="21" fillId="4" borderId="3" xfId="0" applyFont="1" applyFill="1" applyBorder="1" applyProtection="1"/>
    <xf numFmtId="0" fontId="20" fillId="4" borderId="2" xfId="0" applyFont="1" applyFill="1" applyBorder="1" applyAlignment="1" applyProtection="1">
      <alignment horizontal="center"/>
    </xf>
    <xf numFmtId="0" fontId="19" fillId="0" borderId="0" xfId="0" applyFont="1"/>
    <xf numFmtId="164" fontId="21" fillId="4" borderId="4" xfId="1" applyFont="1" applyFill="1" applyBorder="1" applyAlignment="1" applyProtection="1">
      <alignment horizontal="left"/>
      <protection locked="0"/>
    </xf>
    <xf numFmtId="164" fontId="21" fillId="4" borderId="6" xfId="1" applyFont="1" applyFill="1" applyBorder="1" applyAlignment="1" applyProtection="1">
      <alignment horizontal="left"/>
      <protection locked="0"/>
    </xf>
    <xf numFmtId="165" fontId="21" fillId="4" borderId="5" xfId="1" applyNumberFormat="1" applyFont="1" applyFill="1" applyBorder="1" applyAlignment="1" applyProtection="1">
      <alignment horizontal="right"/>
      <protection locked="0"/>
    </xf>
    <xf numFmtId="165" fontId="21" fillId="4" borderId="5" xfId="1" applyNumberFormat="1" applyFont="1" applyFill="1" applyBorder="1" applyAlignment="1" applyProtection="1">
      <alignment horizontal="left"/>
      <protection locked="0"/>
    </xf>
    <xf numFmtId="0" fontId="19" fillId="0" borderId="0" xfId="0" applyFont="1" applyFill="1" applyBorder="1"/>
    <xf numFmtId="0" fontId="20" fillId="4" borderId="2" xfId="0" applyFont="1" applyFill="1" applyBorder="1" applyProtection="1">
      <protection locked="0"/>
    </xf>
    <xf numFmtId="0" fontId="21" fillId="4" borderId="1" xfId="0" applyFont="1" applyFill="1" applyBorder="1" applyProtection="1">
      <protection locked="0"/>
    </xf>
    <xf numFmtId="0" fontId="21" fillId="4" borderId="3" xfId="0" applyFont="1" applyFill="1" applyBorder="1" applyProtection="1">
      <protection locked="0"/>
    </xf>
    <xf numFmtId="165" fontId="21" fillId="4" borderId="2" xfId="1" applyNumberFormat="1" applyFont="1" applyFill="1" applyBorder="1" applyAlignment="1" applyProtection="1">
      <alignment horizontal="left"/>
      <protection locked="0"/>
    </xf>
    <xf numFmtId="165" fontId="21" fillId="4" borderId="2" xfId="1" applyNumberFormat="1" applyFont="1" applyFill="1" applyBorder="1" applyAlignment="1" applyProtection="1">
      <alignment horizontal="center"/>
      <protection locked="0"/>
    </xf>
    <xf numFmtId="165" fontId="21" fillId="4" borderId="3" xfId="1" applyNumberFormat="1" applyFont="1" applyFill="1" applyBorder="1" applyAlignment="1" applyProtection="1">
      <alignment horizontal="left"/>
      <protection locked="0"/>
    </xf>
    <xf numFmtId="0" fontId="7" fillId="3" borderId="7" xfId="0" applyFont="1" applyFill="1" applyBorder="1" applyAlignment="1">
      <alignment horizontal="left"/>
    </xf>
    <xf numFmtId="0" fontId="7" fillId="3" borderId="15" xfId="0" applyFont="1" applyFill="1" applyBorder="1" applyAlignment="1">
      <alignment horizontal="left"/>
    </xf>
    <xf numFmtId="0" fontId="5" fillId="3" borderId="15" xfId="0" applyFont="1" applyFill="1" applyBorder="1" applyAlignment="1">
      <alignment horizontal="center"/>
    </xf>
    <xf numFmtId="0" fontId="17" fillId="6" borderId="7" xfId="0" applyFont="1" applyFill="1" applyBorder="1" applyAlignment="1">
      <alignment horizontal="left"/>
    </xf>
    <xf numFmtId="0" fontId="17" fillId="6" borderId="15" xfId="0" applyFont="1" applyFill="1" applyBorder="1" applyAlignment="1">
      <alignment horizontal="left"/>
    </xf>
    <xf numFmtId="0" fontId="16" fillId="6" borderId="15" xfId="0" applyFont="1" applyFill="1" applyBorder="1" applyAlignment="1">
      <alignment horizontal="center"/>
    </xf>
    <xf numFmtId="164" fontId="11" fillId="7" borderId="10" xfId="1" applyFont="1" applyFill="1" applyBorder="1" applyAlignment="1" applyProtection="1">
      <alignment horizontal="left" vertical="center"/>
      <protection locked="0"/>
    </xf>
    <xf numFmtId="164" fontId="11" fillId="7" borderId="10" xfId="1" applyFont="1" applyFill="1" applyBorder="1" applyAlignment="1" applyProtection="1">
      <alignment horizontal="left" vertical="center" wrapText="1"/>
      <protection locked="0"/>
    </xf>
    <xf numFmtId="164" fontId="11" fillId="7" borderId="10" xfId="1" applyFont="1" applyFill="1" applyBorder="1" applyAlignment="1" applyProtection="1">
      <alignment vertical="center" wrapText="1"/>
      <protection locked="0"/>
    </xf>
    <xf numFmtId="0" fontId="8" fillId="3" borderId="5" xfId="0" applyFont="1" applyFill="1" applyBorder="1" applyAlignment="1" applyProtection="1">
      <alignment horizontal="center" vertical="top"/>
    </xf>
    <xf numFmtId="165" fontId="11" fillId="8" borderId="10" xfId="1" applyNumberFormat="1" applyFont="1" applyFill="1" applyBorder="1" applyAlignment="1" applyProtection="1">
      <alignment horizontal="center" vertical="center"/>
      <protection locked="0"/>
    </xf>
    <xf numFmtId="0" fontId="23" fillId="9" borderId="16" xfId="0" applyFont="1" applyFill="1" applyBorder="1" applyAlignment="1">
      <alignment horizontal="left" vertical="center" wrapText="1"/>
    </xf>
    <xf numFmtId="0" fontId="23" fillId="9" borderId="17" xfId="0" applyFont="1" applyFill="1" applyBorder="1" applyAlignment="1">
      <alignment horizontal="left" vertical="center" wrapText="1"/>
    </xf>
    <xf numFmtId="0" fontId="24" fillId="0" borderId="19" xfId="0" applyFont="1" applyBorder="1" applyAlignment="1">
      <alignment horizontal="left" vertical="center" wrapText="1"/>
    </xf>
    <xf numFmtId="0" fontId="25" fillId="0" borderId="21" xfId="0" applyFont="1" applyBorder="1" applyAlignment="1">
      <alignment horizontal="left" vertical="center" wrapText="1"/>
    </xf>
    <xf numFmtId="0" fontId="26" fillId="0" borderId="21" xfId="0" applyFont="1" applyBorder="1" applyAlignment="1">
      <alignment horizontal="left" vertical="center" wrapText="1" indent="1"/>
    </xf>
    <xf numFmtId="0" fontId="26" fillId="0" borderId="20" xfId="0" applyFont="1" applyBorder="1" applyAlignment="1">
      <alignment horizontal="left" vertical="center" wrapText="1" indent="1"/>
    </xf>
    <xf numFmtId="0" fontId="24" fillId="0" borderId="18" xfId="0" applyFont="1" applyBorder="1" applyAlignment="1">
      <alignment horizontal="left" vertical="center" wrapText="1"/>
    </xf>
    <xf numFmtId="0" fontId="25" fillId="0" borderId="20" xfId="0" applyFont="1" applyBorder="1" applyAlignment="1">
      <alignment horizontal="left" vertical="center" wrapText="1"/>
    </xf>
    <xf numFmtId="0" fontId="25" fillId="0" borderId="20" xfId="0" applyFont="1" applyBorder="1" applyAlignment="1">
      <alignment horizontal="justify" vertical="center" wrapText="1"/>
    </xf>
    <xf numFmtId="0" fontId="24" fillId="0" borderId="20" xfId="0" applyFont="1" applyBorder="1" applyAlignment="1">
      <alignment horizontal="justify" vertical="center" wrapText="1"/>
    </xf>
    <xf numFmtId="0" fontId="25" fillId="0" borderId="21" xfId="0" applyFont="1" applyBorder="1" applyAlignment="1">
      <alignment horizontal="justify" vertical="center" wrapText="1"/>
    </xf>
    <xf numFmtId="0" fontId="6" fillId="0" borderId="10" xfId="0" applyFont="1" applyBorder="1" applyAlignment="1">
      <alignment horizontal="left" vertical="top" wrapText="1"/>
    </xf>
    <xf numFmtId="165" fontId="21" fillId="4" borderId="10" xfId="1" applyNumberFormat="1" applyFont="1" applyFill="1" applyBorder="1" applyAlignment="1" applyProtection="1">
      <alignment horizontal="center"/>
      <protection locked="0"/>
    </xf>
    <xf numFmtId="0" fontId="8" fillId="3" borderId="10" xfId="0" applyFont="1" applyFill="1" applyBorder="1" applyAlignment="1" applyProtection="1">
      <alignment horizontal="center" vertical="center"/>
    </xf>
    <xf numFmtId="0" fontId="7" fillId="3" borderId="4" xfId="0" applyFont="1" applyFill="1" applyBorder="1" applyAlignment="1">
      <alignment horizontal="left"/>
    </xf>
    <xf numFmtId="0" fontId="7" fillId="3" borderId="0" xfId="0" applyFont="1" applyFill="1" applyBorder="1" applyAlignment="1">
      <alignment horizontal="left"/>
    </xf>
    <xf numFmtId="0" fontId="5" fillId="3" borderId="0" xfId="0" applyFont="1" applyFill="1" applyBorder="1" applyAlignment="1">
      <alignment horizontal="center"/>
    </xf>
    <xf numFmtId="164" fontId="11" fillId="0" borderId="11" xfId="1" applyFont="1" applyFill="1" applyBorder="1" applyAlignment="1" applyProtection="1">
      <alignment horizontal="center" vertical="center" wrapText="1"/>
      <protection locked="0"/>
    </xf>
    <xf numFmtId="164" fontId="11" fillId="0" borderId="12" xfId="1"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12" fillId="5" borderId="6" xfId="0" applyFont="1" applyFill="1" applyBorder="1" applyAlignment="1">
      <alignment horizontal="left" vertical="center" wrapText="1"/>
    </xf>
    <xf numFmtId="165" fontId="11" fillId="0" borderId="11" xfId="1" applyNumberFormat="1" applyFont="1" applyFill="1" applyBorder="1" applyAlignment="1" applyProtection="1">
      <alignment horizontal="center" vertical="center" wrapText="1"/>
      <protection locked="0"/>
    </xf>
    <xf numFmtId="165" fontId="11" fillId="0" borderId="12" xfId="1" applyNumberFormat="1" applyFont="1" applyFill="1" applyBorder="1" applyAlignment="1" applyProtection="1">
      <alignment horizontal="center" vertical="center" wrapText="1"/>
      <protection locked="0"/>
    </xf>
    <xf numFmtId="0" fontId="6" fillId="0" borderId="0" xfId="0" applyFont="1" applyAlignment="1">
      <alignment horizontal="left" wrapText="1"/>
    </xf>
    <xf numFmtId="167" fontId="6" fillId="0" borderId="11" xfId="1" applyNumberFormat="1" applyFont="1" applyFill="1" applyBorder="1" applyAlignment="1" applyProtection="1">
      <alignment horizontal="center" vertical="center"/>
      <protection locked="0"/>
    </xf>
    <xf numFmtId="167" fontId="6" fillId="0" borderId="12" xfId="1" applyNumberFormat="1" applyFont="1" applyFill="1" applyBorder="1" applyAlignment="1" applyProtection="1">
      <alignment horizontal="center" vertical="center"/>
      <protection locked="0"/>
    </xf>
    <xf numFmtId="0" fontId="17" fillId="6" borderId="4" xfId="0" applyFont="1" applyFill="1" applyBorder="1" applyAlignment="1">
      <alignment horizontal="left"/>
    </xf>
    <xf numFmtId="0" fontId="17" fillId="6" borderId="0" xfId="0" applyFont="1" applyFill="1" applyBorder="1" applyAlignment="1">
      <alignment horizontal="left"/>
    </xf>
    <xf numFmtId="0" fontId="16" fillId="6" borderId="0" xfId="0" applyFont="1" applyFill="1" applyBorder="1" applyAlignment="1">
      <alignment horizontal="center"/>
    </xf>
    <xf numFmtId="0" fontId="18" fillId="6" borderId="10" xfId="0" applyFont="1" applyFill="1" applyBorder="1" applyAlignment="1" applyProtection="1">
      <alignment horizontal="center" vertical="center"/>
    </xf>
    <xf numFmtId="165" fontId="21" fillId="4" borderId="11" xfId="1" applyNumberFormat="1" applyFont="1" applyFill="1" applyBorder="1" applyAlignment="1" applyProtection="1">
      <alignment horizontal="center"/>
      <protection locked="0"/>
    </xf>
    <xf numFmtId="165" fontId="21" fillId="4" borderId="13" xfId="1" applyNumberFormat="1" applyFont="1" applyFill="1" applyBorder="1" applyAlignment="1" applyProtection="1">
      <alignment horizontal="center"/>
      <protection locked="0"/>
    </xf>
    <xf numFmtId="165" fontId="21" fillId="4" borderId="12" xfId="1" applyNumberFormat="1" applyFont="1" applyFill="1" applyBorder="1" applyAlignment="1" applyProtection="1">
      <alignment horizontal="center"/>
      <protection locked="0"/>
    </xf>
    <xf numFmtId="0" fontId="18" fillId="6" borderId="2" xfId="0" applyFont="1" applyFill="1" applyBorder="1" applyAlignment="1" applyProtection="1">
      <alignment horizontal="center" vertical="center"/>
    </xf>
    <xf numFmtId="0" fontId="18" fillId="6" borderId="5" xfId="0" applyFont="1" applyFill="1" applyBorder="1" applyAlignment="1" applyProtection="1">
      <alignment horizontal="center" vertical="center"/>
    </xf>
    <xf numFmtId="0" fontId="18" fillId="6" borderId="8" xfId="0" applyFont="1" applyFill="1" applyBorder="1" applyAlignment="1" applyProtection="1">
      <alignment horizontal="center" vertical="center"/>
    </xf>
    <xf numFmtId="0" fontId="18" fillId="6" borderId="2"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xf>
    <xf numFmtId="0" fontId="18" fillId="6" borderId="8" xfId="0" applyFont="1" applyFill="1" applyBorder="1" applyAlignment="1" applyProtection="1">
      <alignment horizontal="center" vertical="center" wrapText="1"/>
    </xf>
    <xf numFmtId="0" fontId="18" fillId="6" borderId="1"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18" fillId="6" borderId="4" xfId="0" applyFont="1" applyFill="1" applyBorder="1" applyAlignment="1" applyProtection="1">
      <alignment horizontal="center" vertical="center"/>
    </xf>
    <xf numFmtId="0" fontId="18" fillId="6" borderId="6" xfId="0" applyFont="1" applyFill="1" applyBorder="1" applyAlignment="1" applyProtection="1">
      <alignment horizontal="center" vertical="center"/>
    </xf>
    <xf numFmtId="0" fontId="18" fillId="6" borderId="7" xfId="0" applyFont="1" applyFill="1" applyBorder="1" applyAlignment="1" applyProtection="1">
      <alignment horizontal="center" vertical="center"/>
    </xf>
    <xf numFmtId="0" fontId="18" fillId="6" borderId="9" xfId="0" applyFont="1" applyFill="1" applyBorder="1" applyAlignment="1" applyProtection="1">
      <alignment horizontal="center" vertical="center"/>
    </xf>
    <xf numFmtId="0" fontId="7" fillId="3" borderId="0" xfId="0" applyFont="1" applyFill="1" applyAlignment="1">
      <alignment horizontal="left"/>
    </xf>
    <xf numFmtId="0" fontId="5" fillId="3" borderId="0" xfId="0" applyFont="1" applyFill="1" applyAlignment="1">
      <alignment horizontal="center"/>
    </xf>
    <xf numFmtId="0" fontId="8" fillId="3" borderId="2" xfId="0" applyFont="1" applyFill="1" applyBorder="1" applyAlignment="1" applyProtection="1">
      <alignment horizontal="center" wrapText="1"/>
    </xf>
    <xf numFmtId="0" fontId="6" fillId="0" borderId="5" xfId="0" applyFont="1" applyBorder="1" applyAlignment="1">
      <alignment horizontal="center" wrapText="1"/>
    </xf>
    <xf numFmtId="0" fontId="8" fillId="3" borderId="4" xfId="0" applyFont="1" applyFill="1" applyBorder="1" applyAlignment="1" applyProtection="1">
      <alignment horizontal="center"/>
    </xf>
    <xf numFmtId="0" fontId="8" fillId="3" borderId="6" xfId="0" applyFont="1" applyFill="1" applyBorder="1" applyAlignment="1" applyProtection="1">
      <alignment horizontal="center"/>
    </xf>
    <xf numFmtId="0" fontId="24" fillId="0" borderId="22" xfId="0" applyFont="1" applyBorder="1" applyAlignment="1">
      <alignment horizontal="left" vertical="center" wrapText="1"/>
    </xf>
    <xf numFmtId="0" fontId="24" fillId="0" borderId="19" xfId="0" applyFont="1" applyBorder="1" applyAlignment="1">
      <alignment horizontal="left" vertical="center" wrapText="1"/>
    </xf>
    <xf numFmtId="0" fontId="24" fillId="0" borderId="18" xfId="0" applyFont="1" applyBorder="1" applyAlignment="1">
      <alignment horizontal="left" vertical="center" wrapText="1"/>
    </xf>
    <xf numFmtId="0" fontId="25" fillId="0" borderId="22" xfId="0" applyFont="1" applyBorder="1" applyAlignment="1">
      <alignment horizontal="justify" vertical="center" wrapText="1"/>
    </xf>
    <xf numFmtId="0" fontId="25" fillId="0" borderId="18" xfId="0" applyFont="1" applyBorder="1" applyAlignment="1">
      <alignment horizontal="justify" vertical="center" wrapText="1"/>
    </xf>
  </cellXfs>
  <cellStyles count="3">
    <cellStyle name="Comma" xfId="1" builtinId="3"/>
    <cellStyle name="Input1"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barlow\LOCALS~1\Temp\notesC51760\FY2009%20WAPC%20model%20_%20Country%20Energy_working_TUOS%20adj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off\AppData\Local\Microsoft\Windows\Temporary%20Internet%20Files\Content.Outlook\9WGNU0L6\Att.1%20Essential%20Energy%20Revenue%20Cap%20model%202015-16-Commercial_in_Confid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s"/>
      <sheetName val="Outcomes"/>
      <sheetName val="WAPC"/>
      <sheetName val="Trans"/>
      <sheetName val="DUOS (t+1)"/>
      <sheetName val="Network (t+1)"/>
      <sheetName val="NUOS (t+1)"/>
      <sheetName val="Equal_Bus"/>
      <sheetName val="Equal_Res"/>
      <sheetName val="DUOS (t)"/>
      <sheetName val="Network (t)"/>
      <sheetName val="Q (t-1) act"/>
      <sheetName val="Q (t+1)"/>
      <sheetName val="Q (t-1) adj (t+1)"/>
      <sheetName val="Q (t-1) adj (t)"/>
      <sheetName val="TCR(t+1) working"/>
      <sheetName val="TCR (t+1)"/>
      <sheetName val="Price Limits"/>
      <sheetName val="Qty for cpt"/>
      <sheetName val="Add DUOS for cpt"/>
      <sheetName val="cpt rev"/>
      <sheetName val="ESF"/>
      <sheetName val="ESF Revenue"/>
      <sheetName val="NUOS (t+1) incl cpt"/>
      <sheetName val="RE (t+1)"/>
      <sheetName val="RE (t)"/>
      <sheetName val="RE rev"/>
      <sheetName val="RE rev for PL"/>
    </sheetNames>
    <sheetDataSet>
      <sheetData sheetId="0" refreshError="1"/>
      <sheetData sheetId="1" refreshError="1"/>
      <sheetData sheetId="2" refreshError="1">
        <row r="4">
          <cell r="B4">
            <v>2009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Side Constraint"/>
      <sheetName val="NUOS (t)"/>
      <sheetName val="NUOS (t-1)"/>
      <sheetName val="ARR"/>
      <sheetName val="DUOS (t)"/>
      <sheetName val="DUOS (t-1)"/>
      <sheetName val="Trans"/>
      <sheetName val="TUOS (t)"/>
      <sheetName val="CCF"/>
      <sheetName val="CCF (t)"/>
      <sheetName val="QSS"/>
      <sheetName val="QSS (t)"/>
      <sheetName val="CPT (t)"/>
      <sheetName val="Q (t)"/>
    </sheetNames>
    <sheetDataSet>
      <sheetData sheetId="0"/>
      <sheetData sheetId="1"/>
      <sheetData sheetId="2"/>
      <sheetData sheetId="3">
        <row r="10">
          <cell r="E10">
            <v>281.98802416295769</v>
          </cell>
          <cell r="J10">
            <v>9.4654000000000007</v>
          </cell>
          <cell r="K10">
            <v>9.1473999999999993</v>
          </cell>
          <cell r="L10">
            <v>8.8294999999999995</v>
          </cell>
        </row>
        <row r="11">
          <cell r="E11">
            <v>30.991203415462511</v>
          </cell>
          <cell r="F11">
            <v>2.4588000000000001</v>
          </cell>
        </row>
        <row r="12">
          <cell r="E12">
            <v>30.991203415462511</v>
          </cell>
          <cell r="F12">
            <v>4.8564999999999996</v>
          </cell>
        </row>
        <row r="13">
          <cell r="E13">
            <v>273.64463629910472</v>
          </cell>
          <cell r="G13">
            <v>11.7928</v>
          </cell>
          <cell r="H13">
            <v>11.7928</v>
          </cell>
          <cell r="I13">
            <v>4.4320000000000004</v>
          </cell>
        </row>
        <row r="14">
          <cell r="E14">
            <v>281.98802416295769</v>
          </cell>
          <cell r="J14">
            <v>14.244199999999999</v>
          </cell>
          <cell r="K14">
            <v>11.569100000000001</v>
          </cell>
        </row>
        <row r="15">
          <cell r="E15">
            <v>2247.4683</v>
          </cell>
          <cell r="G15">
            <v>12.3964</v>
          </cell>
          <cell r="H15">
            <v>12.3964</v>
          </cell>
          <cell r="I15">
            <v>6.1664000000000003</v>
          </cell>
        </row>
        <row r="18">
          <cell r="E18">
            <v>2247.4683</v>
          </cell>
          <cell r="G18">
            <v>12.3964</v>
          </cell>
          <cell r="H18">
            <v>12.3964</v>
          </cell>
          <cell r="I18">
            <v>6.1664000000000003</v>
          </cell>
        </row>
        <row r="64">
          <cell r="E64">
            <v>6563.2672411713493</v>
          </cell>
          <cell r="G64">
            <v>6.0490000000000004</v>
          </cell>
          <cell r="H64">
            <v>6.0490000000000004</v>
          </cell>
          <cell r="I64">
            <v>3.3089</v>
          </cell>
          <cell r="N64">
            <v>13.3483</v>
          </cell>
        </row>
        <row r="66">
          <cell r="E66">
            <v>5090.366270633911</v>
          </cell>
          <cell r="G66">
            <v>11.1312</v>
          </cell>
          <cell r="H66">
            <v>11.1312</v>
          </cell>
          <cell r="I66">
            <v>4.6036999999999999</v>
          </cell>
          <cell r="N66">
            <v>8.8057999999999996</v>
          </cell>
          <cell r="R66">
            <v>3.2275</v>
          </cell>
        </row>
        <row r="67">
          <cell r="E67">
            <v>1352.6096</v>
          </cell>
          <cell r="G67">
            <v>12.4404</v>
          </cell>
          <cell r="H67">
            <v>12.4404</v>
          </cell>
          <cell r="I67">
            <v>5.7756999999999996</v>
          </cell>
          <cell r="N67">
            <v>8.8057999999999996</v>
          </cell>
          <cell r="R67">
            <v>3.2275</v>
          </cell>
        </row>
        <row r="69">
          <cell r="E69">
            <v>5090.366270633911</v>
          </cell>
          <cell r="G69">
            <v>4.4927999999999999</v>
          </cell>
          <cell r="H69">
            <v>4.4927999999999999</v>
          </cell>
          <cell r="I69">
            <v>2.8654999999999999</v>
          </cell>
          <cell r="O69">
            <v>8.1295999999999999</v>
          </cell>
          <cell r="P69">
            <v>8.1295999999999999</v>
          </cell>
          <cell r="Q69">
            <v>1.8581000000000001</v>
          </cell>
        </row>
        <row r="70">
          <cell r="E70">
            <v>5090.366270633911</v>
          </cell>
          <cell r="G70">
            <v>4.4927999999999999</v>
          </cell>
          <cell r="H70">
            <v>4.4927999999999999</v>
          </cell>
          <cell r="I70">
            <v>2.8654999999999999</v>
          </cell>
          <cell r="O70">
            <v>8.1295999999999999</v>
          </cell>
          <cell r="P70">
            <v>8.1295999999999999</v>
          </cell>
          <cell r="Q70">
            <v>1.8581000000000001</v>
          </cell>
        </row>
        <row r="71">
          <cell r="E71">
            <v>5090.366270633911</v>
          </cell>
          <cell r="G71">
            <v>4.2210000000000001</v>
          </cell>
          <cell r="H71">
            <v>4.2210000000000001</v>
          </cell>
          <cell r="I71">
            <v>2.7625000000000002</v>
          </cell>
          <cell r="O71">
            <v>8.7210999999999999</v>
          </cell>
          <cell r="P71">
            <v>8.7210999999999999</v>
          </cell>
          <cell r="Q71">
            <v>2.1175000000000002</v>
          </cell>
        </row>
        <row r="72">
          <cell r="E72">
            <v>5090.366270633911</v>
          </cell>
          <cell r="G72">
            <v>11.293900000000001</v>
          </cell>
          <cell r="H72">
            <v>11.293900000000001</v>
          </cell>
          <cell r="I72">
            <v>4.835</v>
          </cell>
          <cell r="O72">
            <v>10.162100000000001</v>
          </cell>
        </row>
        <row r="77">
          <cell r="E77">
            <v>8655.1887350313173</v>
          </cell>
          <cell r="G77">
            <v>6.3472999999999997</v>
          </cell>
          <cell r="H77">
            <v>6.3472999999999997</v>
          </cell>
          <cell r="I77">
            <v>3.3908</v>
          </cell>
          <cell r="N77">
            <v>9.2581000000000007</v>
          </cell>
        </row>
        <row r="78">
          <cell r="E78">
            <v>6294.1684799575496</v>
          </cell>
          <cell r="G78">
            <v>5.9347000000000003</v>
          </cell>
          <cell r="H78">
            <v>5.9347000000000003</v>
          </cell>
          <cell r="I78">
            <v>4.4606000000000003</v>
          </cell>
          <cell r="N78">
            <v>6.8037000000000001</v>
          </cell>
          <cell r="R78">
            <v>2.6309999999999998</v>
          </cell>
        </row>
        <row r="79">
          <cell r="E79">
            <v>6294.1684799575496</v>
          </cell>
          <cell r="G79">
            <v>3.3820000000000001</v>
          </cell>
          <cell r="H79">
            <v>3.3820000000000001</v>
          </cell>
          <cell r="I79">
            <v>2.7240000000000002</v>
          </cell>
          <cell r="O79">
            <v>7.0746000000000002</v>
          </cell>
          <cell r="P79">
            <v>7.0746000000000002</v>
          </cell>
          <cell r="Q79">
            <v>2.0112000000000001</v>
          </cell>
        </row>
        <row r="80">
          <cell r="E80">
            <v>6294.1684799575496</v>
          </cell>
          <cell r="G80">
            <v>3.3820000000000001</v>
          </cell>
          <cell r="H80">
            <v>3.3820000000000001</v>
          </cell>
          <cell r="I80">
            <v>2.7240000000000002</v>
          </cell>
          <cell r="O80">
            <v>7.7125000000000004</v>
          </cell>
          <cell r="P80">
            <v>7.7125000000000004</v>
          </cell>
          <cell r="Q80">
            <v>2.1924999999999999</v>
          </cell>
        </row>
        <row r="86">
          <cell r="E86">
            <v>6316.856280201444</v>
          </cell>
          <cell r="G86">
            <v>4.9451999999999998</v>
          </cell>
          <cell r="H86">
            <v>2.9390999999999998</v>
          </cell>
          <cell r="I86">
            <v>2.4573999999999998</v>
          </cell>
          <cell r="O86">
            <v>2.8988999999999998</v>
          </cell>
          <cell r="P86">
            <v>2.0666000000000002</v>
          </cell>
          <cell r="Q86">
            <v>0.82379999999999998</v>
          </cell>
        </row>
        <row r="118">
          <cell r="E118">
            <v>244.96129999999999</v>
          </cell>
          <cell r="F118">
            <v>14.935600000000001</v>
          </cell>
        </row>
        <row r="119">
          <cell r="G119">
            <v>14.7761</v>
          </cell>
          <cell r="H119">
            <v>14.7761</v>
          </cell>
          <cell r="I119">
            <v>6.6996000000000002</v>
          </cell>
        </row>
      </sheetData>
      <sheetData sheetId="4"/>
      <sheetData sheetId="5"/>
      <sheetData sheetId="6">
        <row r="10">
          <cell r="E10">
            <v>281.98802416295769</v>
          </cell>
          <cell r="F10">
            <v>0</v>
          </cell>
          <cell r="G10">
            <v>0</v>
          </cell>
          <cell r="H10">
            <v>0</v>
          </cell>
          <cell r="I10">
            <v>0</v>
          </cell>
          <cell r="J10">
            <v>6.3590036738635787</v>
          </cell>
          <cell r="K10">
            <v>6.0410534901703992</v>
          </cell>
          <cell r="L10">
            <v>5.7231033064772205</v>
          </cell>
          <cell r="O10">
            <v>0</v>
          </cell>
          <cell r="P10">
            <v>0</v>
          </cell>
          <cell r="Q10">
            <v>0</v>
          </cell>
        </row>
        <row r="11">
          <cell r="E11">
            <v>30.991203415462511</v>
          </cell>
          <cell r="F11">
            <v>0.13969999999999999</v>
          </cell>
          <cell r="G11">
            <v>0</v>
          </cell>
          <cell r="H11">
            <v>0</v>
          </cell>
          <cell r="I11">
            <v>0</v>
          </cell>
          <cell r="O11">
            <v>0</v>
          </cell>
          <cell r="P11">
            <v>0</v>
          </cell>
          <cell r="Q11">
            <v>0</v>
          </cell>
        </row>
        <row r="12">
          <cell r="E12">
            <v>30.991203415462511</v>
          </cell>
          <cell r="F12">
            <v>1.9557</v>
          </cell>
          <cell r="G12">
            <v>0</v>
          </cell>
          <cell r="H12">
            <v>0</v>
          </cell>
          <cell r="I12">
            <v>0</v>
          </cell>
          <cell r="O12">
            <v>0</v>
          </cell>
          <cell r="P12">
            <v>0</v>
          </cell>
          <cell r="Q12">
            <v>0</v>
          </cell>
        </row>
        <row r="13">
          <cell r="E13">
            <v>273.64463629910472</v>
          </cell>
          <cell r="F13">
            <v>0</v>
          </cell>
          <cell r="G13">
            <v>7.9359999999999999</v>
          </cell>
          <cell r="H13">
            <v>7.9359999999999999</v>
          </cell>
          <cell r="I13">
            <v>2.0975999999999999</v>
          </cell>
          <cell r="O13">
            <v>0</v>
          </cell>
          <cell r="P13">
            <v>0</v>
          </cell>
          <cell r="Q13">
            <v>0</v>
          </cell>
        </row>
        <row r="14">
          <cell r="E14">
            <v>281.98802416295769</v>
          </cell>
          <cell r="F14">
            <v>0</v>
          </cell>
          <cell r="G14">
            <v>0</v>
          </cell>
          <cell r="H14">
            <v>0</v>
          </cell>
          <cell r="I14">
            <v>0</v>
          </cell>
          <cell r="J14">
            <v>10.70046763990203</v>
          </cell>
          <cell r="K14">
            <v>8.0253507299265223</v>
          </cell>
          <cell r="O14">
            <v>0</v>
          </cell>
          <cell r="P14">
            <v>0</v>
          </cell>
          <cell r="Q14">
            <v>0</v>
          </cell>
        </row>
        <row r="15">
          <cell r="E15">
            <v>2247.4683</v>
          </cell>
          <cell r="F15">
            <v>0</v>
          </cell>
          <cell r="G15">
            <v>8.1021999999999998</v>
          </cell>
          <cell r="H15">
            <v>8.1021999999999998</v>
          </cell>
          <cell r="I15">
            <v>3.3946000000000001</v>
          </cell>
          <cell r="O15">
            <v>0</v>
          </cell>
          <cell r="P15">
            <v>0</v>
          </cell>
          <cell r="Q15">
            <v>0</v>
          </cell>
        </row>
        <row r="18">
          <cell r="E18">
            <v>2247.4683</v>
          </cell>
          <cell r="F18">
            <v>0</v>
          </cell>
          <cell r="G18">
            <v>8.1021999999999998</v>
          </cell>
          <cell r="H18">
            <v>8.1021999999999998</v>
          </cell>
          <cell r="I18">
            <v>3.3946000000000001</v>
          </cell>
          <cell r="O18">
            <v>0</v>
          </cell>
          <cell r="P18">
            <v>0</v>
          </cell>
          <cell r="Q18">
            <v>0</v>
          </cell>
        </row>
        <row r="64">
          <cell r="E64">
            <v>6563.2672411713493</v>
          </cell>
          <cell r="F64">
            <v>0</v>
          </cell>
          <cell r="G64">
            <v>1.427</v>
          </cell>
          <cell r="H64">
            <v>1.427</v>
          </cell>
          <cell r="I64">
            <v>0.26090000000000002</v>
          </cell>
          <cell r="N64">
            <v>13.3483</v>
          </cell>
        </row>
        <row r="66">
          <cell r="E66">
            <v>5090.366270633911</v>
          </cell>
          <cell r="G66">
            <v>5.6215000000000002</v>
          </cell>
          <cell r="H66">
            <v>5.6215000000000002</v>
          </cell>
          <cell r="I66">
            <v>1.4918</v>
          </cell>
          <cell r="N66">
            <v>8.8057999999999996</v>
          </cell>
          <cell r="R66">
            <v>3.2275</v>
          </cell>
        </row>
        <row r="67">
          <cell r="E67">
            <v>1352.6096</v>
          </cell>
          <cell r="G67">
            <v>6.9306999999999999</v>
          </cell>
          <cell r="H67">
            <v>6.9306999999999999</v>
          </cell>
          <cell r="I67">
            <v>2.6638000000000002</v>
          </cell>
          <cell r="N67">
            <v>8.8057999999999996</v>
          </cell>
          <cell r="R67">
            <v>3.2275</v>
          </cell>
        </row>
        <row r="69">
          <cell r="E69">
            <v>5090.366270633911</v>
          </cell>
          <cell r="F69">
            <v>0</v>
          </cell>
          <cell r="G69">
            <v>0.59330000000000005</v>
          </cell>
          <cell r="H69">
            <v>0.59330000000000005</v>
          </cell>
          <cell r="I69">
            <v>0.1482</v>
          </cell>
          <cell r="O69">
            <v>8.1295999999999999</v>
          </cell>
          <cell r="P69">
            <v>8.1295999999999999</v>
          </cell>
          <cell r="Q69">
            <v>1.8581000000000001</v>
          </cell>
        </row>
        <row r="70">
          <cell r="E70">
            <v>5090.366270633911</v>
          </cell>
          <cell r="G70">
            <v>0.59330000000000005</v>
          </cell>
          <cell r="H70">
            <v>0.59330000000000005</v>
          </cell>
          <cell r="I70">
            <v>0.1482</v>
          </cell>
          <cell r="N70">
            <v>0</v>
          </cell>
          <cell r="O70">
            <v>8.1295999999999999</v>
          </cell>
          <cell r="P70">
            <v>8.1295999999999999</v>
          </cell>
          <cell r="Q70">
            <v>1.8581000000000001</v>
          </cell>
        </row>
        <row r="71">
          <cell r="E71">
            <v>5090.366270633911</v>
          </cell>
          <cell r="F71">
            <v>0</v>
          </cell>
          <cell r="G71">
            <v>0.32150000000000001</v>
          </cell>
          <cell r="H71">
            <v>0.32150000000000001</v>
          </cell>
          <cell r="I71">
            <v>4.5199999999999997E-2</v>
          </cell>
          <cell r="O71">
            <v>8.7210999999999999</v>
          </cell>
          <cell r="P71">
            <v>8.7210999999999999</v>
          </cell>
          <cell r="Q71">
            <v>2.1175000000000002</v>
          </cell>
        </row>
        <row r="72">
          <cell r="E72">
            <v>5090.366270633911</v>
          </cell>
          <cell r="F72">
            <v>0</v>
          </cell>
          <cell r="G72">
            <v>7.3944000000000001</v>
          </cell>
          <cell r="H72">
            <v>7.3944000000000001</v>
          </cell>
          <cell r="I72">
            <v>2.1177000000000001</v>
          </cell>
          <cell r="O72">
            <v>10.162100000000001</v>
          </cell>
          <cell r="Q72">
            <v>0</v>
          </cell>
        </row>
        <row r="77">
          <cell r="E77">
            <v>8655.1887350313173</v>
          </cell>
          <cell r="G77">
            <v>1.7982</v>
          </cell>
          <cell r="H77">
            <v>1.7982</v>
          </cell>
          <cell r="I77">
            <v>0.41239999999999999</v>
          </cell>
          <cell r="N77">
            <v>9.2581000000000007</v>
          </cell>
        </row>
        <row r="78">
          <cell r="E78">
            <v>6294.1684799575496</v>
          </cell>
          <cell r="G78">
            <v>1.3855999999999999</v>
          </cell>
          <cell r="H78">
            <v>1.3855999999999999</v>
          </cell>
          <cell r="I78">
            <v>1.4822</v>
          </cell>
          <cell r="N78">
            <v>6.8037000000000001</v>
          </cell>
          <cell r="R78">
            <v>2.6309999999999998</v>
          </cell>
        </row>
        <row r="79">
          <cell r="E79">
            <v>6294.1684799575496</v>
          </cell>
          <cell r="F79">
            <v>0</v>
          </cell>
          <cell r="G79">
            <v>0.45800000000000002</v>
          </cell>
          <cell r="H79">
            <v>0.45800000000000002</v>
          </cell>
          <cell r="I79">
            <v>0.22389999999999999</v>
          </cell>
          <cell r="O79">
            <v>7.0746000000000002</v>
          </cell>
          <cell r="P79">
            <v>7.0746000000000002</v>
          </cell>
          <cell r="Q79">
            <v>2.0112000000000001</v>
          </cell>
        </row>
        <row r="80">
          <cell r="E80">
            <v>6294.1684799575496</v>
          </cell>
          <cell r="F80">
            <v>0</v>
          </cell>
          <cell r="G80">
            <v>0.45800000000000002</v>
          </cell>
          <cell r="H80">
            <v>0.45800000000000002</v>
          </cell>
          <cell r="I80">
            <v>0.22389999999999999</v>
          </cell>
          <cell r="O80">
            <v>7.7125000000000004</v>
          </cell>
          <cell r="P80">
            <v>7.7125000000000004</v>
          </cell>
          <cell r="Q80">
            <v>2.1924999999999999</v>
          </cell>
        </row>
        <row r="86">
          <cell r="E86">
            <v>6316.856280201444</v>
          </cell>
          <cell r="F86">
            <v>0</v>
          </cell>
          <cell r="G86">
            <v>0.17330000000000001</v>
          </cell>
          <cell r="H86">
            <v>9.9900000000000003E-2</v>
          </cell>
          <cell r="I86">
            <v>8.2199999999999995E-2</v>
          </cell>
          <cell r="O86">
            <v>2.8988999999999998</v>
          </cell>
          <cell r="P86">
            <v>2.0666000000000002</v>
          </cell>
          <cell r="Q86">
            <v>0.82379999999999998</v>
          </cell>
        </row>
        <row r="118">
          <cell r="E118">
            <v>244.96129999999999</v>
          </cell>
          <cell r="F118">
            <v>11.405099999999999</v>
          </cell>
          <cell r="G118">
            <v>0</v>
          </cell>
          <cell r="H118">
            <v>0</v>
          </cell>
          <cell r="I118">
            <v>0</v>
          </cell>
          <cell r="O118">
            <v>0</v>
          </cell>
          <cell r="P118">
            <v>0</v>
          </cell>
          <cell r="Q118">
            <v>0</v>
          </cell>
        </row>
        <row r="119">
          <cell r="E119">
            <v>0</v>
          </cell>
          <cell r="F119">
            <v>0</v>
          </cell>
          <cell r="G119">
            <v>10.495100000000001</v>
          </cell>
          <cell r="H119">
            <v>10.495100000000001</v>
          </cell>
          <cell r="I119">
            <v>3.9409999999999998</v>
          </cell>
          <cell r="O119">
            <v>0</v>
          </cell>
          <cell r="P119">
            <v>0</v>
          </cell>
          <cell r="Q119">
            <v>0</v>
          </cell>
        </row>
      </sheetData>
      <sheetData sheetId="7"/>
      <sheetData sheetId="8"/>
      <sheetData sheetId="9">
        <row r="10">
          <cell r="E10">
            <v>0</v>
          </cell>
          <cell r="F10">
            <v>0</v>
          </cell>
          <cell r="G10">
            <v>0</v>
          </cell>
          <cell r="H10">
            <v>0</v>
          </cell>
          <cell r="I10">
            <v>0</v>
          </cell>
          <cell r="J10">
            <v>2.7256734880918594</v>
          </cell>
          <cell r="K10">
            <v>2.7256734880918594</v>
          </cell>
          <cell r="L10">
            <v>2.7256734880918594</v>
          </cell>
          <cell r="O10">
            <v>0</v>
          </cell>
          <cell r="P10">
            <v>0</v>
          </cell>
          <cell r="Q10">
            <v>0</v>
          </cell>
        </row>
        <row r="11">
          <cell r="E11">
            <v>0</v>
          </cell>
          <cell r="F11">
            <v>1.9384076614907964</v>
          </cell>
          <cell r="G11">
            <v>0</v>
          </cell>
          <cell r="H11">
            <v>0</v>
          </cell>
          <cell r="I11">
            <v>0</v>
          </cell>
          <cell r="O11">
            <v>0</v>
          </cell>
          <cell r="P11">
            <v>0</v>
          </cell>
          <cell r="Q11">
            <v>0</v>
          </cell>
        </row>
        <row r="12">
          <cell r="E12">
            <v>0</v>
          </cell>
          <cell r="F12">
            <v>2.5200840284335491</v>
          </cell>
          <cell r="G12">
            <v>0</v>
          </cell>
          <cell r="H12">
            <v>0</v>
          </cell>
          <cell r="I12">
            <v>0</v>
          </cell>
          <cell r="O12">
            <v>0</v>
          </cell>
          <cell r="P12">
            <v>0</v>
          </cell>
          <cell r="Q12">
            <v>0</v>
          </cell>
        </row>
        <row r="13">
          <cell r="E13">
            <v>0</v>
          </cell>
          <cell r="F13">
            <v>0</v>
          </cell>
          <cell r="G13">
            <v>3.4761593958740087</v>
          </cell>
          <cell r="H13">
            <v>3.4761593958740087</v>
          </cell>
          <cell r="I13">
            <v>1.9537451258016494</v>
          </cell>
          <cell r="O13">
            <v>0</v>
          </cell>
          <cell r="P13">
            <v>0</v>
          </cell>
          <cell r="Q13">
            <v>0</v>
          </cell>
        </row>
        <row r="14">
          <cell r="E14">
            <v>0</v>
          </cell>
          <cell r="F14">
            <v>0</v>
          </cell>
          <cell r="G14">
            <v>0</v>
          </cell>
          <cell r="H14">
            <v>0</v>
          </cell>
          <cell r="I14">
            <v>0</v>
          </cell>
          <cell r="J14">
            <v>2.7256734880918594</v>
          </cell>
          <cell r="K14">
            <v>2.7256734880918594</v>
          </cell>
          <cell r="O14">
            <v>0</v>
          </cell>
          <cell r="P14">
            <v>0</v>
          </cell>
          <cell r="Q14">
            <v>0</v>
          </cell>
        </row>
        <row r="15">
          <cell r="E15">
            <v>0</v>
          </cell>
          <cell r="F15">
            <v>0</v>
          </cell>
          <cell r="G15">
            <v>3.4761593958740087</v>
          </cell>
          <cell r="H15">
            <v>3.4761593958740087</v>
          </cell>
          <cell r="I15">
            <v>1.9537451258016494</v>
          </cell>
          <cell r="O15">
            <v>0</v>
          </cell>
          <cell r="P15">
            <v>0</v>
          </cell>
          <cell r="Q15">
            <v>0</v>
          </cell>
        </row>
        <row r="18">
          <cell r="E18">
            <v>0</v>
          </cell>
          <cell r="F18">
            <v>0</v>
          </cell>
          <cell r="G18">
            <v>3.4761593958740087</v>
          </cell>
          <cell r="H18">
            <v>3.4761593958740087</v>
          </cell>
          <cell r="I18">
            <v>1.9537451258016494</v>
          </cell>
          <cell r="O18">
            <v>0</v>
          </cell>
          <cell r="P18">
            <v>0</v>
          </cell>
          <cell r="Q18">
            <v>0</v>
          </cell>
        </row>
        <row r="64">
          <cell r="E64">
            <v>0</v>
          </cell>
          <cell r="F64">
            <v>0</v>
          </cell>
          <cell r="G64">
            <v>3.8039509921037249</v>
          </cell>
          <cell r="H64">
            <v>3.8039509921037249</v>
          </cell>
          <cell r="I64">
            <v>2.2299159982156627</v>
          </cell>
          <cell r="N64">
            <v>0</v>
          </cell>
        </row>
        <row r="66">
          <cell r="E66">
            <v>0</v>
          </cell>
          <cell r="G66">
            <v>4.6916289004883769</v>
          </cell>
          <cell r="H66">
            <v>4.6916289004883769</v>
          </cell>
          <cell r="I66">
            <v>2.2938462792489562</v>
          </cell>
          <cell r="N66">
            <v>0</v>
          </cell>
          <cell r="R66">
            <v>0</v>
          </cell>
        </row>
        <row r="67">
          <cell r="E67">
            <v>0</v>
          </cell>
          <cell r="G67">
            <v>4.6916289004883769</v>
          </cell>
          <cell r="H67">
            <v>4.6916289004883769</v>
          </cell>
          <cell r="I67">
            <v>2.2938462792489562</v>
          </cell>
          <cell r="N67">
            <v>0</v>
          </cell>
          <cell r="R67">
            <v>0</v>
          </cell>
        </row>
        <row r="69">
          <cell r="E69">
            <v>0</v>
          </cell>
          <cell r="F69">
            <v>0</v>
          </cell>
          <cell r="G69">
            <v>3.0814593999293227</v>
          </cell>
          <cell r="H69">
            <v>3.0814593999293227</v>
          </cell>
          <cell r="I69">
            <v>1.8992455539269935</v>
          </cell>
          <cell r="O69">
            <v>0</v>
          </cell>
          <cell r="P69">
            <v>0</v>
          </cell>
          <cell r="Q69">
            <v>0</v>
          </cell>
        </row>
        <row r="70">
          <cell r="E70">
            <v>0</v>
          </cell>
          <cell r="G70">
            <v>3.0814593999293227</v>
          </cell>
          <cell r="H70">
            <v>3.0814593999293227</v>
          </cell>
          <cell r="I70">
            <v>1.8992455539269935</v>
          </cell>
          <cell r="N70">
            <v>0</v>
          </cell>
          <cell r="O70">
            <v>0</v>
          </cell>
          <cell r="P70">
            <v>0</v>
          </cell>
          <cell r="Q70">
            <v>0</v>
          </cell>
        </row>
        <row r="71">
          <cell r="E71">
            <v>0</v>
          </cell>
          <cell r="F71">
            <v>0</v>
          </cell>
          <cell r="G71">
            <v>3.0814593999293227</v>
          </cell>
          <cell r="H71">
            <v>3.0814593999293227</v>
          </cell>
          <cell r="I71">
            <v>1.8992551576588648</v>
          </cell>
          <cell r="O71">
            <v>0</v>
          </cell>
          <cell r="P71">
            <v>0</v>
          </cell>
          <cell r="Q71">
            <v>0</v>
          </cell>
        </row>
        <row r="72">
          <cell r="E72">
            <v>0</v>
          </cell>
          <cell r="F72">
            <v>0</v>
          </cell>
          <cell r="G72">
            <v>3.0814593999293227</v>
          </cell>
          <cell r="H72">
            <v>3.0814593999293227</v>
          </cell>
          <cell r="I72">
            <v>1.8992455539269935</v>
          </cell>
          <cell r="O72">
            <v>0</v>
          </cell>
          <cell r="Q72">
            <v>0</v>
          </cell>
        </row>
        <row r="77">
          <cell r="E77">
            <v>0</v>
          </cell>
          <cell r="G77">
            <v>3.7441900772247756</v>
          </cell>
          <cell r="H77">
            <v>3.7441900772247756</v>
          </cell>
          <cell r="I77">
            <v>2.1735302845092783</v>
          </cell>
          <cell r="N77">
            <v>0</v>
          </cell>
        </row>
        <row r="78">
          <cell r="E78">
            <v>0</v>
          </cell>
          <cell r="G78">
            <v>3.7441900772247756</v>
          </cell>
          <cell r="H78">
            <v>3.7441900772247756</v>
          </cell>
          <cell r="I78">
            <v>2.1735302845092783</v>
          </cell>
          <cell r="N78">
            <v>0</v>
          </cell>
          <cell r="R78">
            <v>0</v>
          </cell>
        </row>
        <row r="79">
          <cell r="E79">
            <v>0</v>
          </cell>
          <cell r="F79">
            <v>0</v>
          </cell>
          <cell r="G79">
            <v>2.1191299832573454</v>
          </cell>
          <cell r="H79">
            <v>2.1191299832573454</v>
          </cell>
          <cell r="I79">
            <v>1.6952444242322429</v>
          </cell>
          <cell r="O79">
            <v>0</v>
          </cell>
          <cell r="P79">
            <v>0</v>
          </cell>
          <cell r="Q79">
            <v>0</v>
          </cell>
        </row>
        <row r="80">
          <cell r="E80">
            <v>0</v>
          </cell>
          <cell r="F80">
            <v>0</v>
          </cell>
          <cell r="G80">
            <v>2.1191299832573454</v>
          </cell>
          <cell r="H80">
            <v>2.1191299832573454</v>
          </cell>
          <cell r="I80">
            <v>1.6952444242322429</v>
          </cell>
          <cell r="O80">
            <v>0</v>
          </cell>
          <cell r="P80">
            <v>0</v>
          </cell>
          <cell r="Q80">
            <v>0</v>
          </cell>
        </row>
        <row r="86">
          <cell r="E86">
            <v>0</v>
          </cell>
          <cell r="F86">
            <v>0</v>
          </cell>
          <cell r="G86">
            <v>4.5573157479448261</v>
          </cell>
          <cell r="H86">
            <v>2.6246159941603482</v>
          </cell>
          <cell r="I86">
            <v>2.1606251035553528</v>
          </cell>
          <cell r="O86">
            <v>0</v>
          </cell>
          <cell r="P86">
            <v>0</v>
          </cell>
          <cell r="Q86">
            <v>0</v>
          </cell>
        </row>
        <row r="118">
          <cell r="E118">
            <v>0</v>
          </cell>
          <cell r="F118">
            <v>2.7256734880918594</v>
          </cell>
          <cell r="G118">
            <v>0</v>
          </cell>
          <cell r="H118">
            <v>0</v>
          </cell>
          <cell r="I118">
            <v>0</v>
          </cell>
          <cell r="O118">
            <v>0</v>
          </cell>
          <cell r="P118">
            <v>0</v>
          </cell>
          <cell r="Q118">
            <v>0</v>
          </cell>
        </row>
        <row r="119">
          <cell r="E119">
            <v>0</v>
          </cell>
          <cell r="F119">
            <v>0</v>
          </cell>
          <cell r="G119">
            <v>3.4761593958740087</v>
          </cell>
          <cell r="H119">
            <v>3.4761593958740087</v>
          </cell>
          <cell r="I119">
            <v>1.9537451258016494</v>
          </cell>
          <cell r="O119">
            <v>0</v>
          </cell>
          <cell r="P119">
            <v>0</v>
          </cell>
          <cell r="Q119">
            <v>0</v>
          </cell>
        </row>
      </sheetData>
      <sheetData sheetId="10"/>
      <sheetData sheetId="11">
        <row r="10">
          <cell r="E10">
            <v>0</v>
          </cell>
          <cell r="F10">
            <v>0</v>
          </cell>
          <cell r="G10">
            <v>0</v>
          </cell>
          <cell r="H10">
            <v>0</v>
          </cell>
          <cell r="I10">
            <v>0</v>
          </cell>
          <cell r="J10">
            <v>0.36748193319352046</v>
          </cell>
          <cell r="K10">
            <v>0.36748193319352046</v>
          </cell>
          <cell r="L10">
            <v>0.36748193319352046</v>
          </cell>
          <cell r="O10">
            <v>0</v>
          </cell>
          <cell r="P10">
            <v>0</v>
          </cell>
          <cell r="Q10">
            <v>0</v>
          </cell>
        </row>
        <row r="11">
          <cell r="E11">
            <v>0</v>
          </cell>
          <cell r="F11">
            <v>0.36748193319352046</v>
          </cell>
          <cell r="G11">
            <v>0</v>
          </cell>
          <cell r="H11">
            <v>0</v>
          </cell>
          <cell r="I11">
            <v>0</v>
          </cell>
          <cell r="O11">
            <v>0</v>
          </cell>
          <cell r="P11">
            <v>0</v>
          </cell>
          <cell r="Q11">
            <v>0</v>
          </cell>
        </row>
        <row r="12">
          <cell r="E12">
            <v>0</v>
          </cell>
          <cell r="F12">
            <v>0.36748193319352046</v>
          </cell>
          <cell r="G12">
            <v>0</v>
          </cell>
          <cell r="H12">
            <v>0</v>
          </cell>
          <cell r="I12">
            <v>0</v>
          </cell>
          <cell r="O12">
            <v>0</v>
          </cell>
          <cell r="P12">
            <v>0</v>
          </cell>
          <cell r="Q12">
            <v>0</v>
          </cell>
        </row>
        <row r="13">
          <cell r="E13">
            <v>0</v>
          </cell>
          <cell r="F13">
            <v>0</v>
          </cell>
          <cell r="G13">
            <v>0.36748193319352046</v>
          </cell>
          <cell r="H13">
            <v>0.36748193319352046</v>
          </cell>
          <cell r="I13">
            <v>0.36748193319352046</v>
          </cell>
          <cell r="O13">
            <v>0</v>
          </cell>
          <cell r="P13">
            <v>0</v>
          </cell>
          <cell r="Q13">
            <v>0</v>
          </cell>
        </row>
        <row r="14">
          <cell r="E14">
            <v>0</v>
          </cell>
          <cell r="F14">
            <v>0</v>
          </cell>
          <cell r="G14">
            <v>0</v>
          </cell>
          <cell r="H14">
            <v>0</v>
          </cell>
          <cell r="I14">
            <v>0</v>
          </cell>
          <cell r="J14">
            <v>0.80487357709385965</v>
          </cell>
          <cell r="K14">
            <v>0.80487357709385965</v>
          </cell>
          <cell r="O14">
            <v>0</v>
          </cell>
          <cell r="P14">
            <v>0</v>
          </cell>
          <cell r="Q14">
            <v>0</v>
          </cell>
        </row>
        <row r="15">
          <cell r="E15">
            <v>0</v>
          </cell>
          <cell r="F15">
            <v>0</v>
          </cell>
          <cell r="G15">
            <v>0.80487357709385965</v>
          </cell>
          <cell r="H15">
            <v>0.80487357709385965</v>
          </cell>
          <cell r="I15">
            <v>0.80487357709385965</v>
          </cell>
          <cell r="O15">
            <v>0</v>
          </cell>
          <cell r="P15">
            <v>0</v>
          </cell>
          <cell r="Q15">
            <v>0</v>
          </cell>
        </row>
        <row r="18">
          <cell r="E18">
            <v>0</v>
          </cell>
          <cell r="F18">
            <v>0</v>
          </cell>
          <cell r="G18">
            <v>0.80487357709385965</v>
          </cell>
          <cell r="H18">
            <v>0.80487357709385965</v>
          </cell>
          <cell r="I18">
            <v>0.80487357709385965</v>
          </cell>
          <cell r="O18">
            <v>0</v>
          </cell>
          <cell r="P18">
            <v>0</v>
          </cell>
          <cell r="Q18">
            <v>0</v>
          </cell>
        </row>
        <row r="64">
          <cell r="E64">
            <v>0</v>
          </cell>
          <cell r="F64">
            <v>0</v>
          </cell>
          <cell r="G64">
            <v>0.80487357709385965</v>
          </cell>
          <cell r="H64">
            <v>0.80487357709385965</v>
          </cell>
          <cell r="I64">
            <v>0.80487357709385965</v>
          </cell>
          <cell r="N64">
            <v>0</v>
          </cell>
        </row>
        <row r="66">
          <cell r="E66">
            <v>0</v>
          </cell>
          <cell r="G66">
            <v>0.80487357709385965</v>
          </cell>
          <cell r="H66">
            <v>0.80487357709385965</v>
          </cell>
          <cell r="I66">
            <v>0.80487357709385965</v>
          </cell>
          <cell r="N66">
            <v>0</v>
          </cell>
          <cell r="R66">
            <v>0</v>
          </cell>
        </row>
        <row r="67">
          <cell r="E67">
            <v>0</v>
          </cell>
          <cell r="G67">
            <v>0.80487357709385965</v>
          </cell>
          <cell r="H67">
            <v>0.80487357709385965</v>
          </cell>
          <cell r="I67">
            <v>0.80487357709385965</v>
          </cell>
          <cell r="N67">
            <v>0</v>
          </cell>
          <cell r="R67">
            <v>0</v>
          </cell>
        </row>
        <row r="69">
          <cell r="E69">
            <v>0</v>
          </cell>
          <cell r="F69">
            <v>0</v>
          </cell>
          <cell r="G69">
            <v>0.80487357709385965</v>
          </cell>
          <cell r="H69">
            <v>0.80487357709385965</v>
          </cell>
          <cell r="I69">
            <v>0.80487357709385965</v>
          </cell>
          <cell r="O69">
            <v>0</v>
          </cell>
          <cell r="P69">
            <v>0</v>
          </cell>
          <cell r="Q69">
            <v>0</v>
          </cell>
        </row>
        <row r="70">
          <cell r="E70">
            <v>0</v>
          </cell>
          <cell r="G70">
            <v>0.80487357709385965</v>
          </cell>
          <cell r="H70">
            <v>0.80487357709385965</v>
          </cell>
          <cell r="I70">
            <v>0.80487357709385965</v>
          </cell>
          <cell r="N70">
            <v>0</v>
          </cell>
          <cell r="O70">
            <v>0</v>
          </cell>
          <cell r="P70">
            <v>0</v>
          </cell>
          <cell r="Q70">
            <v>0</v>
          </cell>
        </row>
        <row r="71">
          <cell r="E71">
            <v>0</v>
          </cell>
          <cell r="F71">
            <v>0</v>
          </cell>
          <cell r="G71">
            <v>0.80487357709385965</v>
          </cell>
          <cell r="H71">
            <v>0.80487357709385965</v>
          </cell>
          <cell r="I71">
            <v>0.80487357709385965</v>
          </cell>
          <cell r="O71">
            <v>0</v>
          </cell>
          <cell r="P71">
            <v>0</v>
          </cell>
          <cell r="Q71">
            <v>0</v>
          </cell>
        </row>
        <row r="72">
          <cell r="E72">
            <v>0</v>
          </cell>
          <cell r="F72">
            <v>0</v>
          </cell>
          <cell r="G72">
            <v>0.80487357709385965</v>
          </cell>
          <cell r="H72">
            <v>0.80487357709385965</v>
          </cell>
          <cell r="I72">
            <v>0.80487357709385965</v>
          </cell>
          <cell r="O72">
            <v>0</v>
          </cell>
          <cell r="Q72">
            <v>0</v>
          </cell>
        </row>
        <row r="77">
          <cell r="E77">
            <v>0</v>
          </cell>
          <cell r="G77">
            <v>0.80487357709385965</v>
          </cell>
          <cell r="H77">
            <v>0.80487357709385965</v>
          </cell>
          <cell r="I77">
            <v>0.80487357709385965</v>
          </cell>
          <cell r="N77">
            <v>0</v>
          </cell>
        </row>
        <row r="78">
          <cell r="E78">
            <v>0</v>
          </cell>
          <cell r="G78">
            <v>0.80487357709385965</v>
          </cell>
          <cell r="H78">
            <v>0.80487357709385965</v>
          </cell>
          <cell r="I78">
            <v>0.80487357709385965</v>
          </cell>
          <cell r="N78">
            <v>0</v>
          </cell>
          <cell r="R78">
            <v>0</v>
          </cell>
        </row>
        <row r="79">
          <cell r="E79">
            <v>0</v>
          </cell>
          <cell r="F79">
            <v>0</v>
          </cell>
          <cell r="G79">
            <v>0.80487357709385965</v>
          </cell>
          <cell r="H79">
            <v>0.80487357709385965</v>
          </cell>
          <cell r="I79">
            <v>0.80487357709385965</v>
          </cell>
          <cell r="O79">
            <v>0</v>
          </cell>
          <cell r="P79">
            <v>0</v>
          </cell>
          <cell r="Q79">
            <v>0</v>
          </cell>
        </row>
        <row r="80">
          <cell r="E80">
            <v>0</v>
          </cell>
          <cell r="F80">
            <v>0</v>
          </cell>
          <cell r="G80">
            <v>0.80487357709385965</v>
          </cell>
          <cell r="H80">
            <v>0.80487357709385965</v>
          </cell>
          <cell r="I80">
            <v>0.80487357709385965</v>
          </cell>
          <cell r="O80">
            <v>0</v>
          </cell>
          <cell r="P80">
            <v>0</v>
          </cell>
          <cell r="Q80">
            <v>0</v>
          </cell>
        </row>
        <row r="86">
          <cell r="E86">
            <v>0</v>
          </cell>
          <cell r="F86">
            <v>0</v>
          </cell>
          <cell r="G86">
            <v>0.21456362800219603</v>
          </cell>
          <cell r="H86">
            <v>0.21456362800219603</v>
          </cell>
          <cell r="I86">
            <v>0.21456362800219603</v>
          </cell>
          <cell r="O86">
            <v>0</v>
          </cell>
          <cell r="P86">
            <v>0</v>
          </cell>
          <cell r="Q86">
            <v>0</v>
          </cell>
        </row>
        <row r="118">
          <cell r="E118">
            <v>0</v>
          </cell>
          <cell r="F118">
            <v>0.80487357709385965</v>
          </cell>
          <cell r="G118">
            <v>0</v>
          </cell>
          <cell r="H118">
            <v>0</v>
          </cell>
          <cell r="I118">
            <v>0</v>
          </cell>
          <cell r="O118">
            <v>0</v>
          </cell>
          <cell r="P118">
            <v>0</v>
          </cell>
          <cell r="Q118">
            <v>0</v>
          </cell>
        </row>
        <row r="119">
          <cell r="E119">
            <v>0</v>
          </cell>
          <cell r="F119">
            <v>0</v>
          </cell>
          <cell r="G119">
            <v>0.80487357709385965</v>
          </cell>
          <cell r="H119">
            <v>0.80487357709385965</v>
          </cell>
          <cell r="I119">
            <v>0.80487357709385965</v>
          </cell>
          <cell r="O119">
            <v>0</v>
          </cell>
          <cell r="P119">
            <v>0</v>
          </cell>
          <cell r="Q119">
            <v>0</v>
          </cell>
        </row>
      </sheetData>
      <sheetData sheetId="12"/>
      <sheetData sheetId="13">
        <row r="10">
          <cell r="E10">
            <v>0</v>
          </cell>
          <cell r="F10">
            <v>0</v>
          </cell>
          <cell r="G10">
            <v>0</v>
          </cell>
          <cell r="H10">
            <v>0</v>
          </cell>
          <cell r="I10">
            <v>0</v>
          </cell>
          <cell r="J10">
            <v>1.3198163867756237E-2</v>
          </cell>
          <cell r="K10">
            <v>1.3198163867756237E-2</v>
          </cell>
          <cell r="L10">
            <v>1.3198163867756237E-2</v>
          </cell>
          <cell r="O10">
            <v>0</v>
          </cell>
          <cell r="P10">
            <v>0</v>
          </cell>
          <cell r="Q10">
            <v>0</v>
          </cell>
        </row>
        <row r="11">
          <cell r="E11">
            <v>0</v>
          </cell>
          <cell r="F11">
            <v>1.3198163867756237E-2</v>
          </cell>
          <cell r="G11">
            <v>0</v>
          </cell>
          <cell r="H11">
            <v>0</v>
          </cell>
          <cell r="I11">
            <v>0</v>
          </cell>
          <cell r="O11">
            <v>0</v>
          </cell>
          <cell r="P11">
            <v>0</v>
          </cell>
          <cell r="Q11">
            <v>0</v>
          </cell>
        </row>
        <row r="12">
          <cell r="E12">
            <v>0</v>
          </cell>
          <cell r="F12">
            <v>1.3198163867756237E-2</v>
          </cell>
          <cell r="G12">
            <v>0</v>
          </cell>
          <cell r="H12">
            <v>0</v>
          </cell>
          <cell r="I12">
            <v>0</v>
          </cell>
          <cell r="O12">
            <v>0</v>
          </cell>
          <cell r="P12">
            <v>0</v>
          </cell>
          <cell r="Q12">
            <v>0</v>
          </cell>
        </row>
        <row r="13">
          <cell r="E13">
            <v>0</v>
          </cell>
          <cell r="F13">
            <v>0</v>
          </cell>
          <cell r="G13">
            <v>1.3198163867756237E-2</v>
          </cell>
          <cell r="H13">
            <v>1.3198163867756237E-2</v>
          </cell>
          <cell r="I13">
            <v>1.3198163867756237E-2</v>
          </cell>
          <cell r="O13">
            <v>0</v>
          </cell>
          <cell r="P13">
            <v>0</v>
          </cell>
          <cell r="Q13">
            <v>0</v>
          </cell>
        </row>
        <row r="14">
          <cell r="E14">
            <v>0</v>
          </cell>
          <cell r="F14">
            <v>0</v>
          </cell>
          <cell r="G14">
            <v>0</v>
          </cell>
          <cell r="H14">
            <v>0</v>
          </cell>
          <cell r="I14">
            <v>0</v>
          </cell>
          <cell r="J14">
            <v>1.3198163867756237E-2</v>
          </cell>
          <cell r="K14">
            <v>1.3198163867756237E-2</v>
          </cell>
          <cell r="O14">
            <v>0</v>
          </cell>
          <cell r="P14">
            <v>0</v>
          </cell>
          <cell r="Q14">
            <v>0</v>
          </cell>
        </row>
        <row r="15">
          <cell r="E15">
            <v>0</v>
          </cell>
          <cell r="F15">
            <v>0</v>
          </cell>
          <cell r="G15">
            <v>1.3198163867756237E-2</v>
          </cell>
          <cell r="H15">
            <v>1.3198163867756237E-2</v>
          </cell>
          <cell r="I15">
            <v>1.3198163867756237E-2</v>
          </cell>
          <cell r="O15">
            <v>0</v>
          </cell>
          <cell r="P15">
            <v>0</v>
          </cell>
          <cell r="Q15">
            <v>0</v>
          </cell>
        </row>
        <row r="18">
          <cell r="E18">
            <v>0</v>
          </cell>
          <cell r="F18">
            <v>0</v>
          </cell>
          <cell r="G18">
            <v>1.3198163867756237E-2</v>
          </cell>
          <cell r="H18">
            <v>1.3198163867756237E-2</v>
          </cell>
          <cell r="I18">
            <v>1.3198163867756237E-2</v>
          </cell>
          <cell r="O18">
            <v>0</v>
          </cell>
          <cell r="P18">
            <v>0</v>
          </cell>
          <cell r="Q18">
            <v>0</v>
          </cell>
        </row>
        <row r="64">
          <cell r="G64">
            <v>1.3198163867756237E-2</v>
          </cell>
          <cell r="H64">
            <v>1.3198163867756237E-2</v>
          </cell>
          <cell r="I64">
            <v>1.3198163867756237E-2</v>
          </cell>
          <cell r="N64">
            <v>0</v>
          </cell>
        </row>
        <row r="66">
          <cell r="G66">
            <v>1.3198163867756237E-2</v>
          </cell>
          <cell r="H66">
            <v>1.3198163867756237E-2</v>
          </cell>
          <cell r="I66">
            <v>1.3198163867756237E-2</v>
          </cell>
          <cell r="N66">
            <v>0</v>
          </cell>
          <cell r="R66">
            <v>0</v>
          </cell>
        </row>
        <row r="67">
          <cell r="G67">
            <v>1.3198163867756237E-2</v>
          </cell>
          <cell r="H67">
            <v>1.3198163867756237E-2</v>
          </cell>
          <cell r="I67">
            <v>1.3198163867756237E-2</v>
          </cell>
          <cell r="N67">
            <v>0</v>
          </cell>
          <cell r="R67">
            <v>0</v>
          </cell>
        </row>
        <row r="69">
          <cell r="E69">
            <v>0</v>
          </cell>
          <cell r="F69">
            <v>0</v>
          </cell>
          <cell r="G69">
            <v>1.3198163867756237E-2</v>
          </cell>
          <cell r="H69">
            <v>1.3198163867756237E-2</v>
          </cell>
          <cell r="I69">
            <v>1.3198163867756237E-2</v>
          </cell>
          <cell r="O69">
            <v>0</v>
          </cell>
          <cell r="P69">
            <v>0</v>
          </cell>
          <cell r="Q69">
            <v>0</v>
          </cell>
        </row>
        <row r="70">
          <cell r="G70">
            <v>1.3198163867756237E-2</v>
          </cell>
          <cell r="H70">
            <v>1.3198163867756237E-2</v>
          </cell>
          <cell r="I70">
            <v>1.3198163867756237E-2</v>
          </cell>
          <cell r="N70">
            <v>0</v>
          </cell>
          <cell r="O70">
            <v>0</v>
          </cell>
          <cell r="P70">
            <v>0</v>
          </cell>
          <cell r="Q70">
            <v>0</v>
          </cell>
        </row>
        <row r="71">
          <cell r="E71">
            <v>0</v>
          </cell>
          <cell r="F71">
            <v>0</v>
          </cell>
          <cell r="G71">
            <v>1.3198163867756237E-2</v>
          </cell>
          <cell r="H71">
            <v>1.3198163867756237E-2</v>
          </cell>
          <cell r="I71">
            <v>1.3198163867756237E-2</v>
          </cell>
          <cell r="O71">
            <v>0</v>
          </cell>
          <cell r="P71">
            <v>0</v>
          </cell>
          <cell r="Q71">
            <v>0</v>
          </cell>
        </row>
        <row r="72">
          <cell r="E72">
            <v>0</v>
          </cell>
          <cell r="F72">
            <v>0</v>
          </cell>
          <cell r="G72">
            <v>1.3198163867756237E-2</v>
          </cell>
          <cell r="H72">
            <v>1.3198163867756237E-2</v>
          </cell>
          <cell r="I72">
            <v>1.3198163867756237E-2</v>
          </cell>
          <cell r="O72">
            <v>0</v>
          </cell>
          <cell r="Q72">
            <v>0</v>
          </cell>
        </row>
        <row r="77">
          <cell r="G77">
            <v>0</v>
          </cell>
          <cell r="H77">
            <v>0</v>
          </cell>
          <cell r="I77">
            <v>0</v>
          </cell>
          <cell r="N77">
            <v>0</v>
          </cell>
        </row>
        <row r="78">
          <cell r="G78">
            <v>0</v>
          </cell>
          <cell r="H78">
            <v>0</v>
          </cell>
          <cell r="I78">
            <v>0</v>
          </cell>
          <cell r="N78">
            <v>0</v>
          </cell>
          <cell r="R78">
            <v>0</v>
          </cell>
        </row>
        <row r="79">
          <cell r="E79">
            <v>0</v>
          </cell>
          <cell r="F79">
            <v>0</v>
          </cell>
          <cell r="G79">
            <v>0</v>
          </cell>
          <cell r="H79">
            <v>0</v>
          </cell>
          <cell r="I79">
            <v>0</v>
          </cell>
          <cell r="O79">
            <v>0</v>
          </cell>
          <cell r="P79">
            <v>0</v>
          </cell>
          <cell r="Q79">
            <v>0</v>
          </cell>
        </row>
        <row r="80">
          <cell r="E80">
            <v>0</v>
          </cell>
          <cell r="F80">
            <v>0</v>
          </cell>
          <cell r="G80">
            <v>0</v>
          </cell>
          <cell r="H80">
            <v>0</v>
          </cell>
          <cell r="I80">
            <v>0</v>
          </cell>
          <cell r="O80">
            <v>0</v>
          </cell>
          <cell r="P80">
            <v>0</v>
          </cell>
          <cell r="Q80">
            <v>0</v>
          </cell>
        </row>
        <row r="86">
          <cell r="E86">
            <v>0</v>
          </cell>
          <cell r="F86">
            <v>0</v>
          </cell>
          <cell r="G86">
            <v>0</v>
          </cell>
          <cell r="H86">
            <v>0</v>
          </cell>
          <cell r="I86">
            <v>0</v>
          </cell>
          <cell r="O86">
            <v>0</v>
          </cell>
          <cell r="P86">
            <v>0</v>
          </cell>
          <cell r="Q86">
            <v>0</v>
          </cell>
        </row>
        <row r="118">
          <cell r="E118">
            <v>0</v>
          </cell>
          <cell r="F118">
            <v>0</v>
          </cell>
          <cell r="G118">
            <v>0</v>
          </cell>
          <cell r="H118">
            <v>0</v>
          </cell>
          <cell r="I118">
            <v>0</v>
          </cell>
          <cell r="O118">
            <v>0</v>
          </cell>
          <cell r="P118">
            <v>0</v>
          </cell>
          <cell r="Q118">
            <v>0</v>
          </cell>
        </row>
        <row r="119">
          <cell r="E119">
            <v>0</v>
          </cell>
          <cell r="F119">
            <v>0</v>
          </cell>
          <cell r="G119">
            <v>0</v>
          </cell>
          <cell r="H119">
            <v>0</v>
          </cell>
          <cell r="I119">
            <v>0</v>
          </cell>
          <cell r="O119">
            <v>0</v>
          </cell>
          <cell r="P119">
            <v>0</v>
          </cell>
          <cell r="Q119">
            <v>0</v>
          </cell>
        </row>
      </sheetData>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78"/>
  <sheetViews>
    <sheetView showGridLines="0" view="pageBreakPreview" zoomScale="70" zoomScaleNormal="60" zoomScaleSheetLayoutView="70" workbookViewId="0">
      <selection activeCell="D23" sqref="D23:E23"/>
    </sheetView>
  </sheetViews>
  <sheetFormatPr defaultRowHeight="14.25" x14ac:dyDescent="0.2"/>
  <cols>
    <col min="1" max="1" width="1.88671875" style="15" customWidth="1"/>
    <col min="2" max="2" width="12.21875" style="8" customWidth="1"/>
    <col min="3" max="3" width="26.44140625" style="8" customWidth="1"/>
    <col min="4" max="4" width="11.21875" style="8" customWidth="1"/>
    <col min="5" max="5" width="22.5546875" style="8" customWidth="1"/>
    <col min="6" max="13" width="10.5546875" style="8" customWidth="1"/>
    <col min="14" max="15" width="12.5546875" style="8" customWidth="1"/>
    <col min="16" max="16" width="21.33203125" style="8" customWidth="1"/>
    <col min="17" max="17" width="2.6640625" style="8" customWidth="1"/>
    <col min="18" max="16384" width="8.88671875" style="8"/>
  </cols>
  <sheetData>
    <row r="2" spans="1:19" ht="33" x14ac:dyDescent="0.45">
      <c r="A2" s="1"/>
      <c r="B2" s="2" t="s">
        <v>132</v>
      </c>
      <c r="C2" s="3"/>
      <c r="D2" s="3"/>
      <c r="E2" s="3"/>
      <c r="F2" s="3"/>
      <c r="G2" s="4"/>
      <c r="H2" s="4"/>
      <c r="I2" s="4"/>
      <c r="J2" s="4"/>
      <c r="K2" s="5"/>
      <c r="L2" s="5"/>
      <c r="M2" s="5"/>
      <c r="N2" s="4"/>
      <c r="O2" s="6"/>
      <c r="P2" s="7"/>
    </row>
    <row r="3" spans="1:19" ht="15.75" x14ac:dyDescent="0.25">
      <c r="A3" s="1"/>
      <c r="B3" s="140" t="s">
        <v>127</v>
      </c>
      <c r="C3" s="141"/>
      <c r="D3" s="141"/>
      <c r="E3" s="141"/>
      <c r="F3" s="141"/>
      <c r="G3" s="9"/>
      <c r="H3" s="9"/>
      <c r="I3" s="9"/>
      <c r="J3" s="9"/>
      <c r="K3" s="9"/>
      <c r="L3" s="142"/>
      <c r="M3" s="142"/>
      <c r="N3" s="9"/>
      <c r="O3" s="9"/>
      <c r="P3" s="10"/>
    </row>
    <row r="4" spans="1:19" ht="15" x14ac:dyDescent="0.25">
      <c r="A4" s="1"/>
      <c r="B4" s="11"/>
      <c r="C4" s="12"/>
      <c r="D4" s="13"/>
      <c r="E4" s="13"/>
      <c r="F4" s="13"/>
      <c r="G4" s="13"/>
      <c r="H4" s="13"/>
      <c r="I4" s="13"/>
      <c r="J4" s="13"/>
      <c r="K4" s="13"/>
      <c r="L4" s="13"/>
      <c r="M4" s="13"/>
      <c r="N4" s="13"/>
      <c r="O4" s="13"/>
      <c r="P4" s="14"/>
    </row>
    <row r="5" spans="1:19" ht="26.25" customHeight="1" x14ac:dyDescent="0.25">
      <c r="B5" s="145" t="s">
        <v>119</v>
      </c>
      <c r="C5" s="146" t="s">
        <v>25</v>
      </c>
      <c r="D5" s="148" t="s">
        <v>9</v>
      </c>
      <c r="E5" s="149"/>
      <c r="F5" s="94" t="s">
        <v>1</v>
      </c>
      <c r="G5" s="94" t="s">
        <v>2</v>
      </c>
      <c r="H5" s="94" t="s">
        <v>2</v>
      </c>
      <c r="I5" s="94" t="s">
        <v>2</v>
      </c>
      <c r="J5" s="94" t="s">
        <v>2</v>
      </c>
      <c r="K5" s="52" t="s">
        <v>2</v>
      </c>
      <c r="L5" s="52" t="s">
        <v>2</v>
      </c>
      <c r="M5" s="52" t="s">
        <v>2</v>
      </c>
      <c r="N5" s="52" t="s">
        <v>4</v>
      </c>
      <c r="O5" s="52" t="s">
        <v>5</v>
      </c>
      <c r="P5" s="52" t="s">
        <v>6</v>
      </c>
    </row>
    <row r="6" spans="1:19" ht="15" x14ac:dyDescent="0.2">
      <c r="B6" s="145"/>
      <c r="C6" s="145"/>
      <c r="D6" s="148"/>
      <c r="E6" s="149"/>
      <c r="F6" s="124" t="s">
        <v>10</v>
      </c>
      <c r="G6" s="124" t="s">
        <v>11</v>
      </c>
      <c r="H6" s="124" t="s">
        <v>112</v>
      </c>
      <c r="I6" s="124" t="s">
        <v>113</v>
      </c>
      <c r="J6" s="124" t="s">
        <v>114</v>
      </c>
      <c r="K6" s="124" t="s">
        <v>4</v>
      </c>
      <c r="L6" s="124" t="s">
        <v>5</v>
      </c>
      <c r="M6" s="124" t="s">
        <v>6</v>
      </c>
      <c r="N6" s="124" t="s">
        <v>3</v>
      </c>
      <c r="O6" s="124" t="s">
        <v>3</v>
      </c>
      <c r="P6" s="124" t="s">
        <v>3</v>
      </c>
    </row>
    <row r="7" spans="1:19" ht="22.5" customHeight="1" x14ac:dyDescent="0.2">
      <c r="B7" s="145"/>
      <c r="C7" s="147"/>
      <c r="D7" s="148"/>
      <c r="E7" s="149"/>
      <c r="F7" s="124" t="s">
        <v>13</v>
      </c>
      <c r="G7" s="124" t="s">
        <v>14</v>
      </c>
      <c r="H7" s="124" t="s">
        <v>14</v>
      </c>
      <c r="I7" s="124" t="s">
        <v>14</v>
      </c>
      <c r="J7" s="124" t="s">
        <v>14</v>
      </c>
      <c r="K7" s="124" t="s">
        <v>14</v>
      </c>
      <c r="L7" s="124" t="s">
        <v>14</v>
      </c>
      <c r="M7" s="124" t="s">
        <v>14</v>
      </c>
      <c r="N7" s="124" t="s">
        <v>15</v>
      </c>
      <c r="O7" s="124" t="s">
        <v>15</v>
      </c>
      <c r="P7" s="124" t="s">
        <v>15</v>
      </c>
    </row>
    <row r="8" spans="1:19" s="103" customFormat="1" ht="18" x14ac:dyDescent="0.25">
      <c r="A8" s="97"/>
      <c r="B8" s="98" t="s">
        <v>16</v>
      </c>
      <c r="C8" s="99"/>
      <c r="D8" s="100"/>
      <c r="E8" s="101"/>
      <c r="F8" s="102"/>
      <c r="G8" s="102"/>
      <c r="H8" s="102"/>
      <c r="I8" s="102"/>
      <c r="J8" s="102"/>
      <c r="K8" s="102"/>
      <c r="L8" s="102"/>
      <c r="M8" s="102"/>
      <c r="N8" s="102"/>
      <c r="O8" s="102"/>
      <c r="P8" s="102"/>
    </row>
    <row r="9" spans="1:19" ht="18" customHeight="1" x14ac:dyDescent="0.2">
      <c r="B9" s="25" t="s">
        <v>26</v>
      </c>
      <c r="C9" s="26"/>
      <c r="D9" s="143" t="s">
        <v>195</v>
      </c>
      <c r="E9" s="144"/>
      <c r="F9" s="27">
        <f>ROUND('[2]NUOS (t)'!$E$10/366,4)</f>
        <v>0.77049999999999996</v>
      </c>
      <c r="G9" s="27"/>
      <c r="H9" s="27">
        <f>'[2]NUOS (t)'!J10</f>
        <v>9.4654000000000007</v>
      </c>
      <c r="I9" s="27">
        <f>'[2]NUOS (t)'!K10</f>
        <v>9.1473999999999993</v>
      </c>
      <c r="J9" s="27">
        <f>'[2]NUOS (t)'!L10</f>
        <v>8.8294999999999995</v>
      </c>
      <c r="K9" s="27"/>
      <c r="L9" s="27"/>
      <c r="M9" s="27"/>
      <c r="N9" s="27"/>
      <c r="O9" s="27"/>
      <c r="P9" s="27"/>
      <c r="Q9" s="28"/>
      <c r="R9" s="28"/>
    </row>
    <row r="10" spans="1:19" ht="18" customHeight="1" x14ac:dyDescent="0.2">
      <c r="B10" s="25" t="s">
        <v>27</v>
      </c>
      <c r="C10" s="26"/>
      <c r="D10" s="143" t="s">
        <v>43</v>
      </c>
      <c r="E10" s="144"/>
      <c r="F10" s="27">
        <f>ROUND('[2]NUOS (t)'!$E$13/366,4)</f>
        <v>0.74770000000000003</v>
      </c>
      <c r="G10" s="27"/>
      <c r="H10" s="27"/>
      <c r="I10" s="27"/>
      <c r="J10" s="27"/>
      <c r="K10" s="27">
        <f>'[2]NUOS (t)'!G13</f>
        <v>11.7928</v>
      </c>
      <c r="L10" s="27">
        <f>'[2]NUOS (t)'!H13</f>
        <v>11.7928</v>
      </c>
      <c r="M10" s="27">
        <f>'[2]NUOS (t)'!I13</f>
        <v>4.4320000000000004</v>
      </c>
      <c r="N10" s="27"/>
      <c r="O10" s="27"/>
      <c r="P10" s="27"/>
      <c r="Q10" s="28"/>
      <c r="R10" s="28"/>
      <c r="S10" s="28"/>
    </row>
    <row r="11" spans="1:19" s="103" customFormat="1" ht="18" x14ac:dyDescent="0.25">
      <c r="A11" s="97"/>
      <c r="B11" s="99" t="s">
        <v>19</v>
      </c>
      <c r="C11" s="99"/>
      <c r="D11" s="104"/>
      <c r="E11" s="105"/>
      <c r="F11" s="106"/>
      <c r="G11" s="107"/>
      <c r="H11" s="107"/>
      <c r="I11" s="107"/>
      <c r="J11" s="107"/>
      <c r="K11" s="107"/>
      <c r="L11" s="107"/>
      <c r="M11" s="107"/>
      <c r="N11" s="107"/>
      <c r="O11" s="107"/>
      <c r="P11" s="107"/>
      <c r="Q11" s="108"/>
      <c r="R11" s="108"/>
      <c r="S11" s="108"/>
    </row>
    <row r="12" spans="1:19" ht="18" customHeight="1" x14ac:dyDescent="0.2">
      <c r="B12" s="25" t="s">
        <v>28</v>
      </c>
      <c r="C12" s="26"/>
      <c r="D12" s="143" t="s">
        <v>40</v>
      </c>
      <c r="E12" s="144"/>
      <c r="F12" s="27">
        <f>ROUND('[2]NUOS (t)'!$E$11/366,4)</f>
        <v>8.4699999999999998E-2</v>
      </c>
      <c r="G12" s="27">
        <f>'[2]NUOS (t)'!$F$11</f>
        <v>2.4588000000000001</v>
      </c>
      <c r="H12" s="27"/>
      <c r="I12" s="27"/>
      <c r="J12" s="27"/>
      <c r="K12" s="27"/>
      <c r="L12" s="27"/>
      <c r="M12" s="27"/>
      <c r="N12" s="27"/>
      <c r="O12" s="27"/>
      <c r="P12" s="27"/>
      <c r="Q12" s="28"/>
      <c r="R12" s="28"/>
    </row>
    <row r="13" spans="1:19" ht="18" customHeight="1" x14ac:dyDescent="0.2">
      <c r="B13" s="25" t="s">
        <v>29</v>
      </c>
      <c r="C13" s="26"/>
      <c r="D13" s="143" t="s">
        <v>41</v>
      </c>
      <c r="E13" s="144"/>
      <c r="F13" s="27">
        <f>ROUND('[2]NUOS (t)'!$E$12/366,4)</f>
        <v>8.4699999999999998E-2</v>
      </c>
      <c r="G13" s="27">
        <f>'[2]NUOS (t)'!$F$12</f>
        <v>4.8564999999999996</v>
      </c>
      <c r="H13" s="27"/>
      <c r="I13" s="27"/>
      <c r="J13" s="27"/>
      <c r="K13" s="27"/>
      <c r="L13" s="27"/>
      <c r="M13" s="27"/>
      <c r="N13" s="27"/>
      <c r="O13" s="27"/>
      <c r="P13" s="27"/>
      <c r="Q13" s="28"/>
      <c r="R13" s="28"/>
    </row>
    <row r="14" spans="1:19" s="103" customFormat="1" ht="18" x14ac:dyDescent="0.25">
      <c r="A14" s="97"/>
      <c r="B14" s="109" t="s">
        <v>90</v>
      </c>
      <c r="C14" s="109"/>
      <c r="D14" s="110"/>
      <c r="E14" s="111"/>
      <c r="F14" s="112"/>
      <c r="G14" s="112"/>
      <c r="H14" s="112"/>
      <c r="I14" s="112"/>
      <c r="J14" s="112"/>
      <c r="K14" s="112"/>
      <c r="L14" s="112"/>
      <c r="M14" s="112"/>
      <c r="N14" s="112"/>
      <c r="O14" s="112"/>
      <c r="P14" s="112"/>
      <c r="Q14" s="108"/>
      <c r="R14" s="108"/>
      <c r="S14" s="108"/>
    </row>
    <row r="15" spans="1:19" ht="18" customHeight="1" x14ac:dyDescent="0.2">
      <c r="A15" s="150"/>
      <c r="B15" s="37" t="s">
        <v>87</v>
      </c>
      <c r="C15" s="26"/>
      <c r="D15" s="143" t="s">
        <v>125</v>
      </c>
      <c r="E15" s="144"/>
      <c r="F15" s="38"/>
      <c r="G15" s="42">
        <v>0</v>
      </c>
      <c r="H15" s="38"/>
      <c r="I15" s="38"/>
      <c r="J15" s="38"/>
      <c r="K15" s="38"/>
      <c r="L15" s="38"/>
      <c r="M15" s="38"/>
      <c r="N15" s="38"/>
      <c r="O15" s="38"/>
      <c r="P15" s="38"/>
      <c r="Q15" s="28"/>
      <c r="R15" s="28"/>
      <c r="S15" s="28"/>
    </row>
    <row r="16" spans="1:19" ht="18" customHeight="1" x14ac:dyDescent="0.2">
      <c r="A16" s="150"/>
      <c r="B16" s="37" t="s">
        <v>88</v>
      </c>
      <c r="C16" s="26"/>
      <c r="D16" s="143" t="s">
        <v>126</v>
      </c>
      <c r="E16" s="144"/>
      <c r="F16" s="38"/>
      <c r="G16" s="42">
        <v>0</v>
      </c>
      <c r="H16" s="38"/>
      <c r="I16" s="38"/>
      <c r="J16" s="38"/>
      <c r="K16" s="38"/>
      <c r="L16" s="38"/>
      <c r="M16" s="38"/>
      <c r="N16" s="38"/>
      <c r="O16" s="38"/>
      <c r="P16" s="38"/>
      <c r="Q16" s="28"/>
      <c r="R16" s="28"/>
      <c r="S16" s="28"/>
    </row>
    <row r="17" spans="1:19" ht="18" customHeight="1" x14ac:dyDescent="0.2">
      <c r="A17" s="39"/>
      <c r="B17" s="37" t="s">
        <v>85</v>
      </c>
      <c r="C17" s="26"/>
      <c r="D17" s="143" t="s">
        <v>123</v>
      </c>
      <c r="E17" s="144"/>
      <c r="F17" s="38"/>
      <c r="G17" s="42">
        <v>0</v>
      </c>
      <c r="H17" s="38"/>
      <c r="I17" s="38"/>
      <c r="J17" s="38"/>
      <c r="K17" s="38"/>
      <c r="L17" s="38"/>
      <c r="M17" s="38"/>
      <c r="N17" s="38"/>
      <c r="O17" s="38"/>
      <c r="P17" s="38"/>
      <c r="Q17" s="28"/>
      <c r="R17" s="28"/>
      <c r="S17" s="28"/>
    </row>
    <row r="18" spans="1:19" ht="18" customHeight="1" x14ac:dyDescent="0.2">
      <c r="A18" s="39"/>
      <c r="B18" s="37" t="s">
        <v>86</v>
      </c>
      <c r="C18" s="26"/>
      <c r="D18" s="143" t="s">
        <v>124</v>
      </c>
      <c r="E18" s="144"/>
      <c r="F18" s="38"/>
      <c r="G18" s="42">
        <v>0</v>
      </c>
      <c r="H18" s="38"/>
      <c r="I18" s="38"/>
      <c r="J18" s="38"/>
      <c r="K18" s="38"/>
      <c r="L18" s="38"/>
      <c r="M18" s="38"/>
      <c r="N18" s="38"/>
      <c r="O18" s="38"/>
      <c r="P18" s="38"/>
      <c r="Q18" s="28"/>
      <c r="R18" s="28"/>
      <c r="S18" s="28"/>
    </row>
    <row r="19" spans="1:19" ht="18" customHeight="1" x14ac:dyDescent="0.2">
      <c r="A19" s="39"/>
      <c r="B19" s="37" t="s">
        <v>91</v>
      </c>
      <c r="C19" s="26"/>
      <c r="D19" s="143" t="s">
        <v>92</v>
      </c>
      <c r="E19" s="144"/>
      <c r="F19" s="38"/>
      <c r="G19" s="42">
        <v>0</v>
      </c>
      <c r="H19" s="38"/>
      <c r="I19" s="38"/>
      <c r="J19" s="38"/>
      <c r="K19" s="38"/>
      <c r="L19" s="38"/>
      <c r="M19" s="38"/>
      <c r="N19" s="38"/>
      <c r="O19" s="38"/>
      <c r="P19" s="38"/>
      <c r="Q19" s="28"/>
      <c r="R19" s="28"/>
      <c r="S19" s="28"/>
    </row>
    <row r="20" spans="1:19" s="43" customFormat="1" ht="18" customHeight="1" x14ac:dyDescent="0.2">
      <c r="A20" s="40"/>
      <c r="B20" s="41" t="s">
        <v>101</v>
      </c>
      <c r="C20" s="26"/>
      <c r="D20" s="143" t="s">
        <v>103</v>
      </c>
      <c r="E20" s="144"/>
      <c r="F20" s="27"/>
      <c r="G20" s="42">
        <v>0</v>
      </c>
      <c r="H20" s="42"/>
      <c r="I20" s="42"/>
      <c r="J20" s="42"/>
      <c r="K20" s="27"/>
      <c r="L20" s="27"/>
      <c r="M20" s="27"/>
      <c r="N20" s="27"/>
      <c r="O20" s="27"/>
      <c r="P20" s="27"/>
      <c r="Q20" s="28"/>
      <c r="R20" s="28"/>
      <c r="S20" s="28"/>
    </row>
    <row r="21" spans="1:19" s="43" customFormat="1" ht="18" customHeight="1" x14ac:dyDescent="0.2">
      <c r="B21" s="25" t="s">
        <v>102</v>
      </c>
      <c r="C21" s="44"/>
      <c r="D21" s="143" t="s">
        <v>103</v>
      </c>
      <c r="E21" s="144"/>
      <c r="F21" s="38"/>
      <c r="G21" s="42">
        <v>0</v>
      </c>
      <c r="H21" s="42"/>
      <c r="I21" s="42"/>
      <c r="J21" s="42"/>
      <c r="K21" s="38"/>
      <c r="L21" s="38"/>
      <c r="M21" s="38"/>
      <c r="N21" s="38"/>
      <c r="O21" s="38"/>
      <c r="P21" s="38"/>
      <c r="Q21" s="28"/>
      <c r="R21" s="28"/>
      <c r="S21" s="28"/>
    </row>
    <row r="22" spans="1:19" s="103" customFormat="1" ht="18" x14ac:dyDescent="0.25">
      <c r="A22" s="97"/>
      <c r="B22" s="109" t="s">
        <v>18</v>
      </c>
      <c r="C22" s="109"/>
      <c r="D22" s="110"/>
      <c r="E22" s="111"/>
      <c r="F22" s="112"/>
      <c r="G22" s="112"/>
      <c r="H22" s="112"/>
      <c r="I22" s="112"/>
      <c r="J22" s="112"/>
      <c r="K22" s="112"/>
      <c r="L22" s="112"/>
      <c r="M22" s="112"/>
      <c r="N22" s="112"/>
      <c r="O22" s="112"/>
      <c r="P22" s="112"/>
      <c r="Q22" s="108"/>
      <c r="R22" s="108"/>
      <c r="S22" s="108"/>
    </row>
    <row r="23" spans="1:19" ht="18" customHeight="1" x14ac:dyDescent="0.2">
      <c r="B23" s="25" t="s">
        <v>30</v>
      </c>
      <c r="C23" s="26"/>
      <c r="D23" s="143" t="s">
        <v>128</v>
      </c>
      <c r="E23" s="144"/>
      <c r="F23" s="27">
        <f>ROUND('[2]NUOS (t)'!$E$14/366,4)</f>
        <v>0.77049999999999996</v>
      </c>
      <c r="G23" s="27"/>
      <c r="H23" s="27">
        <f>'[2]NUOS (t)'!J14</f>
        <v>14.244199999999999</v>
      </c>
      <c r="I23" s="27">
        <f>'[2]NUOS (t)'!K14</f>
        <v>11.569100000000001</v>
      </c>
      <c r="J23" s="27"/>
      <c r="K23" s="27"/>
      <c r="L23" s="27"/>
      <c r="M23" s="27"/>
      <c r="N23" s="27"/>
      <c r="O23" s="27"/>
      <c r="P23" s="27"/>
      <c r="Q23" s="28"/>
      <c r="R23" s="28"/>
    </row>
    <row r="24" spans="1:19" ht="18" customHeight="1" x14ac:dyDescent="0.2">
      <c r="B24" s="25" t="s">
        <v>31</v>
      </c>
      <c r="C24" s="26"/>
      <c r="D24" s="143" t="s">
        <v>44</v>
      </c>
      <c r="E24" s="144"/>
      <c r="F24" s="27">
        <f>ROUND('[2]NUOS (t)'!$E$18/366,4)</f>
        <v>6.1406000000000001</v>
      </c>
      <c r="G24" s="27"/>
      <c r="H24" s="27"/>
      <c r="I24" s="27"/>
      <c r="J24" s="27"/>
      <c r="K24" s="27">
        <f>'[2]NUOS (t)'!G18</f>
        <v>12.3964</v>
      </c>
      <c r="L24" s="27">
        <f>'[2]NUOS (t)'!H18</f>
        <v>12.3964</v>
      </c>
      <c r="M24" s="27">
        <f>'[2]NUOS (t)'!I18</f>
        <v>6.1664000000000003</v>
      </c>
      <c r="N24" s="27"/>
      <c r="O24" s="27"/>
      <c r="P24" s="27"/>
      <c r="Q24" s="28"/>
      <c r="R24" s="28"/>
      <c r="S24" s="28"/>
    </row>
    <row r="25" spans="1:19" ht="18" customHeight="1" x14ac:dyDescent="0.2">
      <c r="B25" s="25" t="s">
        <v>32</v>
      </c>
      <c r="C25" s="26" t="s">
        <v>129</v>
      </c>
      <c r="D25" s="143" t="s">
        <v>130</v>
      </c>
      <c r="E25" s="144"/>
      <c r="F25" s="27">
        <f>ROUND('[2]NUOS (t)'!$E$15/366,4)</f>
        <v>6.1406000000000001</v>
      </c>
      <c r="G25" s="27"/>
      <c r="H25" s="27"/>
      <c r="I25" s="27"/>
      <c r="J25" s="27"/>
      <c r="K25" s="27">
        <f>'[2]NUOS (t)'!G15</f>
        <v>12.3964</v>
      </c>
      <c r="L25" s="27">
        <f>'[2]NUOS (t)'!H15</f>
        <v>12.3964</v>
      </c>
      <c r="M25" s="27">
        <f>'[2]NUOS (t)'!I15</f>
        <v>6.1664000000000003</v>
      </c>
      <c r="N25" s="27"/>
      <c r="O25" s="27"/>
      <c r="P25" s="27"/>
      <c r="Q25" s="28"/>
      <c r="R25" s="28"/>
      <c r="S25" s="28"/>
    </row>
    <row r="26" spans="1:19" ht="18" customHeight="1" x14ac:dyDescent="0.2">
      <c r="B26" s="25" t="s">
        <v>33</v>
      </c>
      <c r="C26" s="26"/>
      <c r="D26" s="143" t="s">
        <v>48</v>
      </c>
      <c r="E26" s="144"/>
      <c r="F26" s="27">
        <f>ROUND('[2]NUOS (t)'!$E$69/366,4)</f>
        <v>13.908099999999999</v>
      </c>
      <c r="G26" s="27"/>
      <c r="H26" s="27"/>
      <c r="I26" s="27"/>
      <c r="J26" s="27"/>
      <c r="K26" s="27">
        <f>'[2]NUOS (t)'!G69</f>
        <v>4.4927999999999999</v>
      </c>
      <c r="L26" s="27">
        <f>'[2]NUOS (t)'!H69</f>
        <v>4.4927999999999999</v>
      </c>
      <c r="M26" s="27">
        <f>'[2]NUOS (t)'!I69</f>
        <v>2.8654999999999999</v>
      </c>
      <c r="N26" s="27">
        <f>'[2]NUOS (t)'!O69</f>
        <v>8.1295999999999999</v>
      </c>
      <c r="O26" s="27">
        <f>'[2]NUOS (t)'!P69</f>
        <v>8.1295999999999999</v>
      </c>
      <c r="P26" s="27">
        <f>'[2]NUOS (t)'!Q69</f>
        <v>1.8581000000000001</v>
      </c>
      <c r="Q26" s="28"/>
      <c r="R26" s="28"/>
      <c r="S26" s="28"/>
    </row>
    <row r="27" spans="1:19" ht="18" customHeight="1" x14ac:dyDescent="0.2">
      <c r="B27" s="25" t="s">
        <v>34</v>
      </c>
      <c r="C27" s="26"/>
      <c r="D27" s="143" t="s">
        <v>60</v>
      </c>
      <c r="E27" s="144"/>
      <c r="F27" s="27">
        <f>ROUND('[2]NUOS (t)'!$E$71/366,4)</f>
        <v>13.908099999999999</v>
      </c>
      <c r="G27" s="27"/>
      <c r="H27" s="27"/>
      <c r="I27" s="27"/>
      <c r="J27" s="27"/>
      <c r="K27" s="27">
        <f>'[2]NUOS (t)'!G71</f>
        <v>4.2210000000000001</v>
      </c>
      <c r="L27" s="27">
        <f>'[2]NUOS (t)'!H71</f>
        <v>4.2210000000000001</v>
      </c>
      <c r="M27" s="27">
        <f>'[2]NUOS (t)'!I71</f>
        <v>2.7625000000000002</v>
      </c>
      <c r="N27" s="27">
        <f>'[2]NUOS (t)'!O71</f>
        <v>8.7210999999999999</v>
      </c>
      <c r="O27" s="27">
        <f>'[2]NUOS (t)'!P71</f>
        <v>8.7210999999999999</v>
      </c>
      <c r="P27" s="27">
        <f>'[2]NUOS (t)'!Q71</f>
        <v>2.1175000000000002</v>
      </c>
      <c r="Q27" s="28"/>
      <c r="R27" s="28"/>
      <c r="S27" s="28"/>
    </row>
    <row r="28" spans="1:19" ht="18" customHeight="1" x14ac:dyDescent="0.2">
      <c r="B28" s="25" t="s">
        <v>64</v>
      </c>
      <c r="C28" s="26"/>
      <c r="D28" s="143" t="s">
        <v>77</v>
      </c>
      <c r="E28" s="144"/>
      <c r="F28" s="27">
        <f>ROUND('[2]NUOS (t)'!$E$72/366,4)</f>
        <v>13.908099999999999</v>
      </c>
      <c r="G28" s="27"/>
      <c r="H28" s="27"/>
      <c r="I28" s="27"/>
      <c r="J28" s="27"/>
      <c r="K28" s="27">
        <f>'[2]NUOS (t)'!G72</f>
        <v>11.293900000000001</v>
      </c>
      <c r="L28" s="27">
        <f>'[2]NUOS (t)'!H72</f>
        <v>11.293900000000001</v>
      </c>
      <c r="M28" s="27">
        <f>'[2]NUOS (t)'!I72</f>
        <v>4.835</v>
      </c>
      <c r="N28" s="154">
        <f>'[2]NUOS (t)'!$O$72</f>
        <v>10.162100000000001</v>
      </c>
      <c r="O28" s="155"/>
      <c r="P28" s="27"/>
      <c r="Q28" s="28"/>
      <c r="R28" s="28"/>
      <c r="S28" s="28"/>
    </row>
    <row r="29" spans="1:19" ht="18" customHeight="1" x14ac:dyDescent="0.2">
      <c r="B29" s="25" t="s">
        <v>35</v>
      </c>
      <c r="C29" s="26"/>
      <c r="D29" s="143" t="s">
        <v>42</v>
      </c>
      <c r="E29" s="144"/>
      <c r="F29" s="27">
        <f>ROUND('[2]NUOS (t)'!$E$79/366,4)</f>
        <v>17.197199999999999</v>
      </c>
      <c r="G29" s="27"/>
      <c r="H29" s="27"/>
      <c r="I29" s="27"/>
      <c r="J29" s="27"/>
      <c r="K29" s="27">
        <f>'[2]NUOS (t)'!G79</f>
        <v>3.3820000000000001</v>
      </c>
      <c r="L29" s="27">
        <f>'[2]NUOS (t)'!H79</f>
        <v>3.3820000000000001</v>
      </c>
      <c r="M29" s="27">
        <f>'[2]NUOS (t)'!I79</f>
        <v>2.7240000000000002</v>
      </c>
      <c r="N29" s="27">
        <f>'[2]NUOS (t)'!O79</f>
        <v>7.0746000000000002</v>
      </c>
      <c r="O29" s="27">
        <f>'[2]NUOS (t)'!P79</f>
        <v>7.0746000000000002</v>
      </c>
      <c r="P29" s="27">
        <f>'[2]NUOS (t)'!Q79</f>
        <v>2.0112000000000001</v>
      </c>
      <c r="Q29" s="28"/>
      <c r="R29" s="28"/>
      <c r="S29" s="28"/>
    </row>
    <row r="30" spans="1:19" ht="18" customHeight="1" x14ac:dyDescent="0.2">
      <c r="B30" s="25" t="s">
        <v>36</v>
      </c>
      <c r="C30" s="26"/>
      <c r="D30" s="151" t="s">
        <v>61</v>
      </c>
      <c r="E30" s="152"/>
      <c r="F30" s="27">
        <f>ROUND('[2]NUOS (t)'!$E$80/366,4)</f>
        <v>17.197199999999999</v>
      </c>
      <c r="G30" s="27"/>
      <c r="H30" s="27"/>
      <c r="I30" s="27"/>
      <c r="J30" s="27"/>
      <c r="K30" s="27">
        <f>'[2]NUOS (t)'!G80</f>
        <v>3.3820000000000001</v>
      </c>
      <c r="L30" s="27">
        <f>'[2]NUOS (t)'!H80</f>
        <v>3.3820000000000001</v>
      </c>
      <c r="M30" s="27">
        <f>'[2]NUOS (t)'!I80</f>
        <v>2.7240000000000002</v>
      </c>
      <c r="N30" s="27">
        <f>'[2]NUOS (t)'!O80</f>
        <v>7.7125000000000004</v>
      </c>
      <c r="O30" s="27">
        <f>'[2]NUOS (t)'!P80</f>
        <v>7.7125000000000004</v>
      </c>
      <c r="P30" s="27">
        <f>'[2]NUOS (t)'!Q80</f>
        <v>2.1924999999999999</v>
      </c>
      <c r="Q30" s="28"/>
      <c r="R30" s="28"/>
      <c r="S30" s="28"/>
    </row>
    <row r="31" spans="1:19" ht="18" customHeight="1" x14ac:dyDescent="0.2">
      <c r="B31" s="25" t="s">
        <v>24</v>
      </c>
      <c r="C31" s="26"/>
      <c r="D31" s="151" t="s">
        <v>39</v>
      </c>
      <c r="E31" s="152"/>
      <c r="F31" s="27">
        <f>ROUND('[2]NUOS (t)'!$E$86/366,4)</f>
        <v>17.2592</v>
      </c>
      <c r="G31" s="27"/>
      <c r="H31" s="27"/>
      <c r="I31" s="27"/>
      <c r="J31" s="27"/>
      <c r="K31" s="27">
        <f>'[2]NUOS (t)'!G86</f>
        <v>4.9451999999999998</v>
      </c>
      <c r="L31" s="27">
        <f>'[2]NUOS (t)'!H86</f>
        <v>2.9390999999999998</v>
      </c>
      <c r="M31" s="27">
        <f>'[2]NUOS (t)'!I86</f>
        <v>2.4573999999999998</v>
      </c>
      <c r="N31" s="27">
        <f>'[2]NUOS (t)'!O86</f>
        <v>2.8988999999999998</v>
      </c>
      <c r="O31" s="27">
        <f>'[2]NUOS (t)'!P86</f>
        <v>2.0666000000000002</v>
      </c>
      <c r="P31" s="27">
        <f>'[2]NUOS (t)'!Q86</f>
        <v>0.82379999999999998</v>
      </c>
    </row>
    <row r="32" spans="1:19" s="103" customFormat="1" ht="18" x14ac:dyDescent="0.25">
      <c r="A32" s="97"/>
      <c r="B32" s="109" t="s">
        <v>46</v>
      </c>
      <c r="C32" s="109"/>
      <c r="D32" s="110"/>
      <c r="E32" s="111"/>
      <c r="F32" s="113"/>
      <c r="G32" s="113"/>
      <c r="H32" s="113"/>
      <c r="I32" s="113"/>
      <c r="J32" s="113"/>
      <c r="K32" s="113"/>
      <c r="L32" s="113"/>
      <c r="M32" s="113"/>
      <c r="N32" s="113"/>
      <c r="O32" s="113"/>
      <c r="P32" s="113"/>
    </row>
    <row r="33" spans="1:16" ht="18" customHeight="1" x14ac:dyDescent="0.2">
      <c r="B33" s="25" t="s">
        <v>37</v>
      </c>
      <c r="C33" s="26" t="s">
        <v>45</v>
      </c>
      <c r="D33" s="143" t="s">
        <v>121</v>
      </c>
      <c r="E33" s="144"/>
      <c r="F33" s="27">
        <f>ROUND('[2]NUOS (t)'!$E$118/366,4)</f>
        <v>0.66930000000000001</v>
      </c>
      <c r="G33" s="27">
        <f>'[2]NUOS (t)'!$F$118</f>
        <v>14.935600000000001</v>
      </c>
      <c r="H33" s="27"/>
      <c r="I33" s="27"/>
      <c r="J33" s="27"/>
      <c r="K33" s="27"/>
      <c r="L33" s="27"/>
      <c r="M33" s="27"/>
      <c r="N33" s="27"/>
      <c r="O33" s="27"/>
      <c r="P33" s="27"/>
    </row>
    <row r="34" spans="1:16" ht="18" customHeight="1" x14ac:dyDescent="0.2">
      <c r="B34" s="25" t="s">
        <v>38</v>
      </c>
      <c r="C34" s="26"/>
      <c r="D34" s="143" t="s">
        <v>122</v>
      </c>
      <c r="E34" s="144"/>
      <c r="F34" s="27">
        <v>0</v>
      </c>
      <c r="G34" s="27"/>
      <c r="H34" s="27"/>
      <c r="I34" s="27"/>
      <c r="J34" s="27"/>
      <c r="K34" s="27">
        <f>'[2]NUOS (t)'!G119</f>
        <v>14.7761</v>
      </c>
      <c r="L34" s="27">
        <f>'[2]NUOS (t)'!H119</f>
        <v>14.7761</v>
      </c>
      <c r="M34" s="27">
        <f>'[2]NUOS (t)'!I119</f>
        <v>6.6996000000000002</v>
      </c>
      <c r="N34" s="27"/>
      <c r="O34" s="27"/>
      <c r="P34" s="27"/>
    </row>
    <row r="35" spans="1:16" s="103" customFormat="1" ht="18" x14ac:dyDescent="0.25">
      <c r="A35" s="97"/>
      <c r="B35" s="109" t="s">
        <v>72</v>
      </c>
      <c r="C35" s="109"/>
      <c r="D35" s="110"/>
      <c r="E35" s="111"/>
      <c r="F35" s="113"/>
      <c r="G35" s="113"/>
      <c r="H35" s="113"/>
      <c r="I35" s="113"/>
      <c r="J35" s="113"/>
      <c r="K35" s="113"/>
      <c r="L35" s="113"/>
      <c r="M35" s="113"/>
      <c r="N35" s="113"/>
      <c r="O35" s="113"/>
      <c r="P35" s="113"/>
    </row>
    <row r="36" spans="1:16" ht="28.5" x14ac:dyDescent="0.2">
      <c r="B36" s="26" t="s">
        <v>52</v>
      </c>
      <c r="C36" s="26"/>
      <c r="D36" s="143" t="s">
        <v>53</v>
      </c>
      <c r="E36" s="144"/>
      <c r="F36" s="38" t="s">
        <v>54</v>
      </c>
      <c r="G36" s="38" t="s">
        <v>54</v>
      </c>
      <c r="H36" s="38"/>
      <c r="I36" s="38"/>
      <c r="J36" s="38"/>
      <c r="K36" s="38" t="s">
        <v>54</v>
      </c>
      <c r="L36" s="38" t="s">
        <v>54</v>
      </c>
      <c r="M36" s="38" t="s">
        <v>54</v>
      </c>
      <c r="N36" s="38" t="s">
        <v>54</v>
      </c>
      <c r="O36" s="38" t="s">
        <v>54</v>
      </c>
      <c r="P36" s="38" t="s">
        <v>54</v>
      </c>
    </row>
    <row r="37" spans="1:16" x14ac:dyDescent="0.2">
      <c r="B37" s="46"/>
      <c r="C37" s="46"/>
      <c r="D37" s="47"/>
      <c r="E37" s="47"/>
      <c r="F37" s="48"/>
      <c r="G37" s="48"/>
      <c r="H37" s="48"/>
      <c r="I37" s="48"/>
      <c r="J37" s="48"/>
      <c r="K37" s="48"/>
      <c r="L37" s="48"/>
      <c r="M37" s="48"/>
      <c r="N37" s="48"/>
      <c r="O37" s="48"/>
      <c r="P37" s="48"/>
    </row>
    <row r="38" spans="1:16" ht="33" x14ac:dyDescent="0.45">
      <c r="A38" s="1"/>
      <c r="B38" s="2" t="s">
        <v>132</v>
      </c>
      <c r="C38" s="3"/>
      <c r="D38" s="3"/>
      <c r="E38" s="3"/>
      <c r="F38" s="3"/>
      <c r="G38" s="4"/>
      <c r="H38" s="4"/>
      <c r="I38" s="4"/>
      <c r="J38" s="4"/>
      <c r="K38" s="5"/>
      <c r="L38" s="5"/>
      <c r="M38" s="5"/>
      <c r="N38" s="6"/>
      <c r="O38" s="6"/>
      <c r="P38" s="7"/>
    </row>
    <row r="39" spans="1:16" ht="22.5" customHeight="1" x14ac:dyDescent="0.25">
      <c r="A39" s="1"/>
      <c r="B39" s="140" t="s">
        <v>127</v>
      </c>
      <c r="C39" s="141"/>
      <c r="D39" s="141"/>
      <c r="E39" s="141"/>
      <c r="F39" s="141"/>
      <c r="G39" s="9"/>
      <c r="H39" s="9"/>
      <c r="I39" s="9"/>
      <c r="J39" s="9"/>
      <c r="K39" s="9"/>
      <c r="L39" s="142"/>
      <c r="M39" s="142"/>
      <c r="N39" s="9"/>
      <c r="O39" s="9"/>
      <c r="P39" s="10"/>
    </row>
    <row r="40" spans="1:16" ht="11.25" customHeight="1" x14ac:dyDescent="0.25">
      <c r="A40" s="1"/>
      <c r="B40" s="115"/>
      <c r="C40" s="116"/>
      <c r="D40" s="116"/>
      <c r="E40" s="116"/>
      <c r="F40" s="116"/>
      <c r="G40" s="13"/>
      <c r="H40" s="13"/>
      <c r="I40" s="13"/>
      <c r="J40" s="13"/>
      <c r="K40" s="13"/>
      <c r="L40" s="117"/>
      <c r="M40" s="117"/>
      <c r="N40" s="13"/>
      <c r="O40" s="13"/>
      <c r="P40" s="14"/>
    </row>
    <row r="41" spans="1:16" ht="24" customHeight="1" x14ac:dyDescent="0.25">
      <c r="B41" s="146" t="s">
        <v>120</v>
      </c>
      <c r="C41" s="146" t="s">
        <v>9</v>
      </c>
      <c r="D41" s="49" t="s">
        <v>1</v>
      </c>
      <c r="E41" s="50" t="s">
        <v>2</v>
      </c>
      <c r="F41" s="50" t="s">
        <v>2</v>
      </c>
      <c r="G41" s="50" t="s">
        <v>2</v>
      </c>
      <c r="H41" s="49" t="s">
        <v>3</v>
      </c>
      <c r="I41" s="50" t="s">
        <v>4</v>
      </c>
      <c r="J41" s="50" t="s">
        <v>5</v>
      </c>
      <c r="K41" s="50" t="s">
        <v>6</v>
      </c>
      <c r="L41" s="49" t="s">
        <v>7</v>
      </c>
      <c r="M41" s="139" t="s">
        <v>51</v>
      </c>
      <c r="N41" s="139"/>
      <c r="O41" s="139"/>
      <c r="P41" s="139"/>
    </row>
    <row r="42" spans="1:16" ht="15" x14ac:dyDescent="0.25">
      <c r="B42" s="145"/>
      <c r="C42" s="145"/>
      <c r="D42" s="52" t="s">
        <v>10</v>
      </c>
      <c r="E42" s="52" t="s">
        <v>4</v>
      </c>
      <c r="F42" s="52" t="s">
        <v>5</v>
      </c>
      <c r="G42" s="52" t="s">
        <v>6</v>
      </c>
      <c r="H42" s="52" t="s">
        <v>12</v>
      </c>
      <c r="I42" s="52" t="s">
        <v>3</v>
      </c>
      <c r="J42" s="52" t="s">
        <v>3</v>
      </c>
      <c r="K42" s="52" t="s">
        <v>3</v>
      </c>
      <c r="L42" s="52" t="s">
        <v>12</v>
      </c>
      <c r="M42" s="139"/>
      <c r="N42" s="139"/>
      <c r="O42" s="139"/>
      <c r="P42" s="139"/>
    </row>
    <row r="43" spans="1:16" ht="24" customHeight="1" x14ac:dyDescent="0.2">
      <c r="B43" s="145"/>
      <c r="C43" s="145"/>
      <c r="D43" s="124" t="s">
        <v>13</v>
      </c>
      <c r="E43" s="124" t="s">
        <v>14</v>
      </c>
      <c r="F43" s="124" t="s">
        <v>14</v>
      </c>
      <c r="G43" s="124" t="s">
        <v>14</v>
      </c>
      <c r="H43" s="124" t="s">
        <v>15</v>
      </c>
      <c r="I43" s="124" t="s">
        <v>15</v>
      </c>
      <c r="J43" s="124" t="s">
        <v>15</v>
      </c>
      <c r="K43" s="124" t="s">
        <v>15</v>
      </c>
      <c r="L43" s="124" t="s">
        <v>15</v>
      </c>
      <c r="M43" s="139"/>
      <c r="N43" s="139"/>
      <c r="O43" s="139"/>
      <c r="P43" s="139"/>
    </row>
    <row r="44" spans="1:16" s="103" customFormat="1" ht="18" x14ac:dyDescent="0.25">
      <c r="A44" s="97"/>
      <c r="B44" s="109" t="s">
        <v>47</v>
      </c>
      <c r="C44" s="110"/>
      <c r="D44" s="114"/>
      <c r="E44" s="112"/>
      <c r="F44" s="112"/>
      <c r="G44" s="112"/>
      <c r="H44" s="112"/>
      <c r="I44" s="112"/>
      <c r="J44" s="112"/>
      <c r="K44" s="112"/>
      <c r="L44" s="112"/>
      <c r="M44" s="138"/>
      <c r="N44" s="138"/>
      <c r="O44" s="138"/>
      <c r="P44" s="138"/>
    </row>
    <row r="45" spans="1:16" ht="74.25" customHeight="1" x14ac:dyDescent="0.2">
      <c r="B45" s="122" t="s">
        <v>117</v>
      </c>
      <c r="C45" s="44" t="s">
        <v>49</v>
      </c>
      <c r="D45" s="27">
        <f>ROUND('[2]NUOS (t)'!$E$64/366,4)</f>
        <v>17.932400000000001</v>
      </c>
      <c r="E45" s="27">
        <f>'[2]NUOS (t)'!G64</f>
        <v>6.0490000000000004</v>
      </c>
      <c r="F45" s="27">
        <f>'[2]NUOS (t)'!H64</f>
        <v>6.0490000000000004</v>
      </c>
      <c r="G45" s="27">
        <f>'[2]NUOS (t)'!I64</f>
        <v>3.3089</v>
      </c>
      <c r="H45" s="27">
        <f>'[2]NUOS (t)'!$N$64</f>
        <v>13.3483</v>
      </c>
      <c r="I45" s="27"/>
      <c r="J45" s="27"/>
      <c r="K45" s="27"/>
      <c r="L45" s="27"/>
      <c r="M45" s="137" t="s">
        <v>93</v>
      </c>
      <c r="N45" s="137"/>
      <c r="O45" s="137"/>
      <c r="P45" s="137"/>
    </row>
    <row r="46" spans="1:16" ht="30.75" customHeight="1" x14ac:dyDescent="0.2">
      <c r="B46" s="121" t="s">
        <v>20</v>
      </c>
      <c r="C46" s="44" t="s">
        <v>57</v>
      </c>
      <c r="D46" s="27">
        <f>ROUND('[2]NUOS (t)'!$E$66/366,4)</f>
        <v>13.908099999999999</v>
      </c>
      <c r="E46" s="27">
        <f>'[2]NUOS (t)'!G66</f>
        <v>11.1312</v>
      </c>
      <c r="F46" s="27">
        <f>'[2]NUOS (t)'!H66</f>
        <v>11.1312</v>
      </c>
      <c r="G46" s="27">
        <f>'[2]NUOS (t)'!I66</f>
        <v>4.6036999999999999</v>
      </c>
      <c r="H46" s="27">
        <f>'[2]NUOS (t)'!$N$66</f>
        <v>8.8057999999999996</v>
      </c>
      <c r="I46" s="27"/>
      <c r="J46" s="27"/>
      <c r="K46" s="27"/>
      <c r="L46" s="27">
        <f>'[2]NUOS (t)'!$R$66</f>
        <v>3.2275</v>
      </c>
      <c r="M46" s="137" t="s">
        <v>94</v>
      </c>
      <c r="N46" s="137"/>
      <c r="O46" s="137"/>
      <c r="P46" s="137"/>
    </row>
    <row r="47" spans="1:16" ht="31.5" customHeight="1" x14ac:dyDescent="0.2">
      <c r="B47" s="121" t="s">
        <v>21</v>
      </c>
      <c r="C47" s="44" t="s">
        <v>56</v>
      </c>
      <c r="D47" s="27">
        <f>ROUND('[2]NUOS (t)'!$E$67/366,4)</f>
        <v>3.6957</v>
      </c>
      <c r="E47" s="27">
        <f>'[2]NUOS (t)'!G67</f>
        <v>12.4404</v>
      </c>
      <c r="F47" s="27">
        <f>'[2]NUOS (t)'!H67</f>
        <v>12.4404</v>
      </c>
      <c r="G47" s="27">
        <f>'[2]NUOS (t)'!I67</f>
        <v>5.7756999999999996</v>
      </c>
      <c r="H47" s="27">
        <f>'[2]NUOS (t)'!$N$67</f>
        <v>8.8057999999999996</v>
      </c>
      <c r="I47" s="27"/>
      <c r="J47" s="27"/>
      <c r="K47" s="27"/>
      <c r="L47" s="27">
        <f>'[2]NUOS (t)'!$R$67</f>
        <v>3.2275</v>
      </c>
      <c r="M47" s="137" t="s">
        <v>94</v>
      </c>
      <c r="N47" s="137"/>
      <c r="O47" s="137"/>
      <c r="P47" s="137"/>
    </row>
    <row r="48" spans="1:16" ht="45" customHeight="1" x14ac:dyDescent="0.2">
      <c r="B48" s="121" t="s">
        <v>22</v>
      </c>
      <c r="C48" s="44" t="s">
        <v>50</v>
      </c>
      <c r="D48" s="27">
        <f>ROUND('[2]NUOS (t)'!$E$70/366,4)</f>
        <v>13.908099999999999</v>
      </c>
      <c r="E48" s="27">
        <f>'[2]NUOS (t)'!G70</f>
        <v>4.4927999999999999</v>
      </c>
      <c r="F48" s="27">
        <f>'[2]NUOS (t)'!H70</f>
        <v>4.4927999999999999</v>
      </c>
      <c r="G48" s="27">
        <f>'[2]NUOS (t)'!I70</f>
        <v>2.8654999999999999</v>
      </c>
      <c r="H48" s="27"/>
      <c r="I48" s="27">
        <f>'[2]NUOS (t)'!O70</f>
        <v>8.1295999999999999</v>
      </c>
      <c r="J48" s="27">
        <f>'[2]NUOS (t)'!P70</f>
        <v>8.1295999999999999</v>
      </c>
      <c r="K48" s="27">
        <f>'[2]NUOS (t)'!Q70</f>
        <v>1.8581000000000001</v>
      </c>
      <c r="L48" s="27"/>
      <c r="M48" s="137" t="s">
        <v>62</v>
      </c>
      <c r="N48" s="137"/>
      <c r="O48" s="137"/>
      <c r="P48" s="137"/>
    </row>
    <row r="49" spans="1:19" ht="60" customHeight="1" x14ac:dyDescent="0.2">
      <c r="B49" s="121" t="s">
        <v>23</v>
      </c>
      <c r="C49" s="44" t="s">
        <v>58</v>
      </c>
      <c r="D49" s="27">
        <f>ROUND('[2]NUOS (t)'!$E$77/366,4)</f>
        <v>23.648099999999999</v>
      </c>
      <c r="E49" s="27">
        <f>'[2]NUOS (t)'!G77</f>
        <v>6.3472999999999997</v>
      </c>
      <c r="F49" s="27">
        <f>'[2]NUOS (t)'!H77</f>
        <v>6.3472999999999997</v>
      </c>
      <c r="G49" s="27">
        <f>'[2]NUOS (t)'!I77</f>
        <v>3.3908</v>
      </c>
      <c r="H49" s="27">
        <f>'[2]NUOS (t)'!$N$77</f>
        <v>9.2581000000000007</v>
      </c>
      <c r="I49" s="27"/>
      <c r="J49" s="27"/>
      <c r="K49" s="27"/>
      <c r="L49" s="27"/>
      <c r="M49" s="137" t="s">
        <v>95</v>
      </c>
      <c r="N49" s="137"/>
      <c r="O49" s="137"/>
      <c r="P49" s="137"/>
    </row>
    <row r="50" spans="1:19" ht="30.75" customHeight="1" x14ac:dyDescent="0.2">
      <c r="B50" s="122" t="s">
        <v>118</v>
      </c>
      <c r="C50" s="44" t="s">
        <v>59</v>
      </c>
      <c r="D50" s="27">
        <f>ROUND('[2]NUOS (t)'!$E$78/366,4)</f>
        <v>17.197199999999999</v>
      </c>
      <c r="E50" s="27">
        <f>'[2]NUOS (t)'!G78</f>
        <v>5.9347000000000003</v>
      </c>
      <c r="F50" s="27">
        <f>'[2]NUOS (t)'!H78</f>
        <v>5.9347000000000003</v>
      </c>
      <c r="G50" s="27">
        <f>'[2]NUOS (t)'!I78</f>
        <v>4.4606000000000003</v>
      </c>
      <c r="H50" s="27">
        <f>'[2]NUOS (t)'!$N$78</f>
        <v>6.8037000000000001</v>
      </c>
      <c r="I50" s="27"/>
      <c r="J50" s="27"/>
      <c r="K50" s="27"/>
      <c r="L50" s="27">
        <f>'[2]NUOS (t)'!$R$78</f>
        <v>2.6309999999999998</v>
      </c>
      <c r="M50" s="137" t="s">
        <v>96</v>
      </c>
      <c r="N50" s="137"/>
      <c r="O50" s="137"/>
      <c r="P50" s="137"/>
    </row>
    <row r="51" spans="1:19" ht="33" hidden="1" x14ac:dyDescent="0.45">
      <c r="A51" s="1"/>
      <c r="B51" s="2" t="s">
        <v>132</v>
      </c>
      <c r="C51" s="3"/>
      <c r="D51" s="3"/>
      <c r="E51" s="3"/>
      <c r="F51" s="3"/>
      <c r="G51" s="4"/>
      <c r="H51" s="4"/>
      <c r="I51" s="4"/>
      <c r="J51" s="4"/>
      <c r="K51" s="5"/>
      <c r="L51" s="5"/>
      <c r="M51" s="5"/>
      <c r="N51" s="6"/>
      <c r="O51" s="6"/>
      <c r="P51" s="7"/>
    </row>
    <row r="52" spans="1:19" ht="31.5" hidden="1" customHeight="1" x14ac:dyDescent="0.25">
      <c r="A52" s="1"/>
      <c r="B52" s="140" t="s">
        <v>127</v>
      </c>
      <c r="C52" s="141"/>
      <c r="D52" s="141"/>
      <c r="E52" s="141"/>
      <c r="F52" s="141"/>
      <c r="G52" s="9"/>
      <c r="H52" s="9"/>
      <c r="I52" s="9"/>
      <c r="J52" s="9"/>
      <c r="K52" s="9"/>
      <c r="L52" s="142"/>
      <c r="M52" s="142"/>
      <c r="N52" s="9"/>
      <c r="O52" s="9"/>
      <c r="P52" s="10"/>
    </row>
    <row r="53" spans="1:19" ht="14.25" hidden="1" customHeight="1" x14ac:dyDescent="0.25">
      <c r="A53" s="1"/>
      <c r="B53" s="115"/>
      <c r="C53" s="116"/>
      <c r="D53" s="116"/>
      <c r="E53" s="116"/>
      <c r="F53" s="116"/>
      <c r="G53" s="13"/>
      <c r="H53" s="13"/>
      <c r="I53" s="13"/>
      <c r="J53" s="13"/>
      <c r="K53" s="13"/>
      <c r="L53" s="117"/>
      <c r="M53" s="117"/>
      <c r="N53" s="13"/>
      <c r="O53" s="13"/>
      <c r="P53" s="14"/>
    </row>
    <row r="54" spans="1:19" ht="18" customHeight="1" x14ac:dyDescent="0.25">
      <c r="B54" s="146" t="s">
        <v>120</v>
      </c>
      <c r="C54" s="146" t="s">
        <v>9</v>
      </c>
      <c r="D54" s="49" t="s">
        <v>1</v>
      </c>
      <c r="E54" s="49" t="s">
        <v>2</v>
      </c>
      <c r="F54" s="139" t="s">
        <v>51</v>
      </c>
      <c r="G54" s="139"/>
      <c r="H54" s="139"/>
      <c r="I54" s="139"/>
      <c r="J54" s="139"/>
      <c r="K54" s="139"/>
      <c r="L54" s="139"/>
      <c r="M54" s="139"/>
      <c r="N54" s="139"/>
      <c r="O54" s="139"/>
      <c r="P54" s="139"/>
    </row>
    <row r="55" spans="1:19" ht="15" x14ac:dyDescent="0.25">
      <c r="B55" s="145"/>
      <c r="C55" s="145"/>
      <c r="D55" s="52" t="s">
        <v>10</v>
      </c>
      <c r="E55" s="52" t="s">
        <v>11</v>
      </c>
      <c r="F55" s="139"/>
      <c r="G55" s="139"/>
      <c r="H55" s="139"/>
      <c r="I55" s="139"/>
      <c r="J55" s="139"/>
      <c r="K55" s="139"/>
      <c r="L55" s="139"/>
      <c r="M55" s="139"/>
      <c r="N55" s="139"/>
      <c r="O55" s="139"/>
      <c r="P55" s="139"/>
    </row>
    <row r="56" spans="1:19" ht="12" customHeight="1" x14ac:dyDescent="0.25">
      <c r="B56" s="145"/>
      <c r="C56" s="145"/>
      <c r="D56" s="52" t="s">
        <v>13</v>
      </c>
      <c r="E56" s="52" t="s">
        <v>14</v>
      </c>
      <c r="F56" s="139"/>
      <c r="G56" s="139"/>
      <c r="H56" s="139"/>
      <c r="I56" s="139"/>
      <c r="J56" s="139"/>
      <c r="K56" s="139"/>
      <c r="L56" s="139"/>
      <c r="M56" s="139"/>
      <c r="N56" s="139"/>
      <c r="O56" s="139"/>
      <c r="P56" s="139"/>
    </row>
    <row r="57" spans="1:19" s="55" customFormat="1" ht="7.5" customHeight="1" x14ac:dyDescent="0.25">
      <c r="A57" s="54"/>
      <c r="B57" s="147"/>
      <c r="C57" s="147"/>
      <c r="D57" s="95"/>
      <c r="E57" s="95"/>
      <c r="F57" s="139"/>
      <c r="G57" s="139"/>
      <c r="H57" s="139"/>
      <c r="I57" s="139"/>
      <c r="J57" s="139"/>
      <c r="K57" s="139"/>
      <c r="L57" s="139"/>
      <c r="M57" s="139"/>
      <c r="N57" s="139"/>
      <c r="O57" s="139"/>
      <c r="P57" s="139"/>
    </row>
    <row r="58" spans="1:19" s="103" customFormat="1" ht="18" x14ac:dyDescent="0.25">
      <c r="A58" s="97"/>
      <c r="B58" s="109" t="s">
        <v>47</v>
      </c>
      <c r="C58" s="110"/>
      <c r="D58" s="114"/>
      <c r="E58" s="112"/>
      <c r="F58" s="138"/>
      <c r="G58" s="138"/>
      <c r="H58" s="138"/>
      <c r="I58" s="138"/>
      <c r="J58" s="138"/>
      <c r="K58" s="138"/>
      <c r="L58" s="138"/>
      <c r="M58" s="138"/>
      <c r="N58" s="138"/>
      <c r="O58" s="138"/>
      <c r="P58" s="138"/>
    </row>
    <row r="59" spans="1:19" ht="30.75" customHeight="1" x14ac:dyDescent="0.2">
      <c r="B59" s="121" t="s">
        <v>17</v>
      </c>
      <c r="C59" s="44" t="s">
        <v>70</v>
      </c>
      <c r="D59" s="38"/>
      <c r="E59" s="42">
        <v>-60</v>
      </c>
      <c r="F59" s="137" t="s">
        <v>73</v>
      </c>
      <c r="G59" s="137"/>
      <c r="H59" s="137"/>
      <c r="I59" s="137"/>
      <c r="J59" s="137"/>
      <c r="K59" s="137"/>
      <c r="L59" s="137"/>
      <c r="M59" s="137"/>
      <c r="N59" s="137"/>
      <c r="O59" s="137"/>
      <c r="P59" s="137"/>
      <c r="Q59" s="28"/>
      <c r="R59" s="28"/>
      <c r="S59" s="28"/>
    </row>
    <row r="60" spans="1:19" ht="30.75" customHeight="1" x14ac:dyDescent="0.2">
      <c r="B60" s="121" t="s">
        <v>66</v>
      </c>
      <c r="C60" s="44" t="s">
        <v>71</v>
      </c>
      <c r="D60" s="38"/>
      <c r="E60" s="42">
        <v>-60</v>
      </c>
      <c r="F60" s="137" t="s">
        <v>74</v>
      </c>
      <c r="G60" s="137"/>
      <c r="H60" s="137"/>
      <c r="I60" s="137"/>
      <c r="J60" s="137"/>
      <c r="K60" s="137"/>
      <c r="L60" s="137"/>
      <c r="M60" s="137"/>
      <c r="N60" s="137"/>
      <c r="O60" s="137"/>
      <c r="P60" s="137"/>
      <c r="Q60" s="28"/>
      <c r="R60" s="28"/>
      <c r="S60" s="28"/>
    </row>
    <row r="61" spans="1:19" ht="30.75" customHeight="1" x14ac:dyDescent="0.2">
      <c r="B61" s="121" t="s">
        <v>63</v>
      </c>
      <c r="C61" s="44" t="s">
        <v>70</v>
      </c>
      <c r="D61" s="38"/>
      <c r="E61" s="42">
        <v>-60</v>
      </c>
      <c r="F61" s="137" t="s">
        <v>75</v>
      </c>
      <c r="G61" s="137"/>
      <c r="H61" s="137"/>
      <c r="I61" s="137"/>
      <c r="J61" s="137"/>
      <c r="K61" s="137"/>
      <c r="L61" s="137"/>
      <c r="M61" s="137"/>
      <c r="N61" s="137"/>
      <c r="O61" s="137"/>
      <c r="P61" s="137"/>
      <c r="Q61" s="28"/>
      <c r="R61" s="28"/>
      <c r="S61" s="28"/>
    </row>
    <row r="62" spans="1:19" ht="30.75" customHeight="1" x14ac:dyDescent="0.2">
      <c r="B62" s="121" t="s">
        <v>65</v>
      </c>
      <c r="C62" s="44" t="s">
        <v>71</v>
      </c>
      <c r="D62" s="38"/>
      <c r="E62" s="42">
        <v>-60</v>
      </c>
      <c r="F62" s="137" t="s">
        <v>76</v>
      </c>
      <c r="G62" s="137"/>
      <c r="H62" s="137"/>
      <c r="I62" s="137"/>
      <c r="J62" s="137"/>
      <c r="K62" s="137"/>
      <c r="L62" s="137"/>
      <c r="M62" s="137"/>
      <c r="N62" s="137"/>
      <c r="O62" s="137"/>
      <c r="P62" s="137"/>
      <c r="Q62" s="28"/>
      <c r="R62" s="28"/>
      <c r="S62" s="28"/>
    </row>
    <row r="63" spans="1:19" ht="30.75" customHeight="1" x14ac:dyDescent="0.2">
      <c r="B63" s="123" t="s">
        <v>69</v>
      </c>
      <c r="C63" s="44" t="s">
        <v>70</v>
      </c>
      <c r="D63" s="26"/>
      <c r="E63" s="42">
        <v>-20</v>
      </c>
      <c r="F63" s="137" t="s">
        <v>81</v>
      </c>
      <c r="G63" s="137"/>
      <c r="H63" s="137"/>
      <c r="I63" s="137"/>
      <c r="J63" s="137"/>
      <c r="K63" s="137"/>
      <c r="L63" s="137"/>
      <c r="M63" s="137"/>
      <c r="N63" s="137"/>
      <c r="O63" s="137"/>
      <c r="P63" s="137"/>
      <c r="Q63" s="28"/>
      <c r="R63" s="28"/>
      <c r="S63" s="28"/>
    </row>
    <row r="64" spans="1:19" ht="30.75" customHeight="1" x14ac:dyDescent="0.2">
      <c r="B64" s="122" t="s">
        <v>78</v>
      </c>
      <c r="C64" s="44" t="s">
        <v>71</v>
      </c>
      <c r="D64" s="26"/>
      <c r="E64" s="42">
        <v>-20</v>
      </c>
      <c r="F64" s="137" t="s">
        <v>82</v>
      </c>
      <c r="G64" s="137"/>
      <c r="H64" s="137"/>
      <c r="I64" s="137"/>
      <c r="J64" s="137"/>
      <c r="K64" s="137"/>
      <c r="L64" s="137"/>
      <c r="M64" s="137"/>
      <c r="N64" s="137"/>
      <c r="O64" s="137"/>
      <c r="P64" s="137"/>
      <c r="Q64" s="28"/>
      <c r="R64" s="28"/>
      <c r="S64" s="28"/>
    </row>
    <row r="65" spans="1:19" ht="30.75" customHeight="1" x14ac:dyDescent="0.2">
      <c r="B65" s="121" t="s">
        <v>67</v>
      </c>
      <c r="C65" s="44" t="s">
        <v>70</v>
      </c>
      <c r="D65" s="26"/>
      <c r="E65" s="42">
        <v>-20</v>
      </c>
      <c r="F65" s="137" t="s">
        <v>79</v>
      </c>
      <c r="G65" s="137"/>
      <c r="H65" s="137"/>
      <c r="I65" s="137"/>
      <c r="J65" s="137"/>
      <c r="K65" s="137"/>
      <c r="L65" s="137"/>
      <c r="M65" s="137"/>
      <c r="N65" s="137"/>
      <c r="O65" s="137"/>
      <c r="P65" s="137"/>
      <c r="Q65" s="28"/>
      <c r="R65" s="28"/>
      <c r="S65" s="28"/>
    </row>
    <row r="66" spans="1:19" ht="30.75" customHeight="1" x14ac:dyDescent="0.2">
      <c r="B66" s="121" t="s">
        <v>68</v>
      </c>
      <c r="C66" s="44" t="s">
        <v>71</v>
      </c>
      <c r="D66" s="26"/>
      <c r="E66" s="42">
        <v>-20</v>
      </c>
      <c r="F66" s="137" t="s">
        <v>80</v>
      </c>
      <c r="G66" s="137"/>
      <c r="H66" s="137"/>
      <c r="I66" s="137"/>
      <c r="J66" s="137"/>
      <c r="K66" s="137"/>
      <c r="L66" s="137"/>
      <c r="M66" s="137"/>
      <c r="N66" s="137"/>
      <c r="O66" s="137"/>
      <c r="P66" s="137"/>
      <c r="Q66" s="28"/>
      <c r="R66" s="28"/>
      <c r="S66" s="28"/>
    </row>
    <row r="67" spans="1:19" ht="28.5" customHeight="1" x14ac:dyDescent="0.2">
      <c r="B67" s="121" t="s">
        <v>97</v>
      </c>
      <c r="C67" s="44" t="s">
        <v>116</v>
      </c>
      <c r="D67" s="26"/>
      <c r="E67" s="125">
        <v>5.0999999999999996</v>
      </c>
      <c r="F67" s="137" t="s">
        <v>131</v>
      </c>
      <c r="G67" s="137"/>
      <c r="H67" s="137"/>
      <c r="I67" s="137"/>
      <c r="J67" s="137"/>
      <c r="K67" s="137"/>
      <c r="L67" s="137"/>
      <c r="M67" s="137"/>
      <c r="N67" s="137"/>
      <c r="O67" s="137"/>
      <c r="P67" s="137"/>
      <c r="Q67" s="28"/>
      <c r="R67" s="28"/>
      <c r="S67" s="28"/>
    </row>
    <row r="68" spans="1:19" s="43" customFormat="1" ht="28.5" customHeight="1" x14ac:dyDescent="0.2">
      <c r="B68" s="121" t="s">
        <v>98</v>
      </c>
      <c r="C68" s="44" t="s">
        <v>100</v>
      </c>
      <c r="D68" s="26"/>
      <c r="E68" s="42">
        <v>-44</v>
      </c>
      <c r="F68" s="137" t="s">
        <v>104</v>
      </c>
      <c r="G68" s="137"/>
      <c r="H68" s="137"/>
      <c r="I68" s="137"/>
      <c r="J68" s="137"/>
      <c r="K68" s="137"/>
      <c r="L68" s="137"/>
      <c r="M68" s="137"/>
      <c r="N68" s="137"/>
      <c r="O68" s="137"/>
      <c r="P68" s="137"/>
      <c r="Q68" s="28"/>
      <c r="R68" s="28"/>
      <c r="S68" s="28"/>
    </row>
    <row r="69" spans="1:19" s="43" customFormat="1" ht="28.5" customHeight="1" x14ac:dyDescent="0.2">
      <c r="B69" s="121" t="s">
        <v>99</v>
      </c>
      <c r="C69" s="44" t="s">
        <v>100</v>
      </c>
      <c r="D69" s="26"/>
      <c r="E69" s="42">
        <v>-40</v>
      </c>
      <c r="F69" s="137" t="s">
        <v>105</v>
      </c>
      <c r="G69" s="137"/>
      <c r="H69" s="137"/>
      <c r="I69" s="137"/>
      <c r="J69" s="137"/>
      <c r="K69" s="137"/>
      <c r="L69" s="137"/>
      <c r="M69" s="137"/>
      <c r="N69" s="137"/>
      <c r="O69" s="137"/>
      <c r="P69" s="137"/>
      <c r="Q69" s="28"/>
      <c r="R69" s="28"/>
      <c r="S69" s="28"/>
    </row>
    <row r="73" spans="1:19" x14ac:dyDescent="0.2">
      <c r="B73" s="153"/>
      <c r="C73" s="153"/>
      <c r="D73" s="153"/>
      <c r="E73" s="153"/>
      <c r="F73" s="153"/>
      <c r="G73" s="153"/>
      <c r="H73" s="153"/>
      <c r="I73" s="153"/>
      <c r="J73" s="153"/>
      <c r="K73" s="153"/>
      <c r="L73" s="153"/>
      <c r="M73" s="153"/>
      <c r="N73" s="153"/>
      <c r="O73" s="153"/>
      <c r="P73" s="153"/>
    </row>
    <row r="78" spans="1:19" s="58" customFormat="1" x14ac:dyDescent="0.2">
      <c r="A78" s="57"/>
    </row>
  </sheetData>
  <mergeCells count="60">
    <mergeCell ref="C41:C43"/>
    <mergeCell ref="B54:B57"/>
    <mergeCell ref="C54:C57"/>
    <mergeCell ref="D23:E23"/>
    <mergeCell ref="B73:P73"/>
    <mergeCell ref="L52:M52"/>
    <mergeCell ref="L39:M39"/>
    <mergeCell ref="N28:O28"/>
    <mergeCell ref="M41:P43"/>
    <mergeCell ref="M44:P44"/>
    <mergeCell ref="M45:P45"/>
    <mergeCell ref="M46:P46"/>
    <mergeCell ref="D26:E26"/>
    <mergeCell ref="D28:E28"/>
    <mergeCell ref="M47:P47"/>
    <mergeCell ref="M48:P48"/>
    <mergeCell ref="A15:A16"/>
    <mergeCell ref="D19:E19"/>
    <mergeCell ref="D34:E34"/>
    <mergeCell ref="D36:E36"/>
    <mergeCell ref="B52:F52"/>
    <mergeCell ref="D30:E30"/>
    <mergeCell ref="D31:E31"/>
    <mergeCell ref="D33:E33"/>
    <mergeCell ref="D27:E27"/>
    <mergeCell ref="D17:E17"/>
    <mergeCell ref="B39:F39"/>
    <mergeCell ref="B41:B43"/>
    <mergeCell ref="D21:E21"/>
    <mergeCell ref="D29:E29"/>
    <mergeCell ref="D24:E24"/>
    <mergeCell ref="D25:E25"/>
    <mergeCell ref="B3:F3"/>
    <mergeCell ref="L3:M3"/>
    <mergeCell ref="D9:E9"/>
    <mergeCell ref="D10:E10"/>
    <mergeCell ref="D20:E20"/>
    <mergeCell ref="B5:B7"/>
    <mergeCell ref="C5:C7"/>
    <mergeCell ref="D5:E7"/>
    <mergeCell ref="D12:E12"/>
    <mergeCell ref="D13:E13"/>
    <mergeCell ref="D15:E15"/>
    <mergeCell ref="D16:E16"/>
    <mergeCell ref="D18:E18"/>
    <mergeCell ref="M49:P49"/>
    <mergeCell ref="M50:P50"/>
    <mergeCell ref="F54:P57"/>
    <mergeCell ref="F67:P67"/>
    <mergeCell ref="F68:P68"/>
    <mergeCell ref="F69:P69"/>
    <mergeCell ref="F58:P58"/>
    <mergeCell ref="F59:P59"/>
    <mergeCell ref="F60:P60"/>
    <mergeCell ref="F61:P61"/>
    <mergeCell ref="F62:P62"/>
    <mergeCell ref="F63:P63"/>
    <mergeCell ref="F64:P64"/>
    <mergeCell ref="F65:P65"/>
    <mergeCell ref="F66:P66"/>
  </mergeCells>
  <pageMargins left="0.39370078740157483" right="0.39370078740157483" top="0.39370078740157483" bottom="0.39370078740157483" header="0.51181102362204722" footer="0.51181102362204722"/>
  <pageSetup paperSize="9" scale="55" fitToHeight="0" orientation="landscape" r:id="rId1"/>
  <headerFooter alignWithMargins="0"/>
  <rowBreaks count="1" manualBreakCount="1">
    <brk id="37" max="17" man="1"/>
  </rowBreaks>
  <ignoredErrors>
    <ignoredError sqref="F34 G15:G19 H21:P21 F21 H20:P20 F20 F22:P22 F11:P11 G9 K9:P9 G10:J10 N10:P10 F14:P14 H12:P12 H13:P13 F32:P32 G23 J23:P23 G24:J24 N24:P24 G25:J25 N25:P25 G26:J26 G27:J27 G28:J28 O28:P28 G29:J29 G30:J30 G31:J31 H33:P33 G34:J34 N34:P34 G21 G20 F15:F19 H15:P19 F35:P35 F9 K34:M34 F33:G33 F31 K31:P31 F30 K30:P30 F29 K29:P29 F28 K28:N28 F27 K27:P27 F26 K26:P26 F25 K25:M25 F24 K24:M24 F23 H23:I23 F13:G13 F12:G12 F10 K10:M10 H9:J9 I49:L49 L48 H48 I47:K47 I46:K46 I45:L45 I50:K50 D49:H49 D50:H50 L50 D45:H45 D46:H46 L46 D47:H47 L47 D48:G48 I48:K4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61"/>
  <sheetViews>
    <sheetView showGridLines="0" view="pageBreakPreview" zoomScale="60" zoomScaleNormal="60" workbookViewId="0">
      <pane xSplit="2" ySplit="4" topLeftCell="C5" activePane="bottomRight" state="frozen"/>
      <selection activeCell="Q13" sqref="Q13"/>
      <selection pane="topRight" activeCell="Q13" sqref="Q13"/>
      <selection pane="bottomLeft" activeCell="Q13" sqref="Q13"/>
      <selection pane="bottomRight" activeCell="D11" sqref="D11:E11"/>
    </sheetView>
  </sheetViews>
  <sheetFormatPr defaultRowHeight="14.25" x14ac:dyDescent="0.2"/>
  <cols>
    <col min="1" max="1" width="1.88671875" style="15" customWidth="1"/>
    <col min="2" max="2" width="12.21875" style="8" customWidth="1"/>
    <col min="3" max="3" width="25.33203125" style="8" customWidth="1"/>
    <col min="4" max="4" width="15.33203125" style="8" customWidth="1"/>
    <col min="5" max="5" width="18.77734375" style="8" customWidth="1"/>
    <col min="6" max="13" width="10.5546875" style="8" customWidth="1"/>
    <col min="14" max="16" width="12.5546875" style="8" customWidth="1"/>
    <col min="17" max="17" width="8.77734375" style="8" customWidth="1"/>
    <col min="18" max="16384" width="8.88671875" style="8"/>
  </cols>
  <sheetData>
    <row r="2" spans="1:19" ht="33" x14ac:dyDescent="0.45">
      <c r="A2" s="1"/>
      <c r="B2" s="59" t="s">
        <v>133</v>
      </c>
      <c r="C2" s="60"/>
      <c r="D2" s="60"/>
      <c r="E2" s="60"/>
      <c r="F2" s="60"/>
      <c r="G2" s="61"/>
      <c r="H2" s="61"/>
      <c r="I2" s="61"/>
      <c r="J2" s="61"/>
      <c r="K2" s="62"/>
      <c r="L2" s="62"/>
      <c r="M2" s="62"/>
      <c r="N2" s="61"/>
      <c r="O2" s="63"/>
      <c r="P2" s="64"/>
    </row>
    <row r="3" spans="1:19" ht="15.75" x14ac:dyDescent="0.25">
      <c r="A3" s="1"/>
      <c r="B3" s="156" t="s">
        <v>127</v>
      </c>
      <c r="C3" s="157"/>
      <c r="D3" s="157"/>
      <c r="E3" s="157"/>
      <c r="F3" s="157"/>
      <c r="G3" s="65"/>
      <c r="H3" s="65"/>
      <c r="I3" s="65"/>
      <c r="J3" s="65"/>
      <c r="K3" s="65"/>
      <c r="L3" s="158"/>
      <c r="M3" s="158"/>
      <c r="N3" s="65"/>
      <c r="O3" s="65"/>
      <c r="P3" s="66"/>
    </row>
    <row r="4" spans="1:19" ht="15" x14ac:dyDescent="0.25">
      <c r="A4" s="1"/>
      <c r="B4" s="67"/>
      <c r="C4" s="68"/>
      <c r="D4" s="69"/>
      <c r="E4" s="69"/>
      <c r="F4" s="69"/>
      <c r="G4" s="69"/>
      <c r="H4" s="69"/>
      <c r="I4" s="69"/>
      <c r="J4" s="69"/>
      <c r="K4" s="69"/>
      <c r="L4" s="69"/>
      <c r="M4" s="69"/>
      <c r="N4" s="69"/>
      <c r="O4" s="69"/>
      <c r="P4" s="70"/>
    </row>
    <row r="5" spans="1:19" ht="24" customHeight="1" x14ac:dyDescent="0.25">
      <c r="B5" s="166" t="s">
        <v>119</v>
      </c>
      <c r="C5" s="166" t="s">
        <v>25</v>
      </c>
      <c r="D5" s="169" t="s">
        <v>9</v>
      </c>
      <c r="E5" s="170"/>
      <c r="F5" s="71" t="s">
        <v>1</v>
      </c>
      <c r="G5" s="71" t="s">
        <v>2</v>
      </c>
      <c r="H5" s="71" t="s">
        <v>2</v>
      </c>
      <c r="I5" s="71" t="s">
        <v>2</v>
      </c>
      <c r="J5" s="71" t="s">
        <v>2</v>
      </c>
      <c r="K5" s="72" t="s">
        <v>2</v>
      </c>
      <c r="L5" s="72" t="s">
        <v>2</v>
      </c>
      <c r="M5" s="72" t="s">
        <v>2</v>
      </c>
      <c r="N5" s="72" t="s">
        <v>4</v>
      </c>
      <c r="O5" s="72" t="s">
        <v>5</v>
      </c>
      <c r="P5" s="72" t="s">
        <v>6</v>
      </c>
    </row>
    <row r="6" spans="1:19" ht="15" x14ac:dyDescent="0.25">
      <c r="B6" s="167"/>
      <c r="C6" s="167"/>
      <c r="D6" s="171"/>
      <c r="E6" s="172"/>
      <c r="F6" s="73" t="s">
        <v>10</v>
      </c>
      <c r="G6" s="73" t="s">
        <v>11</v>
      </c>
      <c r="H6" s="73" t="s">
        <v>112</v>
      </c>
      <c r="I6" s="73" t="s">
        <v>113</v>
      </c>
      <c r="J6" s="73" t="s">
        <v>114</v>
      </c>
      <c r="K6" s="73" t="s">
        <v>4</v>
      </c>
      <c r="L6" s="73" t="s">
        <v>5</v>
      </c>
      <c r="M6" s="73" t="s">
        <v>6</v>
      </c>
      <c r="N6" s="73" t="s">
        <v>3</v>
      </c>
      <c r="O6" s="73" t="s">
        <v>3</v>
      </c>
      <c r="P6" s="73" t="s">
        <v>3</v>
      </c>
    </row>
    <row r="7" spans="1:19" ht="15" x14ac:dyDescent="0.25">
      <c r="B7" s="167"/>
      <c r="C7" s="167"/>
      <c r="D7" s="171"/>
      <c r="E7" s="172"/>
      <c r="F7" s="73" t="s">
        <v>13</v>
      </c>
      <c r="G7" s="73" t="s">
        <v>14</v>
      </c>
      <c r="H7" s="73" t="s">
        <v>14</v>
      </c>
      <c r="I7" s="73" t="s">
        <v>14</v>
      </c>
      <c r="J7" s="73" t="s">
        <v>14</v>
      </c>
      <c r="K7" s="73" t="s">
        <v>14</v>
      </c>
      <c r="L7" s="73" t="s">
        <v>14</v>
      </c>
      <c r="M7" s="73" t="s">
        <v>14</v>
      </c>
      <c r="N7" s="73" t="s">
        <v>15</v>
      </c>
      <c r="O7" s="73" t="s">
        <v>15</v>
      </c>
      <c r="P7" s="73" t="s">
        <v>15</v>
      </c>
    </row>
    <row r="8" spans="1:19" s="19" customFormat="1" ht="15" x14ac:dyDescent="0.25">
      <c r="A8" s="17"/>
      <c r="B8" s="168"/>
      <c r="C8" s="168"/>
      <c r="D8" s="173"/>
      <c r="E8" s="174"/>
      <c r="F8" s="96"/>
      <c r="G8" s="96"/>
      <c r="H8" s="96"/>
      <c r="I8" s="96"/>
      <c r="J8" s="96"/>
      <c r="K8" s="96"/>
      <c r="L8" s="96"/>
      <c r="M8" s="96"/>
      <c r="N8" s="96"/>
      <c r="O8" s="96"/>
      <c r="P8" s="96"/>
    </row>
    <row r="9" spans="1:19" s="103" customFormat="1" ht="18" x14ac:dyDescent="0.25">
      <c r="A9" s="97"/>
      <c r="B9" s="98" t="s">
        <v>16</v>
      </c>
      <c r="C9" s="99"/>
      <c r="D9" s="100"/>
      <c r="E9" s="101"/>
      <c r="F9" s="102"/>
      <c r="G9" s="102"/>
      <c r="H9" s="102"/>
      <c r="I9" s="102"/>
      <c r="J9" s="102"/>
      <c r="K9" s="102"/>
      <c r="L9" s="102"/>
      <c r="M9" s="102"/>
      <c r="N9" s="102"/>
      <c r="O9" s="102"/>
      <c r="P9" s="102"/>
    </row>
    <row r="10" spans="1:19" ht="18" customHeight="1" x14ac:dyDescent="0.2">
      <c r="B10" s="25" t="s">
        <v>26</v>
      </c>
      <c r="C10" s="26"/>
      <c r="D10" s="143" t="s">
        <v>195</v>
      </c>
      <c r="E10" s="144"/>
      <c r="F10" s="27">
        <f>IF(ISBLANK('Price List_Excl GST'!F9)," ",'Price List_Excl GST'!F9*1.1)</f>
        <v>0.84755000000000003</v>
      </c>
      <c r="G10" s="27" t="str">
        <f>IF(ISBLANK('Price List_Excl GST'!G9)," ",'Price List_Excl GST'!G9*1.1)</f>
        <v xml:space="preserve"> </v>
      </c>
      <c r="H10" s="27">
        <f>IF(ISBLANK('Price List_Excl GST'!H9)," ",'Price List_Excl GST'!H9*1.1)</f>
        <v>10.411940000000001</v>
      </c>
      <c r="I10" s="27">
        <f>IF(ISBLANK('Price List_Excl GST'!I9)," ",'Price List_Excl GST'!I9*1.1)</f>
        <v>10.062139999999999</v>
      </c>
      <c r="J10" s="27">
        <f>IF(ISBLANK('Price List_Excl GST'!J9)," ",'Price List_Excl GST'!J9*1.1)</f>
        <v>9.7124500000000005</v>
      </c>
      <c r="K10" s="27" t="str">
        <f>IF(ISBLANK('Price List_Excl GST'!K9)," ",'Price List_Excl GST'!K9*1.1)</f>
        <v xml:space="preserve"> </v>
      </c>
      <c r="L10" s="27" t="str">
        <f>IF(ISBLANK('Price List_Excl GST'!L9)," ",'Price List_Excl GST'!L9*1.1)</f>
        <v xml:space="preserve"> </v>
      </c>
      <c r="M10" s="27" t="str">
        <f>IF(ISBLANK('Price List_Excl GST'!M9)," ",'Price List_Excl GST'!M9*1.1)</f>
        <v xml:space="preserve"> </v>
      </c>
      <c r="N10" s="27" t="str">
        <f>IF(ISBLANK('Price List_Excl GST'!N9)," ",'Price List_Excl GST'!N9*1.1)</f>
        <v xml:space="preserve"> </v>
      </c>
      <c r="O10" s="27" t="str">
        <f>IF(ISBLANK('Price List_Excl GST'!O9)," ",'Price List_Excl GST'!O9*1.1)</f>
        <v xml:space="preserve"> </v>
      </c>
      <c r="P10" s="27" t="str">
        <f>IF(ISBLANK('Price List_Excl GST'!P9)," ",'Price List_Excl GST'!P9*1.1)</f>
        <v xml:space="preserve"> </v>
      </c>
      <c r="Q10" s="28"/>
      <c r="R10" s="28"/>
    </row>
    <row r="11" spans="1:19" ht="18" customHeight="1" x14ac:dyDescent="0.2">
      <c r="B11" s="25" t="s">
        <v>27</v>
      </c>
      <c r="C11" s="26"/>
      <c r="D11" s="143" t="s">
        <v>43</v>
      </c>
      <c r="E11" s="144"/>
      <c r="F11" s="27">
        <f>IF(ISBLANK('Price List_Excl GST'!F10)," ",'Price List_Excl GST'!F10*1.1)</f>
        <v>0.82247000000000015</v>
      </c>
      <c r="G11" s="27" t="str">
        <f>IF(ISBLANK('Price List_Excl GST'!G10)," ",'Price List_Excl GST'!G10*1.1)</f>
        <v xml:space="preserve"> </v>
      </c>
      <c r="H11" s="27" t="str">
        <f>IF(ISBLANK('Price List_Excl GST'!H10)," ",'Price List_Excl GST'!H10*1.1)</f>
        <v xml:space="preserve"> </v>
      </c>
      <c r="I11" s="27" t="str">
        <f>IF(ISBLANK('Price List_Excl GST'!I10)," ",'Price List_Excl GST'!I10*1.1)</f>
        <v xml:space="preserve"> </v>
      </c>
      <c r="J11" s="27" t="str">
        <f>IF(ISBLANK('Price List_Excl GST'!J10)," ",'Price List_Excl GST'!J10*1.1)</f>
        <v xml:space="preserve"> </v>
      </c>
      <c r="K11" s="27">
        <f>IF(ISBLANK('Price List_Excl GST'!K10)," ",'Price List_Excl GST'!K10*1.1)</f>
        <v>12.97208</v>
      </c>
      <c r="L11" s="27">
        <f>IF(ISBLANK('Price List_Excl GST'!L10)," ",'Price List_Excl GST'!L10*1.1)</f>
        <v>12.97208</v>
      </c>
      <c r="M11" s="27">
        <f>IF(ISBLANK('Price List_Excl GST'!M10)," ",'Price List_Excl GST'!M10*1.1)</f>
        <v>4.8752000000000004</v>
      </c>
      <c r="N11" s="27" t="str">
        <f>IF(ISBLANK('Price List_Excl GST'!N10)," ",'Price List_Excl GST'!N10*1.1)</f>
        <v xml:space="preserve"> </v>
      </c>
      <c r="O11" s="27" t="str">
        <f>IF(ISBLANK('Price List_Excl GST'!O10)," ",'Price List_Excl GST'!O10*1.1)</f>
        <v xml:space="preserve"> </v>
      </c>
      <c r="P11" s="27" t="str">
        <f>IF(ISBLANK('Price List_Excl GST'!P10)," ",'Price List_Excl GST'!P10*1.1)</f>
        <v xml:space="preserve"> </v>
      </c>
      <c r="Q11" s="28"/>
      <c r="R11" s="28"/>
      <c r="S11" s="28"/>
    </row>
    <row r="12" spans="1:19" s="103" customFormat="1" ht="18" x14ac:dyDescent="0.25">
      <c r="A12" s="97"/>
      <c r="B12" s="99" t="s">
        <v>19</v>
      </c>
      <c r="C12" s="99"/>
      <c r="D12" s="104"/>
      <c r="E12" s="105"/>
      <c r="F12" s="106"/>
      <c r="G12" s="107"/>
      <c r="H12" s="107"/>
      <c r="I12" s="107"/>
      <c r="J12" s="107"/>
      <c r="K12" s="107"/>
      <c r="L12" s="107"/>
      <c r="M12" s="107"/>
      <c r="N12" s="107"/>
      <c r="O12" s="107"/>
      <c r="P12" s="107"/>
      <c r="Q12" s="108"/>
      <c r="R12" s="108"/>
      <c r="S12" s="108"/>
    </row>
    <row r="13" spans="1:19" ht="18" customHeight="1" x14ac:dyDescent="0.2">
      <c r="B13" s="25" t="s">
        <v>28</v>
      </c>
      <c r="C13" s="26"/>
      <c r="D13" s="143" t="s">
        <v>40</v>
      </c>
      <c r="E13" s="144"/>
      <c r="F13" s="27">
        <f>IF(ISBLANK('Price List_Excl GST'!F12)," ",'Price List_Excl GST'!F12*1.1)</f>
        <v>9.3170000000000003E-2</v>
      </c>
      <c r="G13" s="27">
        <f>IF(ISBLANK('Price List_Excl GST'!G12)," ",'Price List_Excl GST'!G12*1.1)</f>
        <v>2.7046800000000002</v>
      </c>
      <c r="H13" s="27" t="str">
        <f>IF(ISBLANK('Price List_Excl GST'!H12)," ",'Price List_Excl GST'!H12*1.1)</f>
        <v xml:space="preserve"> </v>
      </c>
      <c r="I13" s="27" t="str">
        <f>IF(ISBLANK('Price List_Excl GST'!I12)," ",'Price List_Excl GST'!I12*1.1)</f>
        <v xml:space="preserve"> </v>
      </c>
      <c r="J13" s="27" t="str">
        <f>IF(ISBLANK('Price List_Excl GST'!J12)," ",'Price List_Excl GST'!J12*1.1)</f>
        <v xml:space="preserve"> </v>
      </c>
      <c r="K13" s="27" t="str">
        <f>IF(ISBLANK('Price List_Excl GST'!K12)," ",'Price List_Excl GST'!K12*1.1)</f>
        <v xml:space="preserve"> </v>
      </c>
      <c r="L13" s="27" t="str">
        <f>IF(ISBLANK('Price List_Excl GST'!L12)," ",'Price List_Excl GST'!L12*1.1)</f>
        <v xml:space="preserve"> </v>
      </c>
      <c r="M13" s="27" t="str">
        <f>IF(ISBLANK('Price List_Excl GST'!M12)," ",'Price List_Excl GST'!M12*1.1)</f>
        <v xml:space="preserve"> </v>
      </c>
      <c r="N13" s="27" t="str">
        <f>IF(ISBLANK('Price List_Excl GST'!N12)," ",'Price List_Excl GST'!N12*1.1)</f>
        <v xml:space="preserve"> </v>
      </c>
      <c r="O13" s="27" t="str">
        <f>IF(ISBLANK('Price List_Excl GST'!O12)," ",'Price List_Excl GST'!O12*1.1)</f>
        <v xml:space="preserve"> </v>
      </c>
      <c r="P13" s="27" t="str">
        <f>IF(ISBLANK('Price List_Excl GST'!P12)," ",'Price List_Excl GST'!P12*1.1)</f>
        <v xml:space="preserve"> </v>
      </c>
      <c r="Q13" s="28"/>
      <c r="R13" s="28"/>
    </row>
    <row r="14" spans="1:19" ht="18" customHeight="1" x14ac:dyDescent="0.2">
      <c r="B14" s="25" t="s">
        <v>29</v>
      </c>
      <c r="C14" s="26"/>
      <c r="D14" s="143" t="s">
        <v>41</v>
      </c>
      <c r="E14" s="144"/>
      <c r="F14" s="27">
        <f>IF(ISBLANK('Price List_Excl GST'!F13)," ",'Price List_Excl GST'!F13*1.1)</f>
        <v>9.3170000000000003E-2</v>
      </c>
      <c r="G14" s="27">
        <f>IF(ISBLANK('Price List_Excl GST'!G13)," ",'Price List_Excl GST'!G13*1.1)</f>
        <v>5.3421500000000002</v>
      </c>
      <c r="H14" s="27" t="str">
        <f>IF(ISBLANK('Price List_Excl GST'!H13)," ",'Price List_Excl GST'!H13*1.1)</f>
        <v xml:space="preserve"> </v>
      </c>
      <c r="I14" s="27" t="str">
        <f>IF(ISBLANK('Price List_Excl GST'!I13)," ",'Price List_Excl GST'!I13*1.1)</f>
        <v xml:space="preserve"> </v>
      </c>
      <c r="J14" s="27" t="str">
        <f>IF(ISBLANK('Price List_Excl GST'!J13)," ",'Price List_Excl GST'!J13*1.1)</f>
        <v xml:space="preserve"> </v>
      </c>
      <c r="K14" s="27" t="str">
        <f>IF(ISBLANK('Price List_Excl GST'!K13)," ",'Price List_Excl GST'!K13*1.1)</f>
        <v xml:space="preserve"> </v>
      </c>
      <c r="L14" s="27" t="str">
        <f>IF(ISBLANK('Price List_Excl GST'!L13)," ",'Price List_Excl GST'!L13*1.1)</f>
        <v xml:space="preserve"> </v>
      </c>
      <c r="M14" s="27" t="str">
        <f>IF(ISBLANK('Price List_Excl GST'!M13)," ",'Price List_Excl GST'!M13*1.1)</f>
        <v xml:space="preserve"> </v>
      </c>
      <c r="N14" s="27" t="str">
        <f>IF(ISBLANK('Price List_Excl GST'!N13)," ",'Price List_Excl GST'!N13*1.1)</f>
        <v xml:space="preserve"> </v>
      </c>
      <c r="O14" s="27" t="str">
        <f>IF(ISBLANK('Price List_Excl GST'!O13)," ",'Price List_Excl GST'!O13*1.1)</f>
        <v xml:space="preserve"> </v>
      </c>
      <c r="P14" s="27" t="str">
        <f>IF(ISBLANK('Price List_Excl GST'!P13)," ",'Price List_Excl GST'!P13*1.1)</f>
        <v xml:space="preserve"> </v>
      </c>
      <c r="Q14" s="28"/>
      <c r="R14" s="28"/>
    </row>
    <row r="15" spans="1:19" s="103" customFormat="1" ht="18" x14ac:dyDescent="0.25">
      <c r="A15" s="97"/>
      <c r="B15" s="109" t="s">
        <v>90</v>
      </c>
      <c r="C15" s="109"/>
      <c r="D15" s="110"/>
      <c r="E15" s="111"/>
      <c r="F15" s="112"/>
      <c r="G15" s="112"/>
      <c r="H15" s="112"/>
      <c r="I15" s="112"/>
      <c r="J15" s="112"/>
      <c r="K15" s="112"/>
      <c r="L15" s="112"/>
      <c r="M15" s="112"/>
      <c r="N15" s="112"/>
      <c r="O15" s="112"/>
      <c r="P15" s="112"/>
      <c r="Q15" s="108"/>
      <c r="R15" s="108"/>
      <c r="S15" s="108"/>
    </row>
    <row r="16" spans="1:19" ht="18" customHeight="1" x14ac:dyDescent="0.2">
      <c r="A16" s="150"/>
      <c r="B16" s="37" t="s">
        <v>87</v>
      </c>
      <c r="C16" s="26"/>
      <c r="D16" s="143" t="s">
        <v>125</v>
      </c>
      <c r="E16" s="144"/>
      <c r="F16" s="27" t="str">
        <f>IF(ISBLANK('Price List_Excl GST'!F15)," ",'Price List_Excl GST'!F15*1.1)</f>
        <v xml:space="preserve"> </v>
      </c>
      <c r="G16" s="27">
        <f>IF(ISBLANK('Price List_Excl GST'!G15)," ",'Price List_Excl GST'!G15*1.1)</f>
        <v>0</v>
      </c>
      <c r="H16" s="27" t="str">
        <f>IF(ISBLANK('Price List_Excl GST'!H15)," ",'Price List_Excl GST'!H15*1.1)</f>
        <v xml:space="preserve"> </v>
      </c>
      <c r="I16" s="27" t="str">
        <f>IF(ISBLANK('Price List_Excl GST'!I15)," ",'Price List_Excl GST'!I15*1.1)</f>
        <v xml:space="preserve"> </v>
      </c>
      <c r="J16" s="27" t="str">
        <f>IF(ISBLANK('Price List_Excl GST'!J15)," ",'Price List_Excl GST'!J15*1.1)</f>
        <v xml:space="preserve"> </v>
      </c>
      <c r="K16" s="27" t="str">
        <f>IF(ISBLANK('Price List_Excl GST'!K15)," ",'Price List_Excl GST'!K15*1.1)</f>
        <v xml:space="preserve"> </v>
      </c>
      <c r="L16" s="27" t="str">
        <f>IF(ISBLANK('Price List_Excl GST'!L15)," ",'Price List_Excl GST'!L15*1.1)</f>
        <v xml:space="preserve"> </v>
      </c>
      <c r="M16" s="27" t="str">
        <f>IF(ISBLANK('Price List_Excl GST'!M15)," ",'Price List_Excl GST'!M15*1.1)</f>
        <v xml:space="preserve"> </v>
      </c>
      <c r="N16" s="27" t="str">
        <f>IF(ISBLANK('Price List_Excl GST'!N15)," ",'Price List_Excl GST'!N15*1.1)</f>
        <v xml:space="preserve"> </v>
      </c>
      <c r="O16" s="27" t="str">
        <f>IF(ISBLANK('Price List_Excl GST'!O15)," ",'Price List_Excl GST'!O15*1.1)</f>
        <v xml:space="preserve"> </v>
      </c>
      <c r="P16" s="27" t="str">
        <f>IF(ISBLANK('Price List_Excl GST'!P15)," ",'Price List_Excl GST'!P15*1.1)</f>
        <v xml:space="preserve"> </v>
      </c>
      <c r="Q16" s="28"/>
      <c r="R16" s="28"/>
      <c r="S16" s="28"/>
    </row>
    <row r="17" spans="1:19" ht="18" customHeight="1" x14ac:dyDescent="0.2">
      <c r="A17" s="150"/>
      <c r="B17" s="37" t="s">
        <v>88</v>
      </c>
      <c r="C17" s="26"/>
      <c r="D17" s="143" t="s">
        <v>126</v>
      </c>
      <c r="E17" s="144"/>
      <c r="F17" s="27" t="str">
        <f>IF(ISBLANK('Price List_Excl GST'!F16)," ",'Price List_Excl GST'!F16*1.1)</f>
        <v xml:space="preserve"> </v>
      </c>
      <c r="G17" s="27">
        <f>IF(ISBLANK('Price List_Excl GST'!G16)," ",'Price List_Excl GST'!G16*1.1)</f>
        <v>0</v>
      </c>
      <c r="H17" s="27" t="str">
        <f>IF(ISBLANK('Price List_Excl GST'!H16)," ",'Price List_Excl GST'!H16*1.1)</f>
        <v xml:space="preserve"> </v>
      </c>
      <c r="I17" s="27" t="str">
        <f>IF(ISBLANK('Price List_Excl GST'!I16)," ",'Price List_Excl GST'!I16*1.1)</f>
        <v xml:space="preserve"> </v>
      </c>
      <c r="J17" s="27" t="str">
        <f>IF(ISBLANK('Price List_Excl GST'!J16)," ",'Price List_Excl GST'!J16*1.1)</f>
        <v xml:space="preserve"> </v>
      </c>
      <c r="K17" s="27" t="str">
        <f>IF(ISBLANK('Price List_Excl GST'!K16)," ",'Price List_Excl GST'!K16*1.1)</f>
        <v xml:space="preserve"> </v>
      </c>
      <c r="L17" s="27" t="str">
        <f>IF(ISBLANK('Price List_Excl GST'!L16)," ",'Price List_Excl GST'!L16*1.1)</f>
        <v xml:space="preserve"> </v>
      </c>
      <c r="M17" s="27" t="str">
        <f>IF(ISBLANK('Price List_Excl GST'!M16)," ",'Price List_Excl GST'!M16*1.1)</f>
        <v xml:space="preserve"> </v>
      </c>
      <c r="N17" s="27" t="str">
        <f>IF(ISBLANK('Price List_Excl GST'!N16)," ",'Price List_Excl GST'!N16*1.1)</f>
        <v xml:space="preserve"> </v>
      </c>
      <c r="O17" s="27" t="str">
        <f>IF(ISBLANK('Price List_Excl GST'!O16)," ",'Price List_Excl GST'!O16*1.1)</f>
        <v xml:space="preserve"> </v>
      </c>
      <c r="P17" s="27" t="str">
        <f>IF(ISBLANK('Price List_Excl GST'!P16)," ",'Price List_Excl GST'!P16*1.1)</f>
        <v xml:space="preserve"> </v>
      </c>
      <c r="Q17" s="28"/>
      <c r="R17" s="28"/>
      <c r="S17" s="28"/>
    </row>
    <row r="18" spans="1:19" ht="18" customHeight="1" x14ac:dyDescent="0.2">
      <c r="A18" s="39"/>
      <c r="B18" s="37" t="s">
        <v>85</v>
      </c>
      <c r="C18" s="26"/>
      <c r="D18" s="143" t="s">
        <v>123</v>
      </c>
      <c r="E18" s="144"/>
      <c r="F18" s="27" t="str">
        <f>IF(ISBLANK('Price List_Excl GST'!F17)," ",'Price List_Excl GST'!F17*1.1)</f>
        <v xml:space="preserve"> </v>
      </c>
      <c r="G18" s="27">
        <f>IF(ISBLANK('Price List_Excl GST'!G17)," ",'Price List_Excl GST'!G17*1.1)</f>
        <v>0</v>
      </c>
      <c r="H18" s="27" t="str">
        <f>IF(ISBLANK('Price List_Excl GST'!H17)," ",'Price List_Excl GST'!H17*1.1)</f>
        <v xml:space="preserve"> </v>
      </c>
      <c r="I18" s="27" t="str">
        <f>IF(ISBLANK('Price List_Excl GST'!I17)," ",'Price List_Excl GST'!I17*1.1)</f>
        <v xml:space="preserve"> </v>
      </c>
      <c r="J18" s="27" t="str">
        <f>IF(ISBLANK('Price List_Excl GST'!J17)," ",'Price List_Excl GST'!J17*1.1)</f>
        <v xml:space="preserve"> </v>
      </c>
      <c r="K18" s="27" t="str">
        <f>IF(ISBLANK('Price List_Excl GST'!K17)," ",'Price List_Excl GST'!K17*1.1)</f>
        <v xml:space="preserve"> </v>
      </c>
      <c r="L18" s="27" t="str">
        <f>IF(ISBLANK('Price List_Excl GST'!L17)," ",'Price List_Excl GST'!L17*1.1)</f>
        <v xml:space="preserve"> </v>
      </c>
      <c r="M18" s="27" t="str">
        <f>IF(ISBLANK('Price List_Excl GST'!M17)," ",'Price List_Excl GST'!M17*1.1)</f>
        <v xml:space="preserve"> </v>
      </c>
      <c r="N18" s="27" t="str">
        <f>IF(ISBLANK('Price List_Excl GST'!N17)," ",'Price List_Excl GST'!N17*1.1)</f>
        <v xml:space="preserve"> </v>
      </c>
      <c r="O18" s="27" t="str">
        <f>IF(ISBLANK('Price List_Excl GST'!O17)," ",'Price List_Excl GST'!O17*1.1)</f>
        <v xml:space="preserve"> </v>
      </c>
      <c r="P18" s="27" t="str">
        <f>IF(ISBLANK('Price List_Excl GST'!P17)," ",'Price List_Excl GST'!P17*1.1)</f>
        <v xml:space="preserve"> </v>
      </c>
      <c r="Q18" s="28"/>
      <c r="R18" s="28"/>
      <c r="S18" s="28"/>
    </row>
    <row r="19" spans="1:19" ht="18" customHeight="1" x14ac:dyDescent="0.2">
      <c r="A19" s="39"/>
      <c r="B19" s="37" t="s">
        <v>86</v>
      </c>
      <c r="C19" s="26"/>
      <c r="D19" s="143" t="s">
        <v>124</v>
      </c>
      <c r="E19" s="144"/>
      <c r="F19" s="27" t="str">
        <f>IF(ISBLANK('Price List_Excl GST'!F18)," ",'Price List_Excl GST'!F18*1.1)</f>
        <v xml:space="preserve"> </v>
      </c>
      <c r="G19" s="27">
        <f>IF(ISBLANK('Price List_Excl GST'!G18)," ",'Price List_Excl GST'!G18*1.1)</f>
        <v>0</v>
      </c>
      <c r="H19" s="27" t="str">
        <f>IF(ISBLANK('Price List_Excl GST'!H18)," ",'Price List_Excl GST'!H18*1.1)</f>
        <v xml:space="preserve"> </v>
      </c>
      <c r="I19" s="27" t="str">
        <f>IF(ISBLANK('Price List_Excl GST'!I18)," ",'Price List_Excl GST'!I18*1.1)</f>
        <v xml:space="preserve"> </v>
      </c>
      <c r="J19" s="27" t="str">
        <f>IF(ISBLANK('Price List_Excl GST'!J18)," ",'Price List_Excl GST'!J18*1.1)</f>
        <v xml:space="preserve"> </v>
      </c>
      <c r="K19" s="27" t="str">
        <f>IF(ISBLANK('Price List_Excl GST'!K18)," ",'Price List_Excl GST'!K18*1.1)</f>
        <v xml:space="preserve"> </v>
      </c>
      <c r="L19" s="27" t="str">
        <f>IF(ISBLANK('Price List_Excl GST'!L18)," ",'Price List_Excl GST'!L18*1.1)</f>
        <v xml:space="preserve"> </v>
      </c>
      <c r="M19" s="27" t="str">
        <f>IF(ISBLANK('Price List_Excl GST'!M18)," ",'Price List_Excl GST'!M18*1.1)</f>
        <v xml:space="preserve"> </v>
      </c>
      <c r="N19" s="27" t="str">
        <f>IF(ISBLANK('Price List_Excl GST'!N18)," ",'Price List_Excl GST'!N18*1.1)</f>
        <v xml:space="preserve"> </v>
      </c>
      <c r="O19" s="27" t="str">
        <f>IF(ISBLANK('Price List_Excl GST'!O18)," ",'Price List_Excl GST'!O18*1.1)</f>
        <v xml:space="preserve"> </v>
      </c>
      <c r="P19" s="27" t="str">
        <f>IF(ISBLANK('Price List_Excl GST'!P18)," ",'Price List_Excl GST'!P18*1.1)</f>
        <v xml:space="preserve"> </v>
      </c>
      <c r="Q19" s="28"/>
      <c r="R19" s="28"/>
      <c r="S19" s="28"/>
    </row>
    <row r="20" spans="1:19" ht="18" customHeight="1" x14ac:dyDescent="0.2">
      <c r="A20" s="39"/>
      <c r="B20" s="37" t="s">
        <v>91</v>
      </c>
      <c r="C20" s="26"/>
      <c r="D20" s="143" t="s">
        <v>92</v>
      </c>
      <c r="E20" s="144"/>
      <c r="F20" s="27" t="str">
        <f>IF(ISBLANK('Price List_Excl GST'!F19)," ",'Price List_Excl GST'!F19*1.1)</f>
        <v xml:space="preserve"> </v>
      </c>
      <c r="G20" s="27">
        <f>IF(ISBLANK('Price List_Excl GST'!G19)," ",'Price List_Excl GST'!G19*1.1)</f>
        <v>0</v>
      </c>
      <c r="H20" s="27" t="str">
        <f>IF(ISBLANK('Price List_Excl GST'!H19)," ",'Price List_Excl GST'!H19*1.1)</f>
        <v xml:space="preserve"> </v>
      </c>
      <c r="I20" s="27" t="str">
        <f>IF(ISBLANK('Price List_Excl GST'!I19)," ",'Price List_Excl GST'!I19*1.1)</f>
        <v xml:space="preserve"> </v>
      </c>
      <c r="J20" s="27" t="str">
        <f>IF(ISBLANK('Price List_Excl GST'!J19)," ",'Price List_Excl GST'!J19*1.1)</f>
        <v xml:space="preserve"> </v>
      </c>
      <c r="K20" s="27" t="str">
        <f>IF(ISBLANK('Price List_Excl GST'!K19)," ",'Price List_Excl GST'!K19*1.1)</f>
        <v xml:space="preserve"> </v>
      </c>
      <c r="L20" s="27" t="str">
        <f>IF(ISBLANK('Price List_Excl GST'!L19)," ",'Price List_Excl GST'!L19*1.1)</f>
        <v xml:space="preserve"> </v>
      </c>
      <c r="M20" s="27" t="str">
        <f>IF(ISBLANK('Price List_Excl GST'!M19)," ",'Price List_Excl GST'!M19*1.1)</f>
        <v xml:space="preserve"> </v>
      </c>
      <c r="N20" s="27" t="str">
        <f>IF(ISBLANK('Price List_Excl GST'!N19)," ",'Price List_Excl GST'!N19*1.1)</f>
        <v xml:space="preserve"> </v>
      </c>
      <c r="O20" s="27" t="str">
        <f>IF(ISBLANK('Price List_Excl GST'!O19)," ",'Price List_Excl GST'!O19*1.1)</f>
        <v xml:space="preserve"> </v>
      </c>
      <c r="P20" s="27" t="str">
        <f>IF(ISBLANK('Price List_Excl GST'!P19)," ",'Price List_Excl GST'!P19*1.1)</f>
        <v xml:space="preserve"> </v>
      </c>
      <c r="Q20" s="28"/>
      <c r="R20" s="28"/>
      <c r="S20" s="28"/>
    </row>
    <row r="21" spans="1:19" s="43" customFormat="1" ht="18" customHeight="1" x14ac:dyDescent="0.2">
      <c r="A21" s="40"/>
      <c r="B21" s="41" t="s">
        <v>101</v>
      </c>
      <c r="C21" s="26"/>
      <c r="D21" s="143" t="s">
        <v>103</v>
      </c>
      <c r="E21" s="144"/>
      <c r="F21" s="27" t="str">
        <f>IF(ISBLANK('Price List_Excl GST'!F20)," ",'Price List_Excl GST'!F20*1.1)</f>
        <v xml:space="preserve"> </v>
      </c>
      <c r="G21" s="27">
        <v>0</v>
      </c>
      <c r="H21" s="27" t="str">
        <f>IF(ISBLANK('Price List_Excl GST'!H20)," ",'Price List_Excl GST'!H20*1.1)</f>
        <v xml:space="preserve"> </v>
      </c>
      <c r="I21" s="27" t="str">
        <f>IF(ISBLANK('Price List_Excl GST'!I20)," ",'Price List_Excl GST'!I20*1.1)</f>
        <v xml:space="preserve"> </v>
      </c>
      <c r="J21" s="27" t="str">
        <f>IF(ISBLANK('Price List_Excl GST'!J20)," ",'Price List_Excl GST'!J20*1.1)</f>
        <v xml:space="preserve"> </v>
      </c>
      <c r="K21" s="27" t="str">
        <f>IF(ISBLANK('Price List_Excl GST'!K20)," ",'Price List_Excl GST'!K20*1.1)</f>
        <v xml:space="preserve"> </v>
      </c>
      <c r="L21" s="27" t="str">
        <f>IF(ISBLANK('Price List_Excl GST'!L20)," ",'Price List_Excl GST'!L20*1.1)</f>
        <v xml:space="preserve"> </v>
      </c>
      <c r="M21" s="27" t="str">
        <f>IF(ISBLANK('Price List_Excl GST'!M20)," ",'Price List_Excl GST'!M20*1.1)</f>
        <v xml:space="preserve"> </v>
      </c>
      <c r="N21" s="27" t="str">
        <f>IF(ISBLANK('Price List_Excl GST'!N20)," ",'Price List_Excl GST'!N20*1.1)</f>
        <v xml:space="preserve"> </v>
      </c>
      <c r="O21" s="27" t="str">
        <f>IF(ISBLANK('Price List_Excl GST'!O20)," ",'Price List_Excl GST'!O20*1.1)</f>
        <v xml:space="preserve"> </v>
      </c>
      <c r="P21" s="27" t="str">
        <f>IF(ISBLANK('Price List_Excl GST'!P20)," ",'Price List_Excl GST'!P20*1.1)</f>
        <v xml:space="preserve"> </v>
      </c>
      <c r="Q21" s="28"/>
      <c r="R21" s="28"/>
      <c r="S21" s="28"/>
    </row>
    <row r="22" spans="1:19" s="43" customFormat="1" ht="18" customHeight="1" x14ac:dyDescent="0.2">
      <c r="B22" s="25" t="s">
        <v>102</v>
      </c>
      <c r="C22" s="44"/>
      <c r="D22" s="143" t="s">
        <v>103</v>
      </c>
      <c r="E22" s="144"/>
      <c r="F22" s="27" t="str">
        <f>IF(ISBLANK('Price List_Excl GST'!F21)," ",'Price List_Excl GST'!F21*1.1)</f>
        <v xml:space="preserve"> </v>
      </c>
      <c r="G22" s="27">
        <v>0</v>
      </c>
      <c r="H22" s="27" t="str">
        <f>IF(ISBLANK('Price List_Excl GST'!H21)," ",'Price List_Excl GST'!H21*1.1)</f>
        <v xml:space="preserve"> </v>
      </c>
      <c r="I22" s="27" t="str">
        <f>IF(ISBLANK('Price List_Excl GST'!I21)," ",'Price List_Excl GST'!I21*1.1)</f>
        <v xml:space="preserve"> </v>
      </c>
      <c r="J22" s="27" t="str">
        <f>IF(ISBLANK('Price List_Excl GST'!J21)," ",'Price List_Excl GST'!J21*1.1)</f>
        <v xml:space="preserve"> </v>
      </c>
      <c r="K22" s="27" t="str">
        <f>IF(ISBLANK('Price List_Excl GST'!K21)," ",'Price List_Excl GST'!K21*1.1)</f>
        <v xml:space="preserve"> </v>
      </c>
      <c r="L22" s="27" t="str">
        <f>IF(ISBLANK('Price List_Excl GST'!L21)," ",'Price List_Excl GST'!L21*1.1)</f>
        <v xml:space="preserve"> </v>
      </c>
      <c r="M22" s="27" t="str">
        <f>IF(ISBLANK('Price List_Excl GST'!M21)," ",'Price List_Excl GST'!M21*1.1)</f>
        <v xml:space="preserve"> </v>
      </c>
      <c r="N22" s="27" t="str">
        <f>IF(ISBLANK('Price List_Excl GST'!N21)," ",'Price List_Excl GST'!N21*1.1)</f>
        <v xml:space="preserve"> </v>
      </c>
      <c r="O22" s="27" t="str">
        <f>IF(ISBLANK('Price List_Excl GST'!O21)," ",'Price List_Excl GST'!O21*1.1)</f>
        <v xml:space="preserve"> </v>
      </c>
      <c r="P22" s="27" t="str">
        <f>IF(ISBLANK('Price List_Excl GST'!P21)," ",'Price List_Excl GST'!P21*1.1)</f>
        <v xml:space="preserve"> </v>
      </c>
      <c r="Q22" s="28"/>
      <c r="R22" s="28"/>
      <c r="S22" s="28"/>
    </row>
    <row r="23" spans="1:19" s="103" customFormat="1" ht="18" x14ac:dyDescent="0.25">
      <c r="A23" s="97"/>
      <c r="B23" s="109" t="s">
        <v>18</v>
      </c>
      <c r="C23" s="109"/>
      <c r="D23" s="110"/>
      <c r="E23" s="111"/>
      <c r="F23" s="112"/>
      <c r="G23" s="112"/>
      <c r="H23" s="112"/>
      <c r="I23" s="112"/>
      <c r="J23" s="112"/>
      <c r="K23" s="112"/>
      <c r="L23" s="112"/>
      <c r="M23" s="112"/>
      <c r="N23" s="112"/>
      <c r="O23" s="112"/>
      <c r="P23" s="112"/>
      <c r="Q23" s="108"/>
      <c r="R23" s="108"/>
      <c r="S23" s="108"/>
    </row>
    <row r="24" spans="1:19" ht="18" customHeight="1" x14ac:dyDescent="0.2">
      <c r="B24" s="25" t="s">
        <v>30</v>
      </c>
      <c r="C24" s="26"/>
      <c r="D24" s="143" t="s">
        <v>128</v>
      </c>
      <c r="E24" s="144"/>
      <c r="F24" s="27">
        <f>IF(ISBLANK('Price List_Excl GST'!F23)," ",'Price List_Excl GST'!F23*1.1)</f>
        <v>0.84755000000000003</v>
      </c>
      <c r="G24" s="27" t="str">
        <f>IF(ISBLANK('Price List_Excl GST'!G23)," ",'Price List_Excl GST'!G23*1.1)</f>
        <v xml:space="preserve"> </v>
      </c>
      <c r="H24" s="27">
        <f>IF(ISBLANK('Price List_Excl GST'!H23)," ",'Price List_Excl GST'!H23*1.1)</f>
        <v>15.668620000000001</v>
      </c>
      <c r="I24" s="27">
        <f>IF(ISBLANK('Price List_Excl GST'!I23)," ",'Price List_Excl GST'!I23*1.1)</f>
        <v>12.726010000000002</v>
      </c>
      <c r="J24" s="27" t="str">
        <f>IF(ISBLANK('Price List_Excl GST'!J23)," ",'Price List_Excl GST'!J23*1.1)</f>
        <v xml:space="preserve"> </v>
      </c>
      <c r="K24" s="27" t="str">
        <f>IF(ISBLANK('Price List_Excl GST'!K23)," ",'Price List_Excl GST'!K23*1.1)</f>
        <v xml:space="preserve"> </v>
      </c>
      <c r="L24" s="27" t="str">
        <f>IF(ISBLANK('Price List_Excl GST'!L23)," ",'Price List_Excl GST'!L23*1.1)</f>
        <v xml:space="preserve"> </v>
      </c>
      <c r="M24" s="27" t="str">
        <f>IF(ISBLANK('Price List_Excl GST'!M23)," ",'Price List_Excl GST'!M23*1.1)</f>
        <v xml:space="preserve"> </v>
      </c>
      <c r="N24" s="27" t="str">
        <f>IF(ISBLANK('Price List_Excl GST'!N23)," ",'Price List_Excl GST'!N23*1.1)</f>
        <v xml:space="preserve"> </v>
      </c>
      <c r="O24" s="27" t="str">
        <f>IF(ISBLANK('Price List_Excl GST'!O23)," ",'Price List_Excl GST'!O23*1.1)</f>
        <v xml:space="preserve"> </v>
      </c>
      <c r="P24" s="27" t="str">
        <f>IF(ISBLANK('Price List_Excl GST'!P23)," ",'Price List_Excl GST'!P23*1.1)</f>
        <v xml:space="preserve"> </v>
      </c>
      <c r="Q24" s="28"/>
      <c r="R24" s="28"/>
    </row>
    <row r="25" spans="1:19" ht="18" customHeight="1" x14ac:dyDescent="0.2">
      <c r="B25" s="25" t="s">
        <v>31</v>
      </c>
      <c r="C25" s="26"/>
      <c r="D25" s="143" t="s">
        <v>44</v>
      </c>
      <c r="E25" s="144"/>
      <c r="F25" s="27">
        <f>IF(ISBLANK('Price List_Excl GST'!F24)," ",'Price List_Excl GST'!F24*1.1)</f>
        <v>6.7546600000000003</v>
      </c>
      <c r="G25" s="27" t="str">
        <f>IF(ISBLANK('Price List_Excl GST'!G24)," ",'Price List_Excl GST'!G24*1.1)</f>
        <v xml:space="preserve"> </v>
      </c>
      <c r="H25" s="27" t="str">
        <f>IF(ISBLANK('Price List_Excl GST'!H24)," ",'Price List_Excl GST'!H24*1.1)</f>
        <v xml:space="preserve"> </v>
      </c>
      <c r="I25" s="27" t="str">
        <f>IF(ISBLANK('Price List_Excl GST'!I24)," ",'Price List_Excl GST'!I24*1.1)</f>
        <v xml:space="preserve"> </v>
      </c>
      <c r="J25" s="27" t="str">
        <f>IF(ISBLANK('Price List_Excl GST'!J24)," ",'Price List_Excl GST'!J24*1.1)</f>
        <v xml:space="preserve"> </v>
      </c>
      <c r="K25" s="27">
        <f>IF(ISBLANK('Price List_Excl GST'!K24)," ",'Price List_Excl GST'!K24*1.1)</f>
        <v>13.636040000000001</v>
      </c>
      <c r="L25" s="27">
        <f>IF(ISBLANK('Price List_Excl GST'!L24)," ",'Price List_Excl GST'!L24*1.1)</f>
        <v>13.636040000000001</v>
      </c>
      <c r="M25" s="27">
        <f>IF(ISBLANK('Price List_Excl GST'!M24)," ",'Price List_Excl GST'!M24*1.1)</f>
        <v>6.7830400000000006</v>
      </c>
      <c r="N25" s="27" t="str">
        <f>IF(ISBLANK('Price List_Excl GST'!N24)," ",'Price List_Excl GST'!N24*1.1)</f>
        <v xml:space="preserve"> </v>
      </c>
      <c r="O25" s="27" t="str">
        <f>IF(ISBLANK('Price List_Excl GST'!O24)," ",'Price List_Excl GST'!O24*1.1)</f>
        <v xml:space="preserve"> </v>
      </c>
      <c r="P25" s="27" t="str">
        <f>IF(ISBLANK('Price List_Excl GST'!P24)," ",'Price List_Excl GST'!P24*1.1)</f>
        <v xml:space="preserve"> </v>
      </c>
      <c r="Q25" s="28"/>
      <c r="R25" s="28"/>
      <c r="S25" s="28"/>
    </row>
    <row r="26" spans="1:19" ht="18" customHeight="1" x14ac:dyDescent="0.2">
      <c r="B26" s="25" t="s">
        <v>32</v>
      </c>
      <c r="C26" s="26" t="s">
        <v>129</v>
      </c>
      <c r="D26" s="143" t="s">
        <v>130</v>
      </c>
      <c r="E26" s="144"/>
      <c r="F26" s="27">
        <f>IF(ISBLANK('Price List_Excl GST'!F25)," ",'Price List_Excl GST'!F25*1.1)</f>
        <v>6.7546600000000003</v>
      </c>
      <c r="G26" s="27" t="str">
        <f>IF(ISBLANK('Price List_Excl GST'!G25)," ",'Price List_Excl GST'!G25*1.1)</f>
        <v xml:space="preserve"> </v>
      </c>
      <c r="H26" s="27" t="str">
        <f>IF(ISBLANK('Price List_Excl GST'!H25)," ",'Price List_Excl GST'!H25*1.1)</f>
        <v xml:space="preserve"> </v>
      </c>
      <c r="I26" s="27" t="str">
        <f>IF(ISBLANK('Price List_Excl GST'!I25)," ",'Price List_Excl GST'!I25*1.1)</f>
        <v xml:space="preserve"> </v>
      </c>
      <c r="J26" s="27" t="str">
        <f>IF(ISBLANK('Price List_Excl GST'!J25)," ",'Price List_Excl GST'!J25*1.1)</f>
        <v xml:space="preserve"> </v>
      </c>
      <c r="K26" s="27">
        <f>IF(ISBLANK('Price List_Excl GST'!K25)," ",'Price List_Excl GST'!K25*1.1)</f>
        <v>13.636040000000001</v>
      </c>
      <c r="L26" s="27">
        <f>IF(ISBLANK('Price List_Excl GST'!L25)," ",'Price List_Excl GST'!L25*1.1)</f>
        <v>13.636040000000001</v>
      </c>
      <c r="M26" s="27">
        <f>IF(ISBLANK('Price List_Excl GST'!M25)," ",'Price List_Excl GST'!M25*1.1)</f>
        <v>6.7830400000000006</v>
      </c>
      <c r="N26" s="27" t="str">
        <f>IF(ISBLANK('Price List_Excl GST'!N25)," ",'Price List_Excl GST'!N25*1.1)</f>
        <v xml:space="preserve"> </v>
      </c>
      <c r="O26" s="27" t="str">
        <f>IF(ISBLANK('Price List_Excl GST'!O25)," ",'Price List_Excl GST'!O25*1.1)</f>
        <v xml:space="preserve"> </v>
      </c>
      <c r="P26" s="27" t="str">
        <f>IF(ISBLANK('Price List_Excl GST'!P25)," ",'Price List_Excl GST'!P25*1.1)</f>
        <v xml:space="preserve"> </v>
      </c>
      <c r="Q26" s="28"/>
      <c r="R26" s="28"/>
      <c r="S26" s="28"/>
    </row>
    <row r="27" spans="1:19" ht="18" customHeight="1" x14ac:dyDescent="0.2">
      <c r="B27" s="25" t="s">
        <v>33</v>
      </c>
      <c r="C27" s="26"/>
      <c r="D27" s="143" t="s">
        <v>48</v>
      </c>
      <c r="E27" s="144"/>
      <c r="F27" s="27">
        <f>IF(ISBLANK('Price List_Excl GST'!F26)," ",'Price List_Excl GST'!F26*1.1)</f>
        <v>15.298910000000001</v>
      </c>
      <c r="G27" s="27" t="str">
        <f>IF(ISBLANK('Price List_Excl GST'!G26)," ",'Price List_Excl GST'!G26*1.1)</f>
        <v xml:space="preserve"> </v>
      </c>
      <c r="H27" s="27" t="str">
        <f>IF(ISBLANK('Price List_Excl GST'!H26)," ",'Price List_Excl GST'!H26*1.1)</f>
        <v xml:space="preserve"> </v>
      </c>
      <c r="I27" s="27" t="str">
        <f>IF(ISBLANK('Price List_Excl GST'!I26)," ",'Price List_Excl GST'!I26*1.1)</f>
        <v xml:space="preserve"> </v>
      </c>
      <c r="J27" s="27" t="str">
        <f>IF(ISBLANK('Price List_Excl GST'!J26)," ",'Price List_Excl GST'!J26*1.1)</f>
        <v xml:space="preserve"> </v>
      </c>
      <c r="K27" s="27">
        <f>IF(ISBLANK('Price List_Excl GST'!K26)," ",'Price List_Excl GST'!K26*1.1)</f>
        <v>4.9420800000000007</v>
      </c>
      <c r="L27" s="27">
        <f>IF(ISBLANK('Price List_Excl GST'!L26)," ",'Price List_Excl GST'!L26*1.1)</f>
        <v>4.9420800000000007</v>
      </c>
      <c r="M27" s="27">
        <f>IF(ISBLANK('Price List_Excl GST'!M26)," ",'Price List_Excl GST'!M26*1.1)</f>
        <v>3.15205</v>
      </c>
      <c r="N27" s="27">
        <f>IF(ISBLANK('Price List_Excl GST'!N26)," ",'Price List_Excl GST'!N26*1.1)</f>
        <v>8.9425600000000003</v>
      </c>
      <c r="O27" s="27">
        <f>IF(ISBLANK('Price List_Excl GST'!O26)," ",'Price List_Excl GST'!O26*1.1)</f>
        <v>8.9425600000000003</v>
      </c>
      <c r="P27" s="27">
        <f>IF(ISBLANK('Price List_Excl GST'!P26)," ",'Price List_Excl GST'!P26*1.1)</f>
        <v>2.0439100000000003</v>
      </c>
      <c r="Q27" s="28"/>
      <c r="R27" s="28"/>
      <c r="S27" s="28"/>
    </row>
    <row r="28" spans="1:19" ht="18" customHeight="1" x14ac:dyDescent="0.2">
      <c r="B28" s="25" t="s">
        <v>34</v>
      </c>
      <c r="C28" s="26"/>
      <c r="D28" s="143" t="s">
        <v>60</v>
      </c>
      <c r="E28" s="144"/>
      <c r="F28" s="27">
        <f>IF(ISBLANK('Price List_Excl GST'!F27)," ",'Price List_Excl GST'!F27*1.1)</f>
        <v>15.298910000000001</v>
      </c>
      <c r="G28" s="27" t="str">
        <f>IF(ISBLANK('Price List_Excl GST'!G27)," ",'Price List_Excl GST'!G27*1.1)</f>
        <v xml:space="preserve"> </v>
      </c>
      <c r="H28" s="27" t="str">
        <f>IF(ISBLANK('Price List_Excl GST'!H27)," ",'Price List_Excl GST'!H27*1.1)</f>
        <v xml:space="preserve"> </v>
      </c>
      <c r="I28" s="27" t="str">
        <f>IF(ISBLANK('Price List_Excl GST'!I27)," ",'Price List_Excl GST'!I27*1.1)</f>
        <v xml:space="preserve"> </v>
      </c>
      <c r="J28" s="27" t="str">
        <f>IF(ISBLANK('Price List_Excl GST'!J27)," ",'Price List_Excl GST'!J27*1.1)</f>
        <v xml:space="preserve"> </v>
      </c>
      <c r="K28" s="27">
        <f>IF(ISBLANK('Price List_Excl GST'!K27)," ",'Price List_Excl GST'!K27*1.1)</f>
        <v>4.6431000000000004</v>
      </c>
      <c r="L28" s="27">
        <f>IF(ISBLANK('Price List_Excl GST'!L27)," ",'Price List_Excl GST'!L27*1.1)</f>
        <v>4.6431000000000004</v>
      </c>
      <c r="M28" s="27">
        <f>IF(ISBLANK('Price List_Excl GST'!M27)," ",'Price List_Excl GST'!M27*1.1)</f>
        <v>3.0387500000000003</v>
      </c>
      <c r="N28" s="27">
        <f>IF(ISBLANK('Price List_Excl GST'!N27)," ",'Price List_Excl GST'!N27*1.1)</f>
        <v>9.5932100000000009</v>
      </c>
      <c r="O28" s="27">
        <f>IF(ISBLANK('Price List_Excl GST'!O27)," ",'Price List_Excl GST'!O27*1.1)</f>
        <v>9.5932100000000009</v>
      </c>
      <c r="P28" s="27">
        <f>IF(ISBLANK('Price List_Excl GST'!P27)," ",'Price List_Excl GST'!P27*1.1)</f>
        <v>2.3292500000000005</v>
      </c>
      <c r="Q28" s="28"/>
      <c r="R28" s="28"/>
      <c r="S28" s="28"/>
    </row>
    <row r="29" spans="1:19" ht="18" customHeight="1" x14ac:dyDescent="0.2">
      <c r="B29" s="25" t="s">
        <v>64</v>
      </c>
      <c r="C29" s="26"/>
      <c r="D29" s="143" t="s">
        <v>77</v>
      </c>
      <c r="E29" s="144"/>
      <c r="F29" s="27">
        <f>IF(ISBLANK('Price List_Excl GST'!F28)," ",'Price List_Excl GST'!F28*1.1)</f>
        <v>15.298910000000001</v>
      </c>
      <c r="G29" s="27" t="str">
        <f>IF(ISBLANK('Price List_Excl GST'!G28)," ",'Price List_Excl GST'!G28*1.1)</f>
        <v xml:space="preserve"> </v>
      </c>
      <c r="H29" s="27" t="str">
        <f>IF(ISBLANK('Price List_Excl GST'!H28)," ",'Price List_Excl GST'!H28*1.1)</f>
        <v xml:space="preserve"> </v>
      </c>
      <c r="I29" s="27" t="str">
        <f>IF(ISBLANK('Price List_Excl GST'!I28)," ",'Price List_Excl GST'!I28*1.1)</f>
        <v xml:space="preserve"> </v>
      </c>
      <c r="J29" s="27" t="str">
        <f>IF(ISBLANK('Price List_Excl GST'!J28)," ",'Price List_Excl GST'!J28*1.1)</f>
        <v xml:space="preserve"> </v>
      </c>
      <c r="K29" s="27">
        <f>IF(ISBLANK('Price List_Excl GST'!K28)," ",'Price List_Excl GST'!K28*1.1)</f>
        <v>12.423290000000001</v>
      </c>
      <c r="L29" s="27">
        <f>IF(ISBLANK('Price List_Excl GST'!L28)," ",'Price List_Excl GST'!L28*1.1)</f>
        <v>12.423290000000001</v>
      </c>
      <c r="M29" s="27">
        <f>IF(ISBLANK('Price List_Excl GST'!M28)," ",'Price List_Excl GST'!M28*1.1)</f>
        <v>5.3185000000000002</v>
      </c>
      <c r="N29" s="27">
        <f>IF(ISBLANK('Price List_Excl GST'!N28)," ",'Price List_Excl GST'!N28*1.1)</f>
        <v>11.178310000000002</v>
      </c>
      <c r="O29" s="27" t="str">
        <f>IF(ISBLANK('Price List_Excl GST'!O28)," ",'Price List_Excl GST'!O28*1.1)</f>
        <v xml:space="preserve"> </v>
      </c>
      <c r="P29" s="27" t="str">
        <f>IF(ISBLANK('Price List_Excl GST'!P28)," ",'Price List_Excl GST'!P28*1.1)</f>
        <v xml:space="preserve"> </v>
      </c>
      <c r="Q29" s="28"/>
      <c r="R29" s="28"/>
      <c r="S29" s="28"/>
    </row>
    <row r="30" spans="1:19" ht="18" customHeight="1" x14ac:dyDescent="0.2">
      <c r="B30" s="25" t="s">
        <v>35</v>
      </c>
      <c r="C30" s="26"/>
      <c r="D30" s="143" t="s">
        <v>42</v>
      </c>
      <c r="E30" s="144"/>
      <c r="F30" s="27">
        <f>IF(ISBLANK('Price List_Excl GST'!F29)," ",'Price List_Excl GST'!F29*1.1)</f>
        <v>18.916920000000001</v>
      </c>
      <c r="G30" s="27" t="str">
        <f>IF(ISBLANK('Price List_Excl GST'!G29)," ",'Price List_Excl GST'!G29*1.1)</f>
        <v xml:space="preserve"> </v>
      </c>
      <c r="H30" s="27" t="str">
        <f>IF(ISBLANK('Price List_Excl GST'!H29)," ",'Price List_Excl GST'!H29*1.1)</f>
        <v xml:space="preserve"> </v>
      </c>
      <c r="I30" s="27" t="str">
        <f>IF(ISBLANK('Price List_Excl GST'!I29)," ",'Price List_Excl GST'!I29*1.1)</f>
        <v xml:space="preserve"> </v>
      </c>
      <c r="J30" s="27" t="str">
        <f>IF(ISBLANK('Price List_Excl GST'!J29)," ",'Price List_Excl GST'!J29*1.1)</f>
        <v xml:space="preserve"> </v>
      </c>
      <c r="K30" s="27">
        <f>IF(ISBLANK('Price List_Excl GST'!K29)," ",'Price List_Excl GST'!K29*1.1)</f>
        <v>3.7202000000000006</v>
      </c>
      <c r="L30" s="27">
        <f>IF(ISBLANK('Price List_Excl GST'!L29)," ",'Price List_Excl GST'!L29*1.1)</f>
        <v>3.7202000000000006</v>
      </c>
      <c r="M30" s="27">
        <f>IF(ISBLANK('Price List_Excl GST'!M29)," ",'Price List_Excl GST'!M29*1.1)</f>
        <v>2.9964000000000004</v>
      </c>
      <c r="N30" s="27">
        <f>IF(ISBLANK('Price List_Excl GST'!N29)," ",'Price List_Excl GST'!N29*1.1)</f>
        <v>7.7820600000000013</v>
      </c>
      <c r="O30" s="27">
        <f>IF(ISBLANK('Price List_Excl GST'!O29)," ",'Price List_Excl GST'!O29*1.1)</f>
        <v>7.7820600000000013</v>
      </c>
      <c r="P30" s="27">
        <f>IF(ISBLANK('Price List_Excl GST'!P29)," ",'Price List_Excl GST'!P29*1.1)</f>
        <v>2.2123200000000005</v>
      </c>
      <c r="Q30" s="28"/>
      <c r="R30" s="28"/>
      <c r="S30" s="28"/>
    </row>
    <row r="31" spans="1:19" ht="18" customHeight="1" x14ac:dyDescent="0.2">
      <c r="B31" s="25" t="s">
        <v>36</v>
      </c>
      <c r="C31" s="26"/>
      <c r="D31" s="151" t="s">
        <v>61</v>
      </c>
      <c r="E31" s="152"/>
      <c r="F31" s="27">
        <f>IF(ISBLANK('Price List_Excl GST'!F30)," ",'Price List_Excl GST'!F30*1.1)</f>
        <v>18.916920000000001</v>
      </c>
      <c r="G31" s="27" t="str">
        <f>IF(ISBLANK('Price List_Excl GST'!G30)," ",'Price List_Excl GST'!G30*1.1)</f>
        <v xml:space="preserve"> </v>
      </c>
      <c r="H31" s="27" t="str">
        <f>IF(ISBLANK('Price List_Excl GST'!H30)," ",'Price List_Excl GST'!H30*1.1)</f>
        <v xml:space="preserve"> </v>
      </c>
      <c r="I31" s="27" t="str">
        <f>IF(ISBLANK('Price List_Excl GST'!I30)," ",'Price List_Excl GST'!I30*1.1)</f>
        <v xml:space="preserve"> </v>
      </c>
      <c r="J31" s="27" t="str">
        <f>IF(ISBLANK('Price List_Excl GST'!J30)," ",'Price List_Excl GST'!J30*1.1)</f>
        <v xml:space="preserve"> </v>
      </c>
      <c r="K31" s="27">
        <f>IF(ISBLANK('Price List_Excl GST'!K30)," ",'Price List_Excl GST'!K30*1.1)</f>
        <v>3.7202000000000006</v>
      </c>
      <c r="L31" s="27">
        <f>IF(ISBLANK('Price List_Excl GST'!L30)," ",'Price List_Excl GST'!L30*1.1)</f>
        <v>3.7202000000000006</v>
      </c>
      <c r="M31" s="27">
        <f>IF(ISBLANK('Price List_Excl GST'!M30)," ",'Price List_Excl GST'!M30*1.1)</f>
        <v>2.9964000000000004</v>
      </c>
      <c r="N31" s="27">
        <f>IF(ISBLANK('Price List_Excl GST'!N30)," ",'Price List_Excl GST'!N30*1.1)</f>
        <v>8.4837500000000006</v>
      </c>
      <c r="O31" s="27">
        <f>IF(ISBLANK('Price List_Excl GST'!O30)," ",'Price List_Excl GST'!O30*1.1)</f>
        <v>8.4837500000000006</v>
      </c>
      <c r="P31" s="27">
        <f>IF(ISBLANK('Price List_Excl GST'!P30)," ",'Price List_Excl GST'!P30*1.1)</f>
        <v>2.4117500000000001</v>
      </c>
      <c r="Q31" s="28"/>
      <c r="R31" s="28"/>
      <c r="S31" s="28"/>
    </row>
    <row r="32" spans="1:19" ht="18" customHeight="1" x14ac:dyDescent="0.2">
      <c r="B32" s="25" t="s">
        <v>24</v>
      </c>
      <c r="C32" s="26"/>
      <c r="D32" s="151" t="s">
        <v>39</v>
      </c>
      <c r="E32" s="152"/>
      <c r="F32" s="27">
        <f>IF(ISBLANK('Price List_Excl GST'!F31)," ",'Price List_Excl GST'!F31*1.1)</f>
        <v>18.985120000000002</v>
      </c>
      <c r="G32" s="27" t="str">
        <f>IF(ISBLANK('Price List_Excl GST'!G31)," ",'Price List_Excl GST'!G31*1.1)</f>
        <v xml:space="preserve"> </v>
      </c>
      <c r="H32" s="27" t="str">
        <f>IF(ISBLANK('Price List_Excl GST'!H31)," ",'Price List_Excl GST'!H31*1.1)</f>
        <v xml:space="preserve"> </v>
      </c>
      <c r="I32" s="27" t="str">
        <f>IF(ISBLANK('Price List_Excl GST'!I31)," ",'Price List_Excl GST'!I31*1.1)</f>
        <v xml:space="preserve"> </v>
      </c>
      <c r="J32" s="27" t="str">
        <f>IF(ISBLANK('Price List_Excl GST'!J31)," ",'Price List_Excl GST'!J31*1.1)</f>
        <v xml:space="preserve"> </v>
      </c>
      <c r="K32" s="27">
        <f>IF(ISBLANK('Price List_Excl GST'!K31)," ",'Price List_Excl GST'!K31*1.1)</f>
        <v>5.4397200000000003</v>
      </c>
      <c r="L32" s="27">
        <f>IF(ISBLANK('Price List_Excl GST'!L31)," ",'Price List_Excl GST'!L31*1.1)</f>
        <v>3.2330100000000002</v>
      </c>
      <c r="M32" s="27">
        <f>IF(ISBLANK('Price List_Excl GST'!M31)," ",'Price List_Excl GST'!M31*1.1)</f>
        <v>2.7031399999999999</v>
      </c>
      <c r="N32" s="27">
        <f>IF(ISBLANK('Price List_Excl GST'!N31)," ",'Price List_Excl GST'!N31*1.1)</f>
        <v>3.18879</v>
      </c>
      <c r="O32" s="27">
        <f>IF(ISBLANK('Price List_Excl GST'!O31)," ",'Price List_Excl GST'!O31*1.1)</f>
        <v>2.2732600000000005</v>
      </c>
      <c r="P32" s="27">
        <f>IF(ISBLANK('Price List_Excl GST'!P31)," ",'Price List_Excl GST'!P31*1.1)</f>
        <v>0.9061800000000001</v>
      </c>
    </row>
    <row r="33" spans="1:16" s="103" customFormat="1" ht="18" x14ac:dyDescent="0.25">
      <c r="A33" s="97"/>
      <c r="B33" s="109" t="s">
        <v>46</v>
      </c>
      <c r="C33" s="109"/>
      <c r="D33" s="110"/>
      <c r="E33" s="111"/>
      <c r="F33" s="113"/>
      <c r="G33" s="113"/>
      <c r="H33" s="113"/>
      <c r="I33" s="113"/>
      <c r="J33" s="113"/>
      <c r="K33" s="113"/>
      <c r="L33" s="113"/>
      <c r="M33" s="113"/>
      <c r="N33" s="113"/>
      <c r="O33" s="113"/>
      <c r="P33" s="113"/>
    </row>
    <row r="34" spans="1:16" ht="18" customHeight="1" x14ac:dyDescent="0.2">
      <c r="B34" s="25" t="s">
        <v>37</v>
      </c>
      <c r="C34" s="26" t="s">
        <v>45</v>
      </c>
      <c r="D34" s="143" t="s">
        <v>121</v>
      </c>
      <c r="E34" s="144"/>
      <c r="F34" s="27">
        <f>IF(ISBLANK('Price List_Excl GST'!F33)," ",'Price List_Excl GST'!F33*1.1)</f>
        <v>0.73623000000000005</v>
      </c>
      <c r="G34" s="27">
        <f>IF(ISBLANK('Price List_Excl GST'!G33)," ",'Price List_Excl GST'!G33*1.1)</f>
        <v>16.429160000000003</v>
      </c>
      <c r="H34" s="27" t="str">
        <f>IF(ISBLANK('Price List_Excl GST'!H33)," ",'Price List_Excl GST'!H33*1.1)</f>
        <v xml:space="preserve"> </v>
      </c>
      <c r="I34" s="27" t="str">
        <f>IF(ISBLANK('Price List_Excl GST'!I33)," ",'Price List_Excl GST'!I33*1.1)</f>
        <v xml:space="preserve"> </v>
      </c>
      <c r="J34" s="27" t="str">
        <f>IF(ISBLANK('Price List_Excl GST'!J33)," ",'Price List_Excl GST'!J33*1.1)</f>
        <v xml:space="preserve"> </v>
      </c>
      <c r="K34" s="27" t="str">
        <f>IF(ISBLANK('Price List_Excl GST'!K33)," ",'Price List_Excl GST'!K33*1.1)</f>
        <v xml:space="preserve"> </v>
      </c>
      <c r="L34" s="27" t="str">
        <f>IF(ISBLANK('Price List_Excl GST'!L33)," ",'Price List_Excl GST'!L33*1.1)</f>
        <v xml:space="preserve"> </v>
      </c>
      <c r="M34" s="27" t="str">
        <f>IF(ISBLANK('Price List_Excl GST'!M33)," ",'Price List_Excl GST'!M33*1.1)</f>
        <v xml:space="preserve"> </v>
      </c>
      <c r="N34" s="27" t="str">
        <f>IF(ISBLANK('Price List_Excl GST'!N33)," ",'Price List_Excl GST'!N33*1.1)</f>
        <v xml:space="preserve"> </v>
      </c>
      <c r="O34" s="27" t="str">
        <f>IF(ISBLANK('Price List_Excl GST'!O33)," ",'Price List_Excl GST'!O33*1.1)</f>
        <v xml:space="preserve"> </v>
      </c>
      <c r="P34" s="27" t="str">
        <f>IF(ISBLANK('Price List_Excl GST'!P33)," ",'Price List_Excl GST'!P33*1.1)</f>
        <v xml:space="preserve"> </v>
      </c>
    </row>
    <row r="35" spans="1:16" ht="18" customHeight="1" x14ac:dyDescent="0.2">
      <c r="B35" s="25" t="s">
        <v>38</v>
      </c>
      <c r="C35" s="26"/>
      <c r="D35" s="143" t="s">
        <v>122</v>
      </c>
      <c r="E35" s="144"/>
      <c r="F35" s="27">
        <f>IF(ISBLANK('Price List_Excl GST'!F34)," ",'Price List_Excl GST'!F34*1.1)</f>
        <v>0</v>
      </c>
      <c r="G35" s="27" t="str">
        <f>IF(ISBLANK('Price List_Excl GST'!G34)," ",'Price List_Excl GST'!G34*1.1)</f>
        <v xml:space="preserve"> </v>
      </c>
      <c r="H35" s="27" t="str">
        <f>IF(ISBLANK('Price List_Excl GST'!H34)," ",'Price List_Excl GST'!H34*1.1)</f>
        <v xml:space="preserve"> </v>
      </c>
      <c r="I35" s="27" t="str">
        <f>IF(ISBLANK('Price List_Excl GST'!I34)," ",'Price List_Excl GST'!I34*1.1)</f>
        <v xml:space="preserve"> </v>
      </c>
      <c r="J35" s="27" t="str">
        <f>IF(ISBLANK('Price List_Excl GST'!J34)," ",'Price List_Excl GST'!J34*1.1)</f>
        <v xml:space="preserve"> </v>
      </c>
      <c r="K35" s="27">
        <f>IF(ISBLANK('Price List_Excl GST'!K34)," ",'Price List_Excl GST'!K34*1.1)</f>
        <v>16.253710000000002</v>
      </c>
      <c r="L35" s="27">
        <f>IF(ISBLANK('Price List_Excl GST'!L34)," ",'Price List_Excl GST'!L34*1.1)</f>
        <v>16.253710000000002</v>
      </c>
      <c r="M35" s="27">
        <f>IF(ISBLANK('Price List_Excl GST'!M34)," ",'Price List_Excl GST'!M34*1.1)</f>
        <v>7.3695600000000008</v>
      </c>
      <c r="N35" s="27" t="str">
        <f>IF(ISBLANK('Price List_Excl GST'!N34)," ",'Price List_Excl GST'!N34*1.1)</f>
        <v xml:space="preserve"> </v>
      </c>
      <c r="O35" s="27" t="str">
        <f>IF(ISBLANK('Price List_Excl GST'!O34)," ",'Price List_Excl GST'!O34*1.1)</f>
        <v xml:space="preserve"> </v>
      </c>
      <c r="P35" s="27" t="str">
        <f>IF(ISBLANK('Price List_Excl GST'!P34)," ",'Price List_Excl GST'!P34*1.1)</f>
        <v xml:space="preserve"> </v>
      </c>
    </row>
    <row r="36" spans="1:16" s="103" customFormat="1" ht="18" x14ac:dyDescent="0.25">
      <c r="A36" s="97"/>
      <c r="B36" s="109" t="s">
        <v>72</v>
      </c>
      <c r="C36" s="109"/>
      <c r="D36" s="110"/>
      <c r="E36" s="111"/>
      <c r="F36" s="113"/>
      <c r="G36" s="113"/>
      <c r="H36" s="113"/>
      <c r="I36" s="113"/>
      <c r="J36" s="113"/>
      <c r="K36" s="113"/>
      <c r="L36" s="113"/>
      <c r="M36" s="113"/>
      <c r="N36" s="113"/>
      <c r="O36" s="113"/>
      <c r="P36" s="113"/>
    </row>
    <row r="37" spans="1:16" ht="28.5" x14ac:dyDescent="0.2">
      <c r="B37" s="26" t="s">
        <v>52</v>
      </c>
      <c r="C37" s="26"/>
      <c r="D37" s="143" t="s">
        <v>53</v>
      </c>
      <c r="E37" s="144"/>
      <c r="F37" s="38" t="s">
        <v>54</v>
      </c>
      <c r="G37" s="38" t="s">
        <v>54</v>
      </c>
      <c r="H37" s="38"/>
      <c r="I37" s="38"/>
      <c r="J37" s="38"/>
      <c r="K37" s="38" t="s">
        <v>54</v>
      </c>
      <c r="L37" s="38" t="s">
        <v>54</v>
      </c>
      <c r="M37" s="38" t="s">
        <v>54</v>
      </c>
      <c r="N37" s="38" t="s">
        <v>54</v>
      </c>
      <c r="O37" s="38" t="s">
        <v>54</v>
      </c>
      <c r="P37" s="38" t="s">
        <v>54</v>
      </c>
    </row>
    <row r="38" spans="1:16" x14ac:dyDescent="0.2">
      <c r="B38" s="46"/>
      <c r="C38" s="46"/>
      <c r="D38" s="47"/>
      <c r="E38" s="47"/>
      <c r="F38" s="48"/>
      <c r="G38" s="48"/>
      <c r="H38" s="48"/>
      <c r="I38" s="48"/>
      <c r="J38" s="48"/>
      <c r="K38" s="48"/>
      <c r="L38" s="48"/>
      <c r="M38" s="48"/>
      <c r="N38" s="48"/>
      <c r="O38" s="48"/>
      <c r="P38" s="48"/>
    </row>
    <row r="39" spans="1:16" ht="33" x14ac:dyDescent="0.45">
      <c r="A39" s="1"/>
      <c r="B39" s="59" t="s">
        <v>133</v>
      </c>
      <c r="C39" s="60"/>
      <c r="D39" s="60"/>
      <c r="E39" s="60"/>
      <c r="F39" s="60"/>
      <c r="G39" s="61"/>
      <c r="H39" s="61"/>
      <c r="I39" s="61"/>
      <c r="J39" s="61"/>
      <c r="K39" s="62"/>
      <c r="L39" s="62"/>
      <c r="M39" s="62"/>
      <c r="N39" s="63"/>
      <c r="O39" s="63"/>
      <c r="P39" s="64"/>
    </row>
    <row r="40" spans="1:16" ht="15.75" x14ac:dyDescent="0.25">
      <c r="A40" s="1"/>
      <c r="B40" s="156" t="s">
        <v>127</v>
      </c>
      <c r="C40" s="157"/>
      <c r="D40" s="157"/>
      <c r="E40" s="157"/>
      <c r="F40" s="157"/>
      <c r="G40" s="65"/>
      <c r="H40" s="65"/>
      <c r="I40" s="65"/>
      <c r="J40" s="65"/>
      <c r="K40" s="65"/>
      <c r="L40" s="158"/>
      <c r="M40" s="158"/>
      <c r="N40" s="65"/>
      <c r="O40" s="65"/>
      <c r="P40" s="66"/>
    </row>
    <row r="41" spans="1:16" ht="15.75" x14ac:dyDescent="0.25">
      <c r="A41" s="1"/>
      <c r="B41" s="118"/>
      <c r="C41" s="119"/>
      <c r="D41" s="119"/>
      <c r="E41" s="119"/>
      <c r="F41" s="119"/>
      <c r="G41" s="69"/>
      <c r="H41" s="69"/>
      <c r="I41" s="69"/>
      <c r="J41" s="69"/>
      <c r="K41" s="69"/>
      <c r="L41" s="120"/>
      <c r="M41" s="120"/>
      <c r="N41" s="69"/>
      <c r="O41" s="69"/>
      <c r="P41" s="70"/>
    </row>
    <row r="42" spans="1:16" ht="27.75" customHeight="1" x14ac:dyDescent="0.25">
      <c r="B42" s="166" t="s">
        <v>120</v>
      </c>
      <c r="C42" s="163" t="s">
        <v>9</v>
      </c>
      <c r="D42" s="71" t="s">
        <v>1</v>
      </c>
      <c r="E42" s="71" t="s">
        <v>2</v>
      </c>
      <c r="F42" s="72" t="s">
        <v>2</v>
      </c>
      <c r="G42" s="72" t="s">
        <v>2</v>
      </c>
      <c r="H42" s="72" t="s">
        <v>2</v>
      </c>
      <c r="I42" s="71" t="s">
        <v>3</v>
      </c>
      <c r="J42" s="72" t="s">
        <v>4</v>
      </c>
      <c r="K42" s="72" t="s">
        <v>5</v>
      </c>
      <c r="L42" s="72" t="s">
        <v>6</v>
      </c>
      <c r="M42" s="71" t="s">
        <v>7</v>
      </c>
      <c r="N42" s="159" t="s">
        <v>51</v>
      </c>
      <c r="O42" s="159"/>
      <c r="P42" s="159"/>
    </row>
    <row r="43" spans="1:16" ht="15" x14ac:dyDescent="0.25">
      <c r="B43" s="167"/>
      <c r="C43" s="164"/>
      <c r="D43" s="73" t="s">
        <v>10</v>
      </c>
      <c r="E43" s="73" t="s">
        <v>11</v>
      </c>
      <c r="F43" s="73" t="s">
        <v>4</v>
      </c>
      <c r="G43" s="73" t="s">
        <v>5</v>
      </c>
      <c r="H43" s="73" t="s">
        <v>6</v>
      </c>
      <c r="I43" s="73" t="s">
        <v>12</v>
      </c>
      <c r="J43" s="73" t="s">
        <v>3</v>
      </c>
      <c r="K43" s="73" t="s">
        <v>3</v>
      </c>
      <c r="L43" s="73" t="s">
        <v>3</v>
      </c>
      <c r="M43" s="73" t="s">
        <v>12</v>
      </c>
      <c r="N43" s="159"/>
      <c r="O43" s="159"/>
      <c r="P43" s="159"/>
    </row>
    <row r="44" spans="1:16" ht="15" x14ac:dyDescent="0.25">
      <c r="B44" s="167"/>
      <c r="C44" s="164"/>
      <c r="D44" s="73" t="s">
        <v>13</v>
      </c>
      <c r="E44" s="73" t="s">
        <v>14</v>
      </c>
      <c r="F44" s="73" t="s">
        <v>14</v>
      </c>
      <c r="G44" s="73" t="s">
        <v>14</v>
      </c>
      <c r="H44" s="73" t="s">
        <v>14</v>
      </c>
      <c r="I44" s="73" t="s">
        <v>15</v>
      </c>
      <c r="J44" s="73" t="s">
        <v>15</v>
      </c>
      <c r="K44" s="73" t="s">
        <v>15</v>
      </c>
      <c r="L44" s="73" t="s">
        <v>15</v>
      </c>
      <c r="M44" s="73" t="s">
        <v>15</v>
      </c>
      <c r="N44" s="159"/>
      <c r="O44" s="159"/>
      <c r="P44" s="159"/>
    </row>
    <row r="45" spans="1:16" s="55" customFormat="1" ht="15" x14ac:dyDescent="0.25">
      <c r="A45" s="54"/>
      <c r="B45" s="168"/>
      <c r="C45" s="165"/>
      <c r="D45" s="96"/>
      <c r="E45" s="96"/>
      <c r="F45" s="96"/>
      <c r="G45" s="96"/>
      <c r="H45" s="96"/>
      <c r="I45" s="96"/>
      <c r="J45" s="96"/>
      <c r="K45" s="96"/>
      <c r="L45" s="96"/>
      <c r="M45" s="96"/>
      <c r="N45" s="159"/>
      <c r="O45" s="159"/>
      <c r="P45" s="159"/>
    </row>
    <row r="46" spans="1:16" s="103" customFormat="1" ht="18" x14ac:dyDescent="0.25">
      <c r="A46" s="97"/>
      <c r="B46" s="109" t="s">
        <v>47</v>
      </c>
      <c r="C46" s="110"/>
      <c r="D46" s="114"/>
      <c r="E46" s="112"/>
      <c r="F46" s="112"/>
      <c r="G46" s="112"/>
      <c r="H46" s="112"/>
      <c r="I46" s="112"/>
      <c r="J46" s="112"/>
      <c r="K46" s="112"/>
      <c r="L46" s="112"/>
      <c r="M46" s="112"/>
      <c r="N46" s="160"/>
      <c r="O46" s="161"/>
      <c r="P46" s="162"/>
    </row>
    <row r="47" spans="1:16" ht="107.25" customHeight="1" x14ac:dyDescent="0.2">
      <c r="B47" s="122" t="s">
        <v>117</v>
      </c>
      <c r="C47" s="44" t="s">
        <v>49</v>
      </c>
      <c r="D47" s="27">
        <f>IF(ISBLANK('Price List_Excl GST'!D45)," ",'Price List_Excl GST'!D45*1.1)</f>
        <v>19.725640000000002</v>
      </c>
      <c r="E47" s="27"/>
      <c r="F47" s="27">
        <f>IF(ISBLANK('Price List_Excl GST'!E45)," ",'Price List_Excl GST'!E45*1.1)</f>
        <v>6.653900000000001</v>
      </c>
      <c r="G47" s="27">
        <f>IF(ISBLANK('Price List_Excl GST'!F45)," ",'Price List_Excl GST'!F45*1.1)</f>
        <v>6.653900000000001</v>
      </c>
      <c r="H47" s="27">
        <f>IF(ISBLANK('Price List_Excl GST'!G45)," ",'Price List_Excl GST'!G45*1.1)</f>
        <v>3.6397900000000001</v>
      </c>
      <c r="I47" s="27">
        <f>IF(ISBLANK('Price List_Excl GST'!H45)," ",'Price List_Excl GST'!H45*1.1)</f>
        <v>14.683130000000002</v>
      </c>
      <c r="J47" s="27" t="str">
        <f>IF(ISBLANK('Price List_Excl GST'!I45)," ",'Price List_Excl GST'!I45*1.1)</f>
        <v xml:space="preserve"> </v>
      </c>
      <c r="K47" s="27" t="str">
        <f>IF(ISBLANK('Price List_Excl GST'!J45)," ",'Price List_Excl GST'!J45*1.1)</f>
        <v xml:space="preserve"> </v>
      </c>
      <c r="L47" s="27" t="str">
        <f>IF(ISBLANK('Price List_Excl GST'!K45)," ",'Price List_Excl GST'!K45*1.1)</f>
        <v xml:space="preserve"> </v>
      </c>
      <c r="M47" s="27" t="str">
        <f>IF(ISBLANK('Price List_Excl GST'!L45)," ",'Price List_Excl GST'!L45*1.1)</f>
        <v xml:space="preserve"> </v>
      </c>
      <c r="N47" s="137" t="s">
        <v>93</v>
      </c>
      <c r="O47" s="137"/>
      <c r="P47" s="137"/>
    </row>
    <row r="48" spans="1:16" ht="51" customHeight="1" x14ac:dyDescent="0.2">
      <c r="B48" s="121" t="s">
        <v>20</v>
      </c>
      <c r="C48" s="44" t="s">
        <v>57</v>
      </c>
      <c r="D48" s="27">
        <f>IF(ISBLANK('Price List_Excl GST'!D46)," ",'Price List_Excl GST'!D46*1.1)</f>
        <v>15.298910000000001</v>
      </c>
      <c r="E48" s="27"/>
      <c r="F48" s="27">
        <f>IF(ISBLANK('Price List_Excl GST'!E46)," ",'Price List_Excl GST'!E46*1.1)</f>
        <v>12.24432</v>
      </c>
      <c r="G48" s="27">
        <f>IF(ISBLANK('Price List_Excl GST'!F46)," ",'Price List_Excl GST'!F46*1.1)</f>
        <v>12.24432</v>
      </c>
      <c r="H48" s="27">
        <f>IF(ISBLANK('Price List_Excl GST'!G46)," ",'Price List_Excl GST'!G46*1.1)</f>
        <v>5.0640700000000001</v>
      </c>
      <c r="I48" s="27">
        <f>IF(ISBLANK('Price List_Excl GST'!H46)," ",'Price List_Excl GST'!H46*1.1)</f>
        <v>9.6863799999999998</v>
      </c>
      <c r="J48" s="27" t="str">
        <f>IF(ISBLANK('Price List_Excl GST'!I46)," ",'Price List_Excl GST'!I46*1.1)</f>
        <v xml:space="preserve"> </v>
      </c>
      <c r="K48" s="27" t="str">
        <f>IF(ISBLANK('Price List_Excl GST'!J46)," ",'Price List_Excl GST'!J46*1.1)</f>
        <v xml:space="preserve"> </v>
      </c>
      <c r="L48" s="27" t="str">
        <f>IF(ISBLANK('Price List_Excl GST'!K46)," ",'Price List_Excl GST'!K46*1.1)</f>
        <v xml:space="preserve"> </v>
      </c>
      <c r="M48" s="27">
        <f>IF(ISBLANK('Price List_Excl GST'!L46)," ",'Price List_Excl GST'!L46*1.1)</f>
        <v>3.5502500000000001</v>
      </c>
      <c r="N48" s="137" t="s">
        <v>94</v>
      </c>
      <c r="O48" s="137"/>
      <c r="P48" s="137"/>
    </row>
    <row r="49" spans="1:19" ht="48.75" customHeight="1" x14ac:dyDescent="0.2">
      <c r="B49" s="121" t="s">
        <v>21</v>
      </c>
      <c r="C49" s="44" t="s">
        <v>56</v>
      </c>
      <c r="D49" s="27">
        <f>IF(ISBLANK('Price List_Excl GST'!D47)," ",'Price List_Excl GST'!D47*1.1)</f>
        <v>4.0652699999999999</v>
      </c>
      <c r="E49" s="27"/>
      <c r="F49" s="27">
        <f>IF(ISBLANK('Price List_Excl GST'!E47)," ",'Price List_Excl GST'!E47*1.1)</f>
        <v>13.684440000000002</v>
      </c>
      <c r="G49" s="27">
        <f>IF(ISBLANK('Price List_Excl GST'!F47)," ",'Price List_Excl GST'!F47*1.1)</f>
        <v>13.684440000000002</v>
      </c>
      <c r="H49" s="27">
        <f>IF(ISBLANK('Price List_Excl GST'!G47)," ",'Price List_Excl GST'!G47*1.1)</f>
        <v>6.3532700000000002</v>
      </c>
      <c r="I49" s="27">
        <f>IF(ISBLANK('Price List_Excl GST'!H47)," ",'Price List_Excl GST'!H47*1.1)</f>
        <v>9.6863799999999998</v>
      </c>
      <c r="J49" s="27" t="str">
        <f>IF(ISBLANK('Price List_Excl GST'!I47)," ",'Price List_Excl GST'!I47*1.1)</f>
        <v xml:space="preserve"> </v>
      </c>
      <c r="K49" s="27" t="str">
        <f>IF(ISBLANK('Price List_Excl GST'!J47)," ",'Price List_Excl GST'!J47*1.1)</f>
        <v xml:space="preserve"> </v>
      </c>
      <c r="L49" s="27" t="str">
        <f>IF(ISBLANK('Price List_Excl GST'!K47)," ",'Price List_Excl GST'!K47*1.1)</f>
        <v xml:space="preserve"> </v>
      </c>
      <c r="M49" s="27">
        <f>IF(ISBLANK('Price List_Excl GST'!L47)," ",'Price List_Excl GST'!L47*1.1)</f>
        <v>3.5502500000000001</v>
      </c>
      <c r="N49" s="137" t="s">
        <v>94</v>
      </c>
      <c r="O49" s="137"/>
      <c r="P49" s="137"/>
    </row>
    <row r="50" spans="1:19" ht="60.75" customHeight="1" x14ac:dyDescent="0.2">
      <c r="B50" s="121" t="s">
        <v>22</v>
      </c>
      <c r="C50" s="44" t="s">
        <v>50</v>
      </c>
      <c r="D50" s="27">
        <f>IF(ISBLANK('Price List_Excl GST'!D48)," ",'Price List_Excl GST'!D48*1.1)</f>
        <v>15.298910000000001</v>
      </c>
      <c r="E50" s="27"/>
      <c r="F50" s="27">
        <f>IF(ISBLANK('Price List_Excl GST'!E48)," ",'Price List_Excl GST'!E48*1.1)</f>
        <v>4.9420800000000007</v>
      </c>
      <c r="G50" s="27">
        <f>IF(ISBLANK('Price List_Excl GST'!F48)," ",'Price List_Excl GST'!F48*1.1)</f>
        <v>4.9420800000000007</v>
      </c>
      <c r="H50" s="27">
        <f>IF(ISBLANK('Price List_Excl GST'!G48)," ",'Price List_Excl GST'!G48*1.1)</f>
        <v>3.15205</v>
      </c>
      <c r="I50" s="27" t="str">
        <f>IF(ISBLANK('Price List_Excl GST'!H48)," ",'Price List_Excl GST'!H48*1.1)</f>
        <v xml:space="preserve"> </v>
      </c>
      <c r="J50" s="27">
        <f>IF(ISBLANK('Price List_Excl GST'!I48)," ",'Price List_Excl GST'!I48*1.1)</f>
        <v>8.9425600000000003</v>
      </c>
      <c r="K50" s="27">
        <f>IF(ISBLANK('Price List_Excl GST'!J48)," ",'Price List_Excl GST'!J48*1.1)</f>
        <v>8.9425600000000003</v>
      </c>
      <c r="L50" s="27">
        <f>IF(ISBLANK('Price List_Excl GST'!K48)," ",'Price List_Excl GST'!K48*1.1)</f>
        <v>2.0439100000000003</v>
      </c>
      <c r="M50" s="27" t="str">
        <f>IF(ISBLANK('Price List_Excl GST'!L48)," ",'Price List_Excl GST'!L48*1.1)</f>
        <v xml:space="preserve"> </v>
      </c>
      <c r="N50" s="137" t="s">
        <v>62</v>
      </c>
      <c r="O50" s="137"/>
      <c r="P50" s="137"/>
    </row>
    <row r="51" spans="1:19" ht="90" customHeight="1" x14ac:dyDescent="0.2">
      <c r="B51" s="121" t="s">
        <v>23</v>
      </c>
      <c r="C51" s="44" t="s">
        <v>58</v>
      </c>
      <c r="D51" s="27">
        <f>IF(ISBLANK('Price List_Excl GST'!D49)," ",'Price List_Excl GST'!D49*1.1)</f>
        <v>26.012910000000002</v>
      </c>
      <c r="E51" s="27"/>
      <c r="F51" s="27">
        <f>IF(ISBLANK('Price List_Excl GST'!E49)," ",'Price List_Excl GST'!E49*1.1)</f>
        <v>6.98203</v>
      </c>
      <c r="G51" s="27">
        <f>IF(ISBLANK('Price List_Excl GST'!F49)," ",'Price List_Excl GST'!F49*1.1)</f>
        <v>6.98203</v>
      </c>
      <c r="H51" s="27">
        <f>IF(ISBLANK('Price List_Excl GST'!G49)," ",'Price List_Excl GST'!G49*1.1)</f>
        <v>3.7298800000000005</v>
      </c>
      <c r="I51" s="27">
        <f>IF(ISBLANK('Price List_Excl GST'!H49)," ",'Price List_Excl GST'!H49*1.1)</f>
        <v>10.183910000000001</v>
      </c>
      <c r="J51" s="27" t="str">
        <f>IF(ISBLANK('Price List_Excl GST'!I49)," ",'Price List_Excl GST'!I49*1.1)</f>
        <v xml:space="preserve"> </v>
      </c>
      <c r="K51" s="27" t="str">
        <f>IF(ISBLANK('Price List_Excl GST'!J49)," ",'Price List_Excl GST'!J49*1.1)</f>
        <v xml:space="preserve"> </v>
      </c>
      <c r="L51" s="27" t="str">
        <f>IF(ISBLANK('Price List_Excl GST'!K49)," ",'Price List_Excl GST'!K49*1.1)</f>
        <v xml:space="preserve"> </v>
      </c>
      <c r="M51" s="27" t="str">
        <f>IF(ISBLANK('Price List_Excl GST'!L49)," ",'Price List_Excl GST'!L49*1.1)</f>
        <v xml:space="preserve"> </v>
      </c>
      <c r="N51" s="137" t="s">
        <v>95</v>
      </c>
      <c r="O51" s="137"/>
      <c r="P51" s="137"/>
    </row>
    <row r="52" spans="1:19" s="43" customFormat="1" ht="49.5" customHeight="1" x14ac:dyDescent="0.2">
      <c r="B52" s="122" t="s">
        <v>118</v>
      </c>
      <c r="C52" s="44" t="s">
        <v>59</v>
      </c>
      <c r="D52" s="27">
        <f>IF(ISBLANK('Price List_Excl GST'!D50)," ",'Price List_Excl GST'!D50*1.1)</f>
        <v>18.916920000000001</v>
      </c>
      <c r="E52" s="27"/>
      <c r="F52" s="27">
        <f>IF(ISBLANK('Price List_Excl GST'!E50)," ",'Price List_Excl GST'!E50*1.1)</f>
        <v>6.5281700000000011</v>
      </c>
      <c r="G52" s="27">
        <f>IF(ISBLANK('Price List_Excl GST'!F50)," ",'Price List_Excl GST'!F50*1.1)</f>
        <v>6.5281700000000011</v>
      </c>
      <c r="H52" s="27">
        <f>IF(ISBLANK('Price List_Excl GST'!G50)," ",'Price List_Excl GST'!G50*1.1)</f>
        <v>4.9066600000000005</v>
      </c>
      <c r="I52" s="27">
        <f>IF(ISBLANK('Price List_Excl GST'!H50)," ",'Price List_Excl GST'!H50*1.1)</f>
        <v>7.4840700000000009</v>
      </c>
      <c r="J52" s="27" t="str">
        <f>IF(ISBLANK('Price List_Excl GST'!I50)," ",'Price List_Excl GST'!I50*1.1)</f>
        <v xml:space="preserve"> </v>
      </c>
      <c r="K52" s="27" t="str">
        <f>IF(ISBLANK('Price List_Excl GST'!J50)," ",'Price List_Excl GST'!J50*1.1)</f>
        <v xml:space="preserve"> </v>
      </c>
      <c r="L52" s="27" t="str">
        <f>IF(ISBLANK('Price List_Excl GST'!K50)," ",'Price List_Excl GST'!K50*1.1)</f>
        <v xml:space="preserve"> </v>
      </c>
      <c r="M52" s="27">
        <f>IF(ISBLANK('Price List_Excl GST'!L50)," ",'Price List_Excl GST'!L50*1.1)</f>
        <v>2.8940999999999999</v>
      </c>
      <c r="N52" s="137" t="s">
        <v>96</v>
      </c>
      <c r="O52" s="137"/>
      <c r="P52" s="137"/>
      <c r="Q52" s="28"/>
      <c r="R52" s="28"/>
      <c r="S52" s="28"/>
    </row>
    <row r="53" spans="1:19" ht="90.75" customHeight="1" x14ac:dyDescent="0.2">
      <c r="B53" s="121" t="s">
        <v>99</v>
      </c>
      <c r="C53" s="44" t="s">
        <v>100</v>
      </c>
      <c r="D53" s="42"/>
      <c r="E53" s="42">
        <f>'Price List_Excl GST'!E69*1.1</f>
        <v>-44</v>
      </c>
      <c r="F53" s="42"/>
      <c r="G53" s="42"/>
      <c r="H53" s="42"/>
      <c r="I53" s="42"/>
      <c r="J53" s="42"/>
      <c r="K53" s="42"/>
      <c r="L53" s="42"/>
      <c r="M53" s="42"/>
      <c r="N53" s="137" t="s">
        <v>115</v>
      </c>
      <c r="O53" s="137"/>
      <c r="P53" s="137"/>
    </row>
    <row r="56" spans="1:19" x14ac:dyDescent="0.2">
      <c r="B56" s="153"/>
      <c r="C56" s="153"/>
      <c r="D56" s="153"/>
      <c r="E56" s="153"/>
      <c r="F56" s="153"/>
      <c r="G56" s="153"/>
      <c r="H56" s="153"/>
      <c r="I56" s="153"/>
      <c r="J56" s="153"/>
      <c r="K56" s="153"/>
      <c r="L56" s="153"/>
      <c r="M56" s="153"/>
      <c r="N56" s="153"/>
      <c r="O56" s="153"/>
      <c r="P56" s="153"/>
    </row>
    <row r="61" spans="1:19" s="58" customFormat="1" x14ac:dyDescent="0.2">
      <c r="A61" s="57"/>
    </row>
  </sheetData>
  <mergeCells count="43">
    <mergeCell ref="D26:E26"/>
    <mergeCell ref="D27:E27"/>
    <mergeCell ref="D28:E28"/>
    <mergeCell ref="D29:E29"/>
    <mergeCell ref="D30:E30"/>
    <mergeCell ref="B3:F3"/>
    <mergeCell ref="L3:M3"/>
    <mergeCell ref="D10:E10"/>
    <mergeCell ref="D25:E25"/>
    <mergeCell ref="D13:E13"/>
    <mergeCell ref="D14:E14"/>
    <mergeCell ref="D20:E20"/>
    <mergeCell ref="D21:E21"/>
    <mergeCell ref="D22:E22"/>
    <mergeCell ref="D24:E24"/>
    <mergeCell ref="D11:E11"/>
    <mergeCell ref="B5:B8"/>
    <mergeCell ref="C5:C8"/>
    <mergeCell ref="D5:E8"/>
    <mergeCell ref="A16:A17"/>
    <mergeCell ref="D16:E16"/>
    <mergeCell ref="D17:E17"/>
    <mergeCell ref="D18:E18"/>
    <mergeCell ref="D19:E19"/>
    <mergeCell ref="N48:P48"/>
    <mergeCell ref="D31:E31"/>
    <mergeCell ref="D32:E32"/>
    <mergeCell ref="D34:E34"/>
    <mergeCell ref="D35:E35"/>
    <mergeCell ref="D37:E37"/>
    <mergeCell ref="B40:F40"/>
    <mergeCell ref="L40:M40"/>
    <mergeCell ref="N42:P45"/>
    <mergeCell ref="N46:P46"/>
    <mergeCell ref="N47:P47"/>
    <mergeCell ref="C42:C45"/>
    <mergeCell ref="B42:B45"/>
    <mergeCell ref="N52:P52"/>
    <mergeCell ref="B56:P56"/>
    <mergeCell ref="N49:P49"/>
    <mergeCell ref="N50:P50"/>
    <mergeCell ref="N51:P51"/>
    <mergeCell ref="N53:P53"/>
  </mergeCells>
  <pageMargins left="0.39370078740157483" right="0.39370078740157483" top="0.39370078740157483" bottom="0.39370078740157483" header="0.51181102362204722" footer="0.51181102362204722"/>
  <pageSetup paperSize="9" scale="59" fitToHeight="0" orientation="landscape" r:id="rId1"/>
  <headerFooter alignWithMargins="0"/>
  <rowBreaks count="1" manualBreakCount="1">
    <brk id="38" max="16" man="1"/>
  </rowBreaks>
  <ignoredErrors>
    <ignoredError sqref="F10:P20 F23:P36 F21 H21:P21 F22 H22:P22 D47:M52 E5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showGridLines="0" zoomScale="60" zoomScaleNormal="60" zoomScaleSheetLayoutView="58" workbookViewId="0">
      <selection activeCell="D10" sqref="D10:E10"/>
    </sheetView>
  </sheetViews>
  <sheetFormatPr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1" spans="1:20" ht="33" x14ac:dyDescent="0.45">
      <c r="A1" s="1"/>
      <c r="B1" s="74" t="s">
        <v>134</v>
      </c>
      <c r="C1" s="74"/>
      <c r="D1" s="74"/>
      <c r="E1" s="74"/>
      <c r="F1" s="74"/>
      <c r="G1" s="75"/>
      <c r="H1" s="75"/>
      <c r="I1" s="75"/>
      <c r="J1" s="75"/>
      <c r="K1" s="76"/>
      <c r="L1" s="76"/>
      <c r="M1" s="76"/>
      <c r="N1" s="75"/>
      <c r="O1" s="77"/>
      <c r="P1" s="77"/>
    </row>
    <row r="2" spans="1:20" ht="15.75" x14ac:dyDescent="0.25">
      <c r="A2" s="1"/>
      <c r="B2" s="175" t="s">
        <v>127</v>
      </c>
      <c r="C2" s="175"/>
      <c r="D2" s="175"/>
      <c r="E2" s="175"/>
      <c r="F2" s="175"/>
      <c r="G2" s="77"/>
      <c r="H2" s="77"/>
      <c r="I2" s="77"/>
      <c r="J2" s="77"/>
      <c r="K2" s="77"/>
      <c r="L2" s="176"/>
      <c r="M2" s="176"/>
      <c r="N2" s="77"/>
      <c r="O2" s="77"/>
      <c r="P2" s="77"/>
    </row>
    <row r="3" spans="1:20" ht="15" x14ac:dyDescent="0.25">
      <c r="A3" s="1"/>
      <c r="B3" s="79"/>
      <c r="C3" s="79"/>
      <c r="D3" s="77"/>
      <c r="E3" s="77"/>
      <c r="F3" s="77"/>
      <c r="G3" s="77"/>
      <c r="H3" s="77"/>
      <c r="I3" s="77"/>
      <c r="J3" s="77"/>
      <c r="K3" s="77"/>
      <c r="L3" s="77"/>
      <c r="M3" s="77"/>
      <c r="N3" s="77"/>
      <c r="O3" s="77"/>
      <c r="P3" s="77"/>
    </row>
    <row r="4" spans="1:20" ht="15" x14ac:dyDescent="0.25">
      <c r="B4" s="80" t="s">
        <v>0</v>
      </c>
      <c r="C4" s="177" t="s">
        <v>25</v>
      </c>
      <c r="D4" s="81"/>
      <c r="E4" s="82"/>
      <c r="F4" s="83" t="s">
        <v>1</v>
      </c>
      <c r="G4" s="83" t="s">
        <v>2</v>
      </c>
      <c r="H4" s="83" t="s">
        <v>2</v>
      </c>
      <c r="I4" s="83" t="s">
        <v>2</v>
      </c>
      <c r="J4" s="83" t="s">
        <v>2</v>
      </c>
      <c r="K4" s="84" t="s">
        <v>2</v>
      </c>
      <c r="L4" s="84" t="s">
        <v>2</v>
      </c>
      <c r="M4" s="84" t="s">
        <v>2</v>
      </c>
      <c r="N4" s="84" t="s">
        <v>4</v>
      </c>
      <c r="O4" s="84" t="s">
        <v>5</v>
      </c>
      <c r="P4" s="84" t="s">
        <v>6</v>
      </c>
    </row>
    <row r="5" spans="1:20" ht="15" x14ac:dyDescent="0.25">
      <c r="B5" s="85" t="s">
        <v>8</v>
      </c>
      <c r="C5" s="178"/>
      <c r="D5" s="179" t="s">
        <v>9</v>
      </c>
      <c r="E5" s="180"/>
      <c r="F5" s="16" t="s">
        <v>10</v>
      </c>
      <c r="G5" s="16" t="s">
        <v>11</v>
      </c>
      <c r="H5" s="16" t="s">
        <v>112</v>
      </c>
      <c r="I5" s="16" t="s">
        <v>113</v>
      </c>
      <c r="J5" s="16" t="s">
        <v>114</v>
      </c>
      <c r="K5" s="16" t="s">
        <v>4</v>
      </c>
      <c r="L5" s="16" t="s">
        <v>5</v>
      </c>
      <c r="M5" s="16" t="s">
        <v>6</v>
      </c>
      <c r="N5" s="16" t="s">
        <v>3</v>
      </c>
      <c r="O5" s="16" t="s">
        <v>3</v>
      </c>
      <c r="P5" s="16" t="s">
        <v>3</v>
      </c>
    </row>
    <row r="6" spans="1:20" x14ac:dyDescent="0.2">
      <c r="B6" s="86"/>
      <c r="C6" s="86"/>
      <c r="D6" s="86"/>
      <c r="E6" s="87"/>
      <c r="F6" s="16" t="s">
        <v>13</v>
      </c>
      <c r="G6" s="16" t="s">
        <v>14</v>
      </c>
      <c r="H6" s="16" t="s">
        <v>14</v>
      </c>
      <c r="I6" s="16" t="s">
        <v>14</v>
      </c>
      <c r="J6" s="16" t="s">
        <v>14</v>
      </c>
      <c r="K6" s="16" t="s">
        <v>14</v>
      </c>
      <c r="L6" s="16" t="s">
        <v>14</v>
      </c>
      <c r="M6" s="16" t="s">
        <v>14</v>
      </c>
      <c r="N6" s="16" t="s">
        <v>15</v>
      </c>
      <c r="O6" s="16" t="s">
        <v>15</v>
      </c>
      <c r="P6" s="16" t="s">
        <v>15</v>
      </c>
    </row>
    <row r="7" spans="1:20" s="19" customFormat="1" ht="25.5" x14ac:dyDescent="0.2">
      <c r="A7" s="17"/>
      <c r="B7" s="88"/>
      <c r="C7" s="88"/>
      <c r="D7" s="88"/>
      <c r="E7" s="89"/>
      <c r="F7" s="18" t="s">
        <v>89</v>
      </c>
      <c r="G7" s="18" t="s">
        <v>89</v>
      </c>
      <c r="H7" s="18" t="s">
        <v>89</v>
      </c>
      <c r="I7" s="18" t="s">
        <v>89</v>
      </c>
      <c r="J7" s="18" t="s">
        <v>89</v>
      </c>
      <c r="K7" s="18" t="s">
        <v>89</v>
      </c>
      <c r="L7" s="18" t="s">
        <v>89</v>
      </c>
      <c r="M7" s="18" t="s">
        <v>89</v>
      </c>
      <c r="N7" s="18" t="s">
        <v>89</v>
      </c>
      <c r="O7" s="18" t="s">
        <v>89</v>
      </c>
      <c r="P7" s="18" t="s">
        <v>89</v>
      </c>
    </row>
    <row r="8" spans="1:20" ht="15" x14ac:dyDescent="0.25">
      <c r="B8" s="20" t="s">
        <v>16</v>
      </c>
      <c r="C8" s="21"/>
      <c r="D8" s="22"/>
      <c r="E8" s="23"/>
      <c r="F8" s="24"/>
      <c r="G8" s="24"/>
      <c r="H8" s="24"/>
      <c r="I8" s="24"/>
      <c r="J8" s="24"/>
      <c r="K8" s="24"/>
      <c r="L8" s="24"/>
      <c r="M8" s="24"/>
      <c r="N8" s="24"/>
      <c r="O8" s="24"/>
      <c r="P8" s="24"/>
    </row>
    <row r="9" spans="1:20" ht="54.75" customHeight="1" x14ac:dyDescent="0.2">
      <c r="B9" s="25" t="s">
        <v>26</v>
      </c>
      <c r="C9" s="26"/>
      <c r="D9" s="143" t="s">
        <v>195</v>
      </c>
      <c r="E9" s="144"/>
      <c r="F9" s="27">
        <f>'[2]DUOS (t)'!$E$10/366</f>
        <v>0.77045908241245264</v>
      </c>
      <c r="G9" s="27">
        <f>'[2]DUOS (t)'!$F$10</f>
        <v>0</v>
      </c>
      <c r="H9" s="27">
        <f>'[2]DUOS (t)'!J10</f>
        <v>6.3590036738635787</v>
      </c>
      <c r="I9" s="27">
        <f>'[2]DUOS (t)'!K10</f>
        <v>6.0410534901703992</v>
      </c>
      <c r="J9" s="27">
        <f>'[2]DUOS (t)'!L10</f>
        <v>5.7231033064772205</v>
      </c>
      <c r="K9" s="27">
        <f>'[2]DUOS (t)'!G10</f>
        <v>0</v>
      </c>
      <c r="L9" s="27">
        <f>'[2]DUOS (t)'!H10</f>
        <v>0</v>
      </c>
      <c r="M9" s="27">
        <f>'[2]DUOS (t)'!I10</f>
        <v>0</v>
      </c>
      <c r="N9" s="27">
        <f>'[2]DUOS (t)'!O10</f>
        <v>0</v>
      </c>
      <c r="O9" s="27">
        <f>'[2]DUOS (t)'!P10</f>
        <v>0</v>
      </c>
      <c r="P9" s="27">
        <f>'[2]DUOS (t)'!Q10</f>
        <v>0</v>
      </c>
      <c r="Q9" s="93"/>
      <c r="R9" s="28"/>
      <c r="S9" s="28"/>
    </row>
    <row r="10" spans="1:20" ht="30" customHeight="1" x14ac:dyDescent="0.2">
      <c r="B10" s="25" t="s">
        <v>27</v>
      </c>
      <c r="C10" s="26"/>
      <c r="D10" s="143" t="s">
        <v>43</v>
      </c>
      <c r="E10" s="144"/>
      <c r="F10" s="27">
        <f>'[2]DUOS (t)'!$E$13/366</f>
        <v>0.74766294070793637</v>
      </c>
      <c r="G10" s="27">
        <f>'[2]DUOS (t)'!$F$13</f>
        <v>0</v>
      </c>
      <c r="H10" s="27"/>
      <c r="I10" s="27"/>
      <c r="J10" s="27"/>
      <c r="K10" s="27">
        <f>'[2]DUOS (t)'!G13</f>
        <v>7.9359999999999999</v>
      </c>
      <c r="L10" s="27">
        <f>'[2]DUOS (t)'!H13</f>
        <v>7.9359999999999999</v>
      </c>
      <c r="M10" s="27">
        <f>'[2]DUOS (t)'!I13</f>
        <v>2.0975999999999999</v>
      </c>
      <c r="N10" s="27">
        <f>'[2]DUOS (t)'!O13</f>
        <v>0</v>
      </c>
      <c r="O10" s="27">
        <f>'[2]DUOS (t)'!P13</f>
        <v>0</v>
      </c>
      <c r="P10" s="27">
        <f>'[2]DUOS (t)'!Q13</f>
        <v>0</v>
      </c>
      <c r="Q10" s="28"/>
      <c r="R10" s="28"/>
      <c r="S10" s="28"/>
      <c r="T10" s="28"/>
    </row>
    <row r="11" spans="1:20" ht="15" x14ac:dyDescent="0.25">
      <c r="B11" s="21" t="s">
        <v>19</v>
      </c>
      <c r="C11" s="21"/>
      <c r="D11" s="29"/>
      <c r="E11" s="30"/>
      <c r="F11" s="31"/>
      <c r="G11" s="32"/>
      <c r="H11" s="32"/>
      <c r="I11" s="32"/>
      <c r="J11" s="32"/>
      <c r="K11" s="32"/>
      <c r="L11" s="32"/>
      <c r="M11" s="32"/>
      <c r="N11" s="32"/>
      <c r="O11" s="32"/>
      <c r="P11" s="32"/>
      <c r="Q11" s="28"/>
      <c r="R11" s="28"/>
      <c r="S11" s="28"/>
      <c r="T11" s="28"/>
    </row>
    <row r="12" spans="1:20" ht="45.75" customHeight="1" x14ac:dyDescent="0.2">
      <c r="B12" s="25" t="s">
        <v>28</v>
      </c>
      <c r="C12" s="26"/>
      <c r="D12" s="143" t="s">
        <v>40</v>
      </c>
      <c r="E12" s="144"/>
      <c r="F12" s="27">
        <f>'[2]DUOS (t)'!$E$11/366</f>
        <v>8.4675419167930352E-2</v>
      </c>
      <c r="G12" s="27">
        <f>'[2]DUOS (t)'!$F$11</f>
        <v>0.13969999999999999</v>
      </c>
      <c r="H12" s="27"/>
      <c r="I12" s="27"/>
      <c r="J12" s="27"/>
      <c r="K12" s="27">
        <f>'[2]DUOS (t)'!G11</f>
        <v>0</v>
      </c>
      <c r="L12" s="27">
        <f>'[2]DUOS (t)'!H11</f>
        <v>0</v>
      </c>
      <c r="M12" s="27">
        <f>'[2]DUOS (t)'!I11</f>
        <v>0</v>
      </c>
      <c r="N12" s="27">
        <f>'[2]DUOS (t)'!O11</f>
        <v>0</v>
      </c>
      <c r="O12" s="27">
        <f>'[2]DUOS (t)'!P11</f>
        <v>0</v>
      </c>
      <c r="P12" s="27">
        <f>'[2]DUOS (t)'!Q11</f>
        <v>0</v>
      </c>
      <c r="Q12" s="28"/>
      <c r="R12" s="28"/>
      <c r="S12" s="28"/>
    </row>
    <row r="13" spans="1:20" x14ac:dyDescent="0.2">
      <c r="B13" s="25" t="s">
        <v>29</v>
      </c>
      <c r="C13" s="26"/>
      <c r="D13" s="143" t="s">
        <v>41</v>
      </c>
      <c r="E13" s="144"/>
      <c r="F13" s="27">
        <f>'[2]DUOS (t)'!$E$12/366</f>
        <v>8.4675419167930352E-2</v>
      </c>
      <c r="G13" s="27">
        <f>'[2]DUOS (t)'!$F$12</f>
        <v>1.9557</v>
      </c>
      <c r="H13" s="27"/>
      <c r="I13" s="27"/>
      <c r="J13" s="27"/>
      <c r="K13" s="27">
        <f>'[2]DUOS (t)'!G12</f>
        <v>0</v>
      </c>
      <c r="L13" s="27">
        <f>'[2]DUOS (t)'!H12</f>
        <v>0</v>
      </c>
      <c r="M13" s="27">
        <f>'[2]DUOS (t)'!I12</f>
        <v>0</v>
      </c>
      <c r="N13" s="27">
        <f>'[2]DUOS (t)'!O12</f>
        <v>0</v>
      </c>
      <c r="O13" s="27">
        <f>'[2]DUOS (t)'!P12</f>
        <v>0</v>
      </c>
      <c r="P13" s="27">
        <f>'[2]DUOS (t)'!Q12</f>
        <v>0</v>
      </c>
      <c r="Q13" s="28"/>
      <c r="R13" s="28"/>
      <c r="S13" s="28"/>
    </row>
    <row r="14" spans="1:20" ht="15" x14ac:dyDescent="0.25">
      <c r="B14" s="33" t="s">
        <v>18</v>
      </c>
      <c r="C14" s="33"/>
      <c r="D14" s="34"/>
      <c r="E14" s="35"/>
      <c r="F14" s="36"/>
      <c r="G14" s="36"/>
      <c r="H14" s="36"/>
      <c r="I14" s="36"/>
      <c r="J14" s="36"/>
      <c r="K14" s="36"/>
      <c r="L14" s="36"/>
      <c r="M14" s="36"/>
      <c r="N14" s="36"/>
      <c r="O14" s="36"/>
      <c r="P14" s="36"/>
      <c r="Q14" s="28"/>
      <c r="R14" s="28"/>
      <c r="S14" s="28"/>
      <c r="T14" s="28"/>
    </row>
    <row r="15" spans="1:20" ht="14.25" customHeight="1" x14ac:dyDescent="0.2">
      <c r="B15" s="25" t="s">
        <v>30</v>
      </c>
      <c r="C15" s="26"/>
      <c r="D15" s="143" t="s">
        <v>128</v>
      </c>
      <c r="E15" s="144"/>
      <c r="F15" s="27">
        <f>'[2]DUOS (t)'!$E$14/366</f>
        <v>0.77045908241245264</v>
      </c>
      <c r="G15" s="27">
        <f>'[2]DUOS (t)'!$F$14</f>
        <v>0</v>
      </c>
      <c r="H15" s="27">
        <f>'[2]DUOS (t)'!J14</f>
        <v>10.70046763990203</v>
      </c>
      <c r="I15" s="27">
        <f>'[2]DUOS (t)'!K14</f>
        <v>8.0253507299265223</v>
      </c>
      <c r="J15" s="27"/>
      <c r="K15" s="27">
        <f>'[2]DUOS (t)'!G14</f>
        <v>0</v>
      </c>
      <c r="L15" s="27">
        <f>'[2]DUOS (t)'!H14</f>
        <v>0</v>
      </c>
      <c r="M15" s="27">
        <f>'[2]DUOS (t)'!I14</f>
        <v>0</v>
      </c>
      <c r="N15" s="27">
        <f>'[2]DUOS (t)'!O14</f>
        <v>0</v>
      </c>
      <c r="O15" s="27">
        <f>'[2]DUOS (t)'!P14</f>
        <v>0</v>
      </c>
      <c r="P15" s="27">
        <f>'[2]DUOS (t)'!Q14</f>
        <v>0</v>
      </c>
      <c r="Q15" s="28"/>
      <c r="R15" s="28"/>
      <c r="S15" s="28"/>
    </row>
    <row r="16" spans="1:20" x14ac:dyDescent="0.2">
      <c r="B16" s="25" t="s">
        <v>31</v>
      </c>
      <c r="C16" s="26"/>
      <c r="D16" s="143" t="s">
        <v>44</v>
      </c>
      <c r="E16" s="144"/>
      <c r="F16" s="27">
        <f>'[2]DUOS (t)'!$E$18/366</f>
        <v>6.1406237704918034</v>
      </c>
      <c r="G16" s="27">
        <f>'[2]DUOS (t)'!$F$18</f>
        <v>0</v>
      </c>
      <c r="H16" s="27"/>
      <c r="I16" s="27"/>
      <c r="J16" s="27"/>
      <c r="K16" s="27">
        <f>'[2]DUOS (t)'!G18</f>
        <v>8.1021999999999998</v>
      </c>
      <c r="L16" s="27">
        <f>'[2]DUOS (t)'!H18</f>
        <v>8.1021999999999998</v>
      </c>
      <c r="M16" s="27">
        <f>'[2]DUOS (t)'!I18</f>
        <v>3.3946000000000001</v>
      </c>
      <c r="N16" s="27">
        <f>'[2]DUOS (t)'!O18</f>
        <v>0</v>
      </c>
      <c r="O16" s="27">
        <f>'[2]DUOS (t)'!P18</f>
        <v>0</v>
      </c>
      <c r="P16" s="27">
        <f>'[2]DUOS (t)'!Q18</f>
        <v>0</v>
      </c>
      <c r="Q16" s="28"/>
      <c r="R16" s="28"/>
      <c r="S16" s="28"/>
      <c r="T16" s="28"/>
    </row>
    <row r="17" spans="1:20" ht="14.25" customHeight="1" x14ac:dyDescent="0.2">
      <c r="B17" s="25" t="s">
        <v>32</v>
      </c>
      <c r="C17" s="26" t="s">
        <v>129</v>
      </c>
      <c r="D17" s="143" t="s">
        <v>130</v>
      </c>
      <c r="E17" s="144"/>
      <c r="F17" s="27">
        <f>'[2]DUOS (t)'!$E$15/366</f>
        <v>6.1406237704918034</v>
      </c>
      <c r="G17" s="27">
        <f>'[2]DUOS (t)'!$F$15</f>
        <v>0</v>
      </c>
      <c r="H17" s="27"/>
      <c r="I17" s="27"/>
      <c r="J17" s="27"/>
      <c r="K17" s="27">
        <f>'[2]DUOS (t)'!G15</f>
        <v>8.1021999999999998</v>
      </c>
      <c r="L17" s="27">
        <f>'[2]DUOS (t)'!H15</f>
        <v>8.1021999999999998</v>
      </c>
      <c r="M17" s="27">
        <f>'[2]DUOS (t)'!I15</f>
        <v>3.3946000000000001</v>
      </c>
      <c r="N17" s="27">
        <f>'[2]DUOS (t)'!O15</f>
        <v>0</v>
      </c>
      <c r="O17" s="27">
        <f>'[2]DUOS (t)'!P15</f>
        <v>0</v>
      </c>
      <c r="P17" s="27">
        <f>'[2]DUOS (t)'!Q15</f>
        <v>0</v>
      </c>
      <c r="Q17" s="28"/>
      <c r="R17" s="28"/>
      <c r="S17" s="28"/>
      <c r="T17" s="28"/>
    </row>
    <row r="18" spans="1:20" x14ac:dyDescent="0.2">
      <c r="B18" s="25" t="s">
        <v>33</v>
      </c>
      <c r="C18" s="26"/>
      <c r="D18" s="143" t="s">
        <v>48</v>
      </c>
      <c r="E18" s="144"/>
      <c r="F18" s="27">
        <f>'[2]DUOS (t)'!$E$69/366</f>
        <v>13.908104564573527</v>
      </c>
      <c r="G18" s="27">
        <f>'[2]DUOS (t)'!$F$69</f>
        <v>0</v>
      </c>
      <c r="H18" s="27"/>
      <c r="I18" s="27"/>
      <c r="J18" s="27"/>
      <c r="K18" s="27">
        <f>'[2]DUOS (t)'!G69</f>
        <v>0.59330000000000005</v>
      </c>
      <c r="L18" s="27">
        <f>'[2]DUOS (t)'!H69</f>
        <v>0.59330000000000005</v>
      </c>
      <c r="M18" s="27">
        <f>'[2]DUOS (t)'!I69</f>
        <v>0.1482</v>
      </c>
      <c r="N18" s="27">
        <f>'[2]DUOS (t)'!O69</f>
        <v>8.1295999999999999</v>
      </c>
      <c r="O18" s="27">
        <f>'[2]DUOS (t)'!P69</f>
        <v>8.1295999999999999</v>
      </c>
      <c r="P18" s="27">
        <f>'[2]DUOS (t)'!Q69</f>
        <v>1.8581000000000001</v>
      </c>
      <c r="Q18" s="28"/>
      <c r="R18" s="28"/>
      <c r="S18" s="28"/>
      <c r="T18" s="28"/>
    </row>
    <row r="19" spans="1:20" x14ac:dyDescent="0.2">
      <c r="B19" s="25" t="s">
        <v>34</v>
      </c>
      <c r="C19" s="26"/>
      <c r="D19" s="143" t="s">
        <v>60</v>
      </c>
      <c r="E19" s="144"/>
      <c r="F19" s="27">
        <f>'[2]DUOS (t)'!$E$71/366</f>
        <v>13.908104564573527</v>
      </c>
      <c r="G19" s="27">
        <f>'[2]DUOS (t)'!$F$71</f>
        <v>0</v>
      </c>
      <c r="H19" s="27"/>
      <c r="I19" s="27"/>
      <c r="J19" s="27"/>
      <c r="K19" s="27">
        <f>'[2]DUOS (t)'!G71</f>
        <v>0.32150000000000001</v>
      </c>
      <c r="L19" s="27">
        <f>'[2]DUOS (t)'!H71</f>
        <v>0.32150000000000001</v>
      </c>
      <c r="M19" s="27">
        <f>'[2]DUOS (t)'!I71</f>
        <v>4.5199999999999997E-2</v>
      </c>
      <c r="N19" s="27">
        <f>'[2]DUOS (t)'!O71</f>
        <v>8.7210999999999999</v>
      </c>
      <c r="O19" s="27">
        <f>'[2]DUOS (t)'!P71</f>
        <v>8.7210999999999999</v>
      </c>
      <c r="P19" s="27">
        <f>'[2]DUOS (t)'!Q71</f>
        <v>2.1175000000000002</v>
      </c>
      <c r="Q19" s="28"/>
      <c r="R19" s="28"/>
      <c r="S19" s="28"/>
      <c r="T19" s="28"/>
    </row>
    <row r="20" spans="1:20" x14ac:dyDescent="0.2">
      <c r="B20" s="25" t="s">
        <v>64</v>
      </c>
      <c r="C20" s="26"/>
      <c r="D20" s="143" t="s">
        <v>77</v>
      </c>
      <c r="E20" s="144"/>
      <c r="F20" s="27">
        <f>'[2]DUOS (t)'!$E$72/366</f>
        <v>13.908104564573527</v>
      </c>
      <c r="G20" s="27">
        <f>'[2]DUOS (t)'!$F$72</f>
        <v>0</v>
      </c>
      <c r="H20" s="27"/>
      <c r="I20" s="27"/>
      <c r="J20" s="27"/>
      <c r="K20" s="27">
        <f>'[2]DUOS (t)'!G72</f>
        <v>7.3944000000000001</v>
      </c>
      <c r="L20" s="27">
        <f>'[2]DUOS (t)'!H72</f>
        <v>7.3944000000000001</v>
      </c>
      <c r="M20" s="27">
        <f>'[2]DUOS (t)'!I72</f>
        <v>2.1177000000000001</v>
      </c>
      <c r="N20" s="154">
        <f>'[2]DUOS (t)'!$O$72</f>
        <v>10.162100000000001</v>
      </c>
      <c r="O20" s="155"/>
      <c r="P20" s="27">
        <f>'[2]DUOS (t)'!$Q$72</f>
        <v>0</v>
      </c>
      <c r="Q20" s="28"/>
      <c r="R20" s="28"/>
      <c r="S20" s="28"/>
      <c r="T20" s="28"/>
    </row>
    <row r="21" spans="1:20" x14ac:dyDescent="0.2">
      <c r="B21" s="25" t="s">
        <v>35</v>
      </c>
      <c r="C21" s="26"/>
      <c r="D21" s="143" t="s">
        <v>42</v>
      </c>
      <c r="E21" s="144"/>
      <c r="F21" s="27">
        <f>'[2]DUOS (t)'!$E$79/366</f>
        <v>17.197181639228276</v>
      </c>
      <c r="G21" s="27">
        <f>'[2]DUOS (t)'!$F$79</f>
        <v>0</v>
      </c>
      <c r="H21" s="27"/>
      <c r="I21" s="27"/>
      <c r="J21" s="27"/>
      <c r="K21" s="27">
        <f>'[2]DUOS (t)'!G79</f>
        <v>0.45800000000000002</v>
      </c>
      <c r="L21" s="27">
        <f>'[2]DUOS (t)'!H79</f>
        <v>0.45800000000000002</v>
      </c>
      <c r="M21" s="27">
        <f>'[2]DUOS (t)'!I79</f>
        <v>0.22389999999999999</v>
      </c>
      <c r="N21" s="27">
        <f>'[2]DUOS (t)'!O79</f>
        <v>7.0746000000000002</v>
      </c>
      <c r="O21" s="27">
        <f>'[2]DUOS (t)'!P79</f>
        <v>7.0746000000000002</v>
      </c>
      <c r="P21" s="27">
        <f>'[2]DUOS (t)'!Q79</f>
        <v>2.0112000000000001</v>
      </c>
      <c r="Q21" s="28"/>
      <c r="R21" s="28"/>
      <c r="S21" s="28"/>
      <c r="T21" s="28"/>
    </row>
    <row r="22" spans="1:20" x14ac:dyDescent="0.2">
      <c r="B22" s="25" t="s">
        <v>36</v>
      </c>
      <c r="C22" s="26"/>
      <c r="D22" s="151" t="s">
        <v>61</v>
      </c>
      <c r="E22" s="152"/>
      <c r="F22" s="27">
        <f>'[2]DUOS (t)'!$E$80/366</f>
        <v>17.197181639228276</v>
      </c>
      <c r="G22" s="27">
        <f>'[2]DUOS (t)'!$F$80</f>
        <v>0</v>
      </c>
      <c r="H22" s="27"/>
      <c r="I22" s="27"/>
      <c r="J22" s="27"/>
      <c r="K22" s="27">
        <f>'[2]DUOS (t)'!G80</f>
        <v>0.45800000000000002</v>
      </c>
      <c r="L22" s="27">
        <f>'[2]DUOS (t)'!H80</f>
        <v>0.45800000000000002</v>
      </c>
      <c r="M22" s="27">
        <f>'[2]DUOS (t)'!I80</f>
        <v>0.22389999999999999</v>
      </c>
      <c r="N22" s="27">
        <f>'[2]DUOS (t)'!O80</f>
        <v>7.7125000000000004</v>
      </c>
      <c r="O22" s="27">
        <f>'[2]DUOS (t)'!P80</f>
        <v>7.7125000000000004</v>
      </c>
      <c r="P22" s="27">
        <f>'[2]DUOS (t)'!Q80</f>
        <v>2.1924999999999999</v>
      </c>
      <c r="Q22" s="28"/>
      <c r="R22" s="28"/>
      <c r="S22" s="28"/>
      <c r="T22" s="28"/>
    </row>
    <row r="23" spans="1:20" x14ac:dyDescent="0.2">
      <c r="B23" s="25" t="s">
        <v>24</v>
      </c>
      <c r="C23" s="26"/>
      <c r="D23" s="151" t="s">
        <v>39</v>
      </c>
      <c r="E23" s="152"/>
      <c r="F23" s="27">
        <f>'[2]DUOS (t)'!$E$86/366</f>
        <v>17.259170164484818</v>
      </c>
      <c r="G23" s="27">
        <f>'[2]DUOS (t)'!$F$86</f>
        <v>0</v>
      </c>
      <c r="H23" s="27"/>
      <c r="I23" s="27"/>
      <c r="J23" s="27"/>
      <c r="K23" s="27">
        <f>'[2]DUOS (t)'!G86</f>
        <v>0.17330000000000001</v>
      </c>
      <c r="L23" s="27">
        <f>'[2]DUOS (t)'!H86</f>
        <v>9.9900000000000003E-2</v>
      </c>
      <c r="M23" s="27">
        <f>'[2]DUOS (t)'!I86</f>
        <v>8.2199999999999995E-2</v>
      </c>
      <c r="N23" s="27">
        <f>'[2]DUOS (t)'!O86</f>
        <v>2.8988999999999998</v>
      </c>
      <c r="O23" s="27">
        <f>'[2]DUOS (t)'!P86</f>
        <v>2.0666000000000002</v>
      </c>
      <c r="P23" s="27">
        <f>'[2]DUOS (t)'!Q86</f>
        <v>0.82379999999999998</v>
      </c>
    </row>
    <row r="24" spans="1:20" ht="15" x14ac:dyDescent="0.25">
      <c r="B24" s="33" t="s">
        <v>46</v>
      </c>
      <c r="C24" s="33"/>
      <c r="D24" s="34"/>
      <c r="E24" s="35"/>
      <c r="F24" s="45"/>
      <c r="G24" s="45"/>
      <c r="H24" s="45"/>
      <c r="I24" s="45"/>
      <c r="J24" s="45"/>
      <c r="K24" s="45"/>
      <c r="L24" s="45"/>
      <c r="M24" s="45"/>
      <c r="N24" s="45"/>
      <c r="O24" s="45"/>
      <c r="P24" s="45"/>
    </row>
    <row r="25" spans="1:20" x14ac:dyDescent="0.2">
      <c r="B25" s="25" t="s">
        <v>37</v>
      </c>
      <c r="C25" s="26" t="s">
        <v>45</v>
      </c>
      <c r="D25" s="143" t="s">
        <v>106</v>
      </c>
      <c r="E25" s="144"/>
      <c r="F25" s="27">
        <f>'[2]DUOS (t)'!$E$118/366</f>
        <v>0.66929316939890704</v>
      </c>
      <c r="G25" s="27">
        <f>'[2]DUOS (t)'!$F$118</f>
        <v>11.405099999999999</v>
      </c>
      <c r="H25" s="27"/>
      <c r="I25" s="27"/>
      <c r="J25" s="27"/>
      <c r="K25" s="27">
        <f>'[2]DUOS (t)'!G118</f>
        <v>0</v>
      </c>
      <c r="L25" s="27">
        <f>'[2]DUOS (t)'!H118</f>
        <v>0</v>
      </c>
      <c r="M25" s="27">
        <f>'[2]DUOS (t)'!I118</f>
        <v>0</v>
      </c>
      <c r="N25" s="27">
        <f>'[2]DUOS (t)'!O118</f>
        <v>0</v>
      </c>
      <c r="O25" s="27">
        <f>'[2]DUOS (t)'!P118</f>
        <v>0</v>
      </c>
      <c r="P25" s="27">
        <f>'[2]DUOS (t)'!Q118</f>
        <v>0</v>
      </c>
    </row>
    <row r="26" spans="1:20" x14ac:dyDescent="0.2">
      <c r="B26" s="25" t="s">
        <v>38</v>
      </c>
      <c r="C26" s="26"/>
      <c r="D26" s="143" t="s">
        <v>107</v>
      </c>
      <c r="E26" s="144"/>
      <c r="F26" s="27">
        <f>'[2]DUOS (t)'!$E$119/366</f>
        <v>0</v>
      </c>
      <c r="G26" s="27">
        <f>'[2]DUOS (t)'!$F$119</f>
        <v>0</v>
      </c>
      <c r="H26" s="27"/>
      <c r="I26" s="27"/>
      <c r="J26" s="27"/>
      <c r="K26" s="27">
        <f>'[2]DUOS (t)'!G119</f>
        <v>10.495100000000001</v>
      </c>
      <c r="L26" s="27">
        <f>'[2]DUOS (t)'!H119</f>
        <v>10.495100000000001</v>
      </c>
      <c r="M26" s="27">
        <f>'[2]DUOS (t)'!I119</f>
        <v>3.9409999999999998</v>
      </c>
      <c r="N26" s="27">
        <f>'[2]DUOS (t)'!O119</f>
        <v>0</v>
      </c>
      <c r="O26" s="27">
        <f>'[2]DUOS (t)'!P119</f>
        <v>0</v>
      </c>
      <c r="P26" s="27">
        <f>'[2]DUOS (t)'!Q119</f>
        <v>0</v>
      </c>
    </row>
    <row r="27" spans="1:20" ht="15" x14ac:dyDescent="0.25">
      <c r="B27" s="33" t="s">
        <v>72</v>
      </c>
      <c r="C27" s="33"/>
      <c r="D27" s="34"/>
      <c r="E27" s="35"/>
      <c r="F27" s="45"/>
      <c r="G27" s="45"/>
      <c r="H27" s="45"/>
      <c r="I27" s="45"/>
      <c r="J27" s="45"/>
      <c r="K27" s="45"/>
      <c r="L27" s="45"/>
      <c r="M27" s="45"/>
      <c r="N27" s="45"/>
      <c r="O27" s="45"/>
      <c r="P27" s="45"/>
    </row>
    <row r="28" spans="1:20" ht="35.25" customHeight="1" x14ac:dyDescent="0.2">
      <c r="B28" s="26" t="s">
        <v>52</v>
      </c>
      <c r="C28" s="26"/>
      <c r="D28" s="143" t="s">
        <v>53</v>
      </c>
      <c r="E28" s="144"/>
      <c r="F28" s="38" t="s">
        <v>54</v>
      </c>
      <c r="G28" s="38" t="s">
        <v>54</v>
      </c>
      <c r="H28" s="38"/>
      <c r="I28" s="38"/>
      <c r="J28" s="38"/>
      <c r="K28" s="38" t="s">
        <v>54</v>
      </c>
      <c r="L28" s="38" t="s">
        <v>54</v>
      </c>
      <c r="M28" s="38" t="s">
        <v>54</v>
      </c>
      <c r="N28" s="38" t="s">
        <v>54</v>
      </c>
      <c r="O28" s="38" t="s">
        <v>54</v>
      </c>
      <c r="P28" s="38" t="s">
        <v>54</v>
      </c>
    </row>
    <row r="29" spans="1:20" ht="15" x14ac:dyDescent="0.25">
      <c r="B29" s="90" t="s">
        <v>55</v>
      </c>
      <c r="C29" s="81"/>
      <c r="D29" s="49" t="s">
        <v>1</v>
      </c>
      <c r="E29" s="49" t="s">
        <v>2</v>
      </c>
      <c r="F29" s="50" t="s">
        <v>2</v>
      </c>
      <c r="G29" s="50" t="s">
        <v>2</v>
      </c>
      <c r="H29" s="50"/>
      <c r="I29" s="50"/>
      <c r="J29" s="50"/>
      <c r="K29" s="50" t="s">
        <v>2</v>
      </c>
      <c r="L29" s="49" t="s">
        <v>3</v>
      </c>
      <c r="M29" s="50" t="s">
        <v>4</v>
      </c>
      <c r="N29" s="50" t="s">
        <v>5</v>
      </c>
      <c r="O29" s="50" t="s">
        <v>6</v>
      </c>
      <c r="P29" s="51" t="s">
        <v>7</v>
      </c>
    </row>
    <row r="30" spans="1:20" ht="15" x14ac:dyDescent="0.25">
      <c r="B30" s="91" t="s">
        <v>0</v>
      </c>
      <c r="C30" s="85" t="s">
        <v>9</v>
      </c>
      <c r="D30" s="52" t="s">
        <v>10</v>
      </c>
      <c r="E30" s="52" t="s">
        <v>11</v>
      </c>
      <c r="F30" s="52" t="s">
        <v>4</v>
      </c>
      <c r="G30" s="52" t="s">
        <v>5</v>
      </c>
      <c r="H30" s="52"/>
      <c r="I30" s="52"/>
      <c r="J30" s="52"/>
      <c r="K30" s="52" t="s">
        <v>6</v>
      </c>
      <c r="L30" s="52" t="s">
        <v>12</v>
      </c>
      <c r="M30" s="52" t="s">
        <v>3</v>
      </c>
      <c r="N30" s="52" t="s">
        <v>3</v>
      </c>
      <c r="O30" s="52" t="s">
        <v>3</v>
      </c>
      <c r="P30" s="53" t="s">
        <v>12</v>
      </c>
    </row>
    <row r="31" spans="1:20" ht="15" x14ac:dyDescent="0.25">
      <c r="B31" s="53" t="s">
        <v>8</v>
      </c>
      <c r="C31" s="86"/>
      <c r="D31" s="52" t="s">
        <v>13</v>
      </c>
      <c r="E31" s="52" t="s">
        <v>14</v>
      </c>
      <c r="F31" s="52" t="s">
        <v>14</v>
      </c>
      <c r="G31" s="52" t="s">
        <v>14</v>
      </c>
      <c r="H31" s="52"/>
      <c r="I31" s="52"/>
      <c r="J31" s="52"/>
      <c r="K31" s="52" t="s">
        <v>14</v>
      </c>
      <c r="L31" s="52" t="s">
        <v>15</v>
      </c>
      <c r="M31" s="52" t="s">
        <v>15</v>
      </c>
      <c r="N31" s="52" t="s">
        <v>15</v>
      </c>
      <c r="O31" s="52" t="s">
        <v>15</v>
      </c>
      <c r="P31" s="52" t="s">
        <v>15</v>
      </c>
    </row>
    <row r="32" spans="1:20" s="55" customFormat="1" ht="26.25" x14ac:dyDescent="0.25">
      <c r="A32" s="54"/>
      <c r="B32" s="88"/>
      <c r="C32" s="92"/>
      <c r="D32" s="18" t="s">
        <v>89</v>
      </c>
      <c r="E32" s="18" t="s">
        <v>89</v>
      </c>
      <c r="F32" s="18" t="s">
        <v>89</v>
      </c>
      <c r="G32" s="18" t="s">
        <v>89</v>
      </c>
      <c r="H32" s="18"/>
      <c r="I32" s="18"/>
      <c r="J32" s="18"/>
      <c r="K32" s="18" t="s">
        <v>89</v>
      </c>
      <c r="L32" s="18" t="s">
        <v>89</v>
      </c>
      <c r="M32" s="18" t="s">
        <v>89</v>
      </c>
      <c r="N32" s="18" t="s">
        <v>89</v>
      </c>
      <c r="O32" s="18" t="s">
        <v>89</v>
      </c>
      <c r="P32" s="18" t="s">
        <v>89</v>
      </c>
    </row>
    <row r="33" spans="1:16" ht="15" x14ac:dyDescent="0.25">
      <c r="B33" s="33" t="s">
        <v>47</v>
      </c>
      <c r="C33" s="34"/>
      <c r="D33" s="56"/>
      <c r="E33" s="36"/>
      <c r="F33" s="36"/>
      <c r="G33" s="36"/>
      <c r="H33" s="36"/>
      <c r="I33" s="36"/>
      <c r="J33" s="36"/>
      <c r="K33" s="36"/>
      <c r="L33" s="36"/>
      <c r="M33" s="36"/>
      <c r="N33" s="36"/>
      <c r="O33" s="36"/>
      <c r="P33" s="36"/>
    </row>
    <row r="34" spans="1:16" ht="28.5" x14ac:dyDescent="0.2">
      <c r="B34" s="26" t="s">
        <v>84</v>
      </c>
      <c r="C34" s="44" t="s">
        <v>49</v>
      </c>
      <c r="D34" s="27">
        <f>'[2]DUOS (t)'!$E$64/366</f>
        <v>17.932424156205872</v>
      </c>
      <c r="E34" s="27">
        <f>'[2]DUOS (t)'!F64</f>
        <v>0</v>
      </c>
      <c r="F34" s="27">
        <f>'[2]DUOS (t)'!G64</f>
        <v>1.427</v>
      </c>
      <c r="G34" s="27">
        <f>'[2]DUOS (t)'!H64</f>
        <v>1.427</v>
      </c>
      <c r="H34" s="27"/>
      <c r="I34" s="27"/>
      <c r="J34" s="27"/>
      <c r="K34" s="27">
        <f>'[2]DUOS (t)'!I64</f>
        <v>0.26090000000000002</v>
      </c>
      <c r="L34" s="27">
        <f>'[2]DUOS (t)'!$N$64</f>
        <v>13.3483</v>
      </c>
      <c r="M34" s="27">
        <v>0</v>
      </c>
      <c r="N34" s="27">
        <v>0</v>
      </c>
      <c r="O34" s="27">
        <v>0</v>
      </c>
      <c r="P34" s="27">
        <v>0</v>
      </c>
    </row>
    <row r="35" spans="1:16" x14ac:dyDescent="0.2">
      <c r="B35" s="25" t="s">
        <v>20</v>
      </c>
      <c r="C35" s="44" t="s">
        <v>57</v>
      </c>
      <c r="D35" s="27">
        <f>'[2]DUOS (t)'!$E$66/366</f>
        <v>13.908104564573527</v>
      </c>
      <c r="E35" s="27">
        <v>0</v>
      </c>
      <c r="F35" s="27">
        <f>'[2]DUOS (t)'!G66</f>
        <v>5.6215000000000002</v>
      </c>
      <c r="G35" s="27">
        <f>'[2]DUOS (t)'!H66</f>
        <v>5.6215000000000002</v>
      </c>
      <c r="H35" s="27"/>
      <c r="I35" s="27"/>
      <c r="J35" s="27"/>
      <c r="K35" s="27">
        <f>'[2]DUOS (t)'!I66</f>
        <v>1.4918</v>
      </c>
      <c r="L35" s="27">
        <f>'[2]DUOS (t)'!$N$66</f>
        <v>8.8057999999999996</v>
      </c>
      <c r="M35" s="27">
        <v>0</v>
      </c>
      <c r="N35" s="27">
        <v>0</v>
      </c>
      <c r="O35" s="27">
        <v>0</v>
      </c>
      <c r="P35" s="27">
        <f>'[2]DUOS (t)'!$R$66</f>
        <v>3.2275</v>
      </c>
    </row>
    <row r="36" spans="1:16" x14ac:dyDescent="0.2">
      <c r="B36" s="25" t="s">
        <v>21</v>
      </c>
      <c r="C36" s="44" t="s">
        <v>56</v>
      </c>
      <c r="D36" s="27">
        <f>'[2]DUOS (t)'!$E$67/366</f>
        <v>3.6956546448087431</v>
      </c>
      <c r="E36" s="27">
        <v>0</v>
      </c>
      <c r="F36" s="27">
        <f>'[2]DUOS (t)'!G67</f>
        <v>6.9306999999999999</v>
      </c>
      <c r="G36" s="27">
        <f>'[2]DUOS (t)'!H67</f>
        <v>6.9306999999999999</v>
      </c>
      <c r="H36" s="27"/>
      <c r="I36" s="27"/>
      <c r="J36" s="27"/>
      <c r="K36" s="27">
        <f>'[2]DUOS (t)'!I67</f>
        <v>2.6638000000000002</v>
      </c>
      <c r="L36" s="27">
        <f>'[2]DUOS (t)'!$N$67</f>
        <v>8.8057999999999996</v>
      </c>
      <c r="M36" s="27">
        <v>0</v>
      </c>
      <c r="N36" s="27">
        <v>0</v>
      </c>
      <c r="O36" s="27">
        <v>0</v>
      </c>
      <c r="P36" s="27">
        <f>'[2]DUOS (t)'!$R$67</f>
        <v>3.2275</v>
      </c>
    </row>
    <row r="37" spans="1:16" x14ac:dyDescent="0.2">
      <c r="B37" s="25" t="s">
        <v>22</v>
      </c>
      <c r="C37" s="44" t="s">
        <v>50</v>
      </c>
      <c r="D37" s="27">
        <f>'[2]DUOS (t)'!$E$70/366</f>
        <v>13.908104564573527</v>
      </c>
      <c r="E37" s="27">
        <v>0</v>
      </c>
      <c r="F37" s="27">
        <f>'[2]DUOS (t)'!G70</f>
        <v>0.59330000000000005</v>
      </c>
      <c r="G37" s="27">
        <f>'[2]DUOS (t)'!H70</f>
        <v>0.59330000000000005</v>
      </c>
      <c r="H37" s="27"/>
      <c r="I37" s="27"/>
      <c r="J37" s="27"/>
      <c r="K37" s="27">
        <f>'[2]DUOS (t)'!I70</f>
        <v>0.1482</v>
      </c>
      <c r="L37" s="27">
        <f>'[2]DUOS (t)'!$N$70</f>
        <v>0</v>
      </c>
      <c r="M37" s="27">
        <f>'[2]DUOS (t)'!O70</f>
        <v>8.1295999999999999</v>
      </c>
      <c r="N37" s="27">
        <f>'[2]DUOS (t)'!P70</f>
        <v>8.1295999999999999</v>
      </c>
      <c r="O37" s="27">
        <f>'[2]DUOS (t)'!Q70</f>
        <v>1.8581000000000001</v>
      </c>
      <c r="P37" s="27">
        <v>0</v>
      </c>
    </row>
    <row r="38" spans="1:16" x14ac:dyDescent="0.2">
      <c r="B38" s="25" t="s">
        <v>23</v>
      </c>
      <c r="C38" s="44" t="s">
        <v>58</v>
      </c>
      <c r="D38" s="27">
        <f>'[2]DUOS (t)'!$E$77/366</f>
        <v>23.648056653091032</v>
      </c>
      <c r="E38" s="27">
        <v>0</v>
      </c>
      <c r="F38" s="27">
        <f>'[2]DUOS (t)'!G77</f>
        <v>1.7982</v>
      </c>
      <c r="G38" s="27">
        <f>'[2]DUOS (t)'!H77</f>
        <v>1.7982</v>
      </c>
      <c r="H38" s="27"/>
      <c r="I38" s="27"/>
      <c r="J38" s="27"/>
      <c r="K38" s="27">
        <f>'[2]DUOS (t)'!I77</f>
        <v>0.41239999999999999</v>
      </c>
      <c r="L38" s="27">
        <f>'[2]DUOS (t)'!$N$77</f>
        <v>9.2581000000000007</v>
      </c>
      <c r="M38" s="27">
        <v>0</v>
      </c>
      <c r="N38" s="27">
        <v>0</v>
      </c>
      <c r="O38" s="27">
        <v>0</v>
      </c>
      <c r="P38" s="27">
        <v>0</v>
      </c>
    </row>
    <row r="39" spans="1:16" ht="28.5" x14ac:dyDescent="0.2">
      <c r="B39" s="26" t="s">
        <v>83</v>
      </c>
      <c r="C39" s="44" t="s">
        <v>59</v>
      </c>
      <c r="D39" s="27">
        <f>'[2]DUOS (t)'!$E$78/366</f>
        <v>17.197181639228276</v>
      </c>
      <c r="E39" s="27">
        <v>0</v>
      </c>
      <c r="F39" s="27">
        <f>'[2]DUOS (t)'!G78</f>
        <v>1.3855999999999999</v>
      </c>
      <c r="G39" s="27">
        <f>'[2]DUOS (t)'!H78</f>
        <v>1.3855999999999999</v>
      </c>
      <c r="H39" s="27"/>
      <c r="I39" s="27"/>
      <c r="J39" s="27"/>
      <c r="K39" s="27">
        <f>'[2]DUOS (t)'!I78</f>
        <v>1.4822</v>
      </c>
      <c r="L39" s="27">
        <f>'[2]DUOS (t)'!$N$78</f>
        <v>6.8037000000000001</v>
      </c>
      <c r="M39" s="27">
        <v>0</v>
      </c>
      <c r="N39" s="27">
        <v>0</v>
      </c>
      <c r="O39" s="27">
        <v>0</v>
      </c>
      <c r="P39" s="27">
        <f>'[2]DUOS (t)'!$R$78</f>
        <v>2.6309999999999998</v>
      </c>
    </row>
    <row r="43" spans="1:16" x14ac:dyDescent="0.2">
      <c r="B43" s="153"/>
      <c r="C43" s="153"/>
      <c r="D43" s="153"/>
      <c r="E43" s="153"/>
      <c r="F43" s="153"/>
      <c r="G43" s="153"/>
      <c r="H43" s="153"/>
      <c r="I43" s="153"/>
      <c r="J43" s="153"/>
      <c r="K43" s="153"/>
      <c r="L43" s="153"/>
      <c r="M43" s="153"/>
      <c r="N43" s="153"/>
      <c r="O43" s="153"/>
      <c r="P43" s="153"/>
    </row>
    <row r="48" spans="1:16" s="58" customFormat="1" x14ac:dyDescent="0.2">
      <c r="A48" s="57"/>
    </row>
  </sheetData>
  <mergeCells count="22">
    <mergeCell ref="D25:E25"/>
    <mergeCell ref="D26:E26"/>
    <mergeCell ref="D28:E28"/>
    <mergeCell ref="B43:P43"/>
    <mergeCell ref="D19:E19"/>
    <mergeCell ref="D20:E20"/>
    <mergeCell ref="N20:O20"/>
    <mergeCell ref="D21:E21"/>
    <mergeCell ref="D22:E22"/>
    <mergeCell ref="D23:E23"/>
    <mergeCell ref="D18:E18"/>
    <mergeCell ref="B2:F2"/>
    <mergeCell ref="L2:M2"/>
    <mergeCell ref="C4:C5"/>
    <mergeCell ref="D5:E5"/>
    <mergeCell ref="D9:E9"/>
    <mergeCell ref="D10:E10"/>
    <mergeCell ref="D12:E12"/>
    <mergeCell ref="D13:E13"/>
    <mergeCell ref="D15:E15"/>
    <mergeCell ref="D16:E16"/>
    <mergeCell ref="D17:E17"/>
  </mergeCells>
  <pageMargins left="0.39370078740157483" right="0.39370078740157483" top="0.39370078740157483" bottom="0.39370078740157483" header="0.51181102362204722" footer="0.51181102362204722"/>
  <pageSetup paperSize="9" scale="5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showGridLines="0" zoomScale="60" zoomScaleNormal="60" zoomScaleSheetLayoutView="58" workbookViewId="0">
      <selection activeCell="D10" sqref="D10:E10"/>
    </sheetView>
  </sheetViews>
  <sheetFormatPr defaultRowHeight="14.25" x14ac:dyDescent="0.2"/>
  <cols>
    <col min="1" max="1" width="1.88671875" style="15" customWidth="1"/>
    <col min="2" max="2" width="26" style="8" customWidth="1"/>
    <col min="3" max="3" width="30.886718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1" spans="1:20" ht="33" x14ac:dyDescent="0.45">
      <c r="A1" s="1"/>
      <c r="B1" s="74" t="s">
        <v>135</v>
      </c>
      <c r="C1" s="74"/>
      <c r="D1" s="74"/>
      <c r="E1" s="74"/>
      <c r="F1" s="74"/>
      <c r="G1" s="75"/>
      <c r="H1" s="75"/>
      <c r="I1" s="75"/>
      <c r="J1" s="75"/>
      <c r="K1" s="76"/>
      <c r="L1" s="76"/>
      <c r="M1" s="76"/>
      <c r="N1" s="75"/>
      <c r="O1" s="77"/>
      <c r="P1" s="77"/>
    </row>
    <row r="2" spans="1:20" ht="15.75" x14ac:dyDescent="0.25">
      <c r="A2" s="1"/>
      <c r="B2" s="175" t="s">
        <v>127</v>
      </c>
      <c r="C2" s="175"/>
      <c r="D2" s="175"/>
      <c r="E2" s="175"/>
      <c r="F2" s="175"/>
      <c r="G2" s="77"/>
      <c r="H2" s="77"/>
      <c r="I2" s="77"/>
      <c r="J2" s="77"/>
      <c r="K2" s="77"/>
      <c r="L2" s="176"/>
      <c r="M2" s="176"/>
      <c r="N2" s="77"/>
      <c r="O2" s="77"/>
      <c r="P2" s="77"/>
    </row>
    <row r="3" spans="1:20" ht="15" x14ac:dyDescent="0.25">
      <c r="A3" s="1"/>
      <c r="B3" s="79"/>
      <c r="C3" s="79"/>
      <c r="D3" s="77"/>
      <c r="E3" s="77"/>
      <c r="F3" s="77"/>
      <c r="G3" s="77"/>
      <c r="H3" s="77"/>
      <c r="I3" s="77"/>
      <c r="J3" s="77"/>
      <c r="K3" s="77"/>
      <c r="L3" s="77"/>
      <c r="M3" s="77"/>
      <c r="N3" s="77"/>
      <c r="O3" s="77"/>
      <c r="P3" s="77"/>
    </row>
    <row r="4" spans="1:20" ht="15" x14ac:dyDescent="0.25">
      <c r="B4" s="80" t="s">
        <v>0</v>
      </c>
      <c r="C4" s="177" t="s">
        <v>25</v>
      </c>
      <c r="D4" s="81"/>
      <c r="E4" s="82"/>
      <c r="F4" s="83" t="s">
        <v>1</v>
      </c>
      <c r="G4" s="83" t="s">
        <v>2</v>
      </c>
      <c r="H4" s="83" t="s">
        <v>2</v>
      </c>
      <c r="I4" s="83" t="s">
        <v>2</v>
      </c>
      <c r="J4" s="83" t="s">
        <v>2</v>
      </c>
      <c r="K4" s="84" t="s">
        <v>2</v>
      </c>
      <c r="L4" s="84" t="s">
        <v>2</v>
      </c>
      <c r="M4" s="84" t="s">
        <v>2</v>
      </c>
      <c r="N4" s="84" t="s">
        <v>4</v>
      </c>
      <c r="O4" s="84" t="s">
        <v>5</v>
      </c>
      <c r="P4" s="84" t="s">
        <v>6</v>
      </c>
    </row>
    <row r="5" spans="1:20" ht="15" x14ac:dyDescent="0.25">
      <c r="B5" s="85" t="s">
        <v>8</v>
      </c>
      <c r="C5" s="178"/>
      <c r="D5" s="179" t="s">
        <v>9</v>
      </c>
      <c r="E5" s="180"/>
      <c r="F5" s="16" t="s">
        <v>10</v>
      </c>
      <c r="G5" s="16" t="s">
        <v>11</v>
      </c>
      <c r="H5" s="16" t="s">
        <v>112</v>
      </c>
      <c r="I5" s="16" t="s">
        <v>113</v>
      </c>
      <c r="J5" s="16" t="s">
        <v>114</v>
      </c>
      <c r="K5" s="16" t="s">
        <v>4</v>
      </c>
      <c r="L5" s="16" t="s">
        <v>5</v>
      </c>
      <c r="M5" s="16" t="s">
        <v>6</v>
      </c>
      <c r="N5" s="16" t="s">
        <v>3</v>
      </c>
      <c r="O5" s="16" t="s">
        <v>3</v>
      </c>
      <c r="P5" s="16" t="s">
        <v>3</v>
      </c>
    </row>
    <row r="6" spans="1:20" x14ac:dyDescent="0.2">
      <c r="B6" s="86"/>
      <c r="C6" s="86"/>
      <c r="D6" s="86"/>
      <c r="E6" s="87"/>
      <c r="F6" s="16" t="s">
        <v>13</v>
      </c>
      <c r="G6" s="16" t="s">
        <v>14</v>
      </c>
      <c r="H6" s="16" t="s">
        <v>14</v>
      </c>
      <c r="I6" s="16" t="s">
        <v>14</v>
      </c>
      <c r="J6" s="16" t="s">
        <v>14</v>
      </c>
      <c r="K6" s="16" t="s">
        <v>14</v>
      </c>
      <c r="L6" s="16" t="s">
        <v>14</v>
      </c>
      <c r="M6" s="16" t="s">
        <v>14</v>
      </c>
      <c r="N6" s="16" t="s">
        <v>15</v>
      </c>
      <c r="O6" s="16" t="s">
        <v>15</v>
      </c>
      <c r="P6" s="16" t="s">
        <v>15</v>
      </c>
    </row>
    <row r="7" spans="1:20" s="19" customFormat="1" ht="25.5" x14ac:dyDescent="0.2">
      <c r="A7" s="17"/>
      <c r="B7" s="88"/>
      <c r="C7" s="88"/>
      <c r="D7" s="88"/>
      <c r="E7" s="89"/>
      <c r="F7" s="18" t="s">
        <v>89</v>
      </c>
      <c r="G7" s="18" t="s">
        <v>89</v>
      </c>
      <c r="H7" s="18" t="s">
        <v>89</v>
      </c>
      <c r="I7" s="18" t="s">
        <v>89</v>
      </c>
      <c r="J7" s="18" t="s">
        <v>89</v>
      </c>
      <c r="K7" s="18" t="s">
        <v>89</v>
      </c>
      <c r="L7" s="18" t="s">
        <v>89</v>
      </c>
      <c r="M7" s="18" t="s">
        <v>89</v>
      </c>
      <c r="N7" s="18" t="s">
        <v>89</v>
      </c>
      <c r="O7" s="18" t="s">
        <v>89</v>
      </c>
      <c r="P7" s="18" t="s">
        <v>89</v>
      </c>
    </row>
    <row r="8" spans="1:20" ht="15" x14ac:dyDescent="0.25">
      <c r="B8" s="20" t="s">
        <v>16</v>
      </c>
      <c r="C8" s="21"/>
      <c r="D8" s="22"/>
      <c r="E8" s="23"/>
      <c r="F8" s="24"/>
      <c r="G8" s="24"/>
      <c r="H8" s="24"/>
      <c r="I8" s="24"/>
      <c r="J8" s="24"/>
      <c r="K8" s="24"/>
      <c r="L8" s="24"/>
      <c r="M8" s="24"/>
      <c r="N8" s="24"/>
      <c r="O8" s="24"/>
      <c r="P8" s="24"/>
    </row>
    <row r="9" spans="1:20" ht="54.75" customHeight="1" x14ac:dyDescent="0.2">
      <c r="B9" s="25" t="s">
        <v>26</v>
      </c>
      <c r="C9" s="26"/>
      <c r="D9" s="143" t="s">
        <v>195</v>
      </c>
      <c r="E9" s="144"/>
      <c r="F9" s="27">
        <f>'[2]TUOS (t)'!$E$10/366</f>
        <v>0</v>
      </c>
      <c r="G9" s="27">
        <f>'[2]TUOS (t)'!$F$10</f>
        <v>0</v>
      </c>
      <c r="H9" s="27">
        <f>'[2]TUOS (t)'!J10</f>
        <v>2.7256734880918594</v>
      </c>
      <c r="I9" s="27">
        <f>'[2]TUOS (t)'!K10</f>
        <v>2.7256734880918594</v>
      </c>
      <c r="J9" s="27">
        <f>'[2]TUOS (t)'!L10</f>
        <v>2.7256734880918594</v>
      </c>
      <c r="K9" s="27">
        <f>'[2]TUOS (t)'!G10</f>
        <v>0</v>
      </c>
      <c r="L9" s="27">
        <f>'[2]TUOS (t)'!H10</f>
        <v>0</v>
      </c>
      <c r="M9" s="27">
        <f>'[2]TUOS (t)'!I10</f>
        <v>0</v>
      </c>
      <c r="N9" s="27">
        <f>'[2]TUOS (t)'!O10</f>
        <v>0</v>
      </c>
      <c r="O9" s="27">
        <f>'[2]TUOS (t)'!P10</f>
        <v>0</v>
      </c>
      <c r="P9" s="27">
        <f>'[2]TUOS (t)'!Q10</f>
        <v>0</v>
      </c>
      <c r="Q9" s="28"/>
      <c r="R9" s="28"/>
      <c r="S9" s="28"/>
    </row>
    <row r="10" spans="1:20" ht="27.75" customHeight="1" x14ac:dyDescent="0.2">
      <c r="B10" s="25" t="s">
        <v>27</v>
      </c>
      <c r="C10" s="26"/>
      <c r="D10" s="143" t="s">
        <v>43</v>
      </c>
      <c r="E10" s="144"/>
      <c r="F10" s="27">
        <f>'[2]TUOS (t)'!$E$13/366</f>
        <v>0</v>
      </c>
      <c r="G10" s="27">
        <f>'[2]TUOS (t)'!$F$13</f>
        <v>0</v>
      </c>
      <c r="H10" s="27"/>
      <c r="I10" s="27"/>
      <c r="J10" s="27"/>
      <c r="K10" s="27">
        <f>'[2]TUOS (t)'!G13</f>
        <v>3.4761593958740087</v>
      </c>
      <c r="L10" s="27">
        <f>'[2]TUOS (t)'!H13</f>
        <v>3.4761593958740087</v>
      </c>
      <c r="M10" s="27">
        <f>'[2]TUOS (t)'!I13</f>
        <v>1.9537451258016494</v>
      </c>
      <c r="N10" s="27">
        <f>'[2]TUOS (t)'!O13</f>
        <v>0</v>
      </c>
      <c r="O10" s="27">
        <f>'[2]TUOS (t)'!P13</f>
        <v>0</v>
      </c>
      <c r="P10" s="27">
        <f>'[2]TUOS (t)'!Q13</f>
        <v>0</v>
      </c>
      <c r="Q10" s="28"/>
      <c r="R10" s="28"/>
      <c r="S10" s="28"/>
      <c r="T10" s="28"/>
    </row>
    <row r="11" spans="1:20" ht="15" x14ac:dyDescent="0.25">
      <c r="B11" s="21" t="s">
        <v>19</v>
      </c>
      <c r="C11" s="21"/>
      <c r="D11" s="29"/>
      <c r="E11" s="30"/>
      <c r="F11" s="31"/>
      <c r="G11" s="32"/>
      <c r="H11" s="32"/>
      <c r="I11" s="32"/>
      <c r="J11" s="32"/>
      <c r="K11" s="32"/>
      <c r="L11" s="32"/>
      <c r="M11" s="32"/>
      <c r="N11" s="32"/>
      <c r="O11" s="32"/>
      <c r="P11" s="32"/>
      <c r="Q11" s="28"/>
      <c r="R11" s="28"/>
      <c r="S11" s="28"/>
      <c r="T11" s="28"/>
    </row>
    <row r="12" spans="1:20" ht="46.5" customHeight="1" x14ac:dyDescent="0.2">
      <c r="B12" s="25" t="s">
        <v>28</v>
      </c>
      <c r="C12" s="26"/>
      <c r="D12" s="143" t="s">
        <v>40</v>
      </c>
      <c r="E12" s="144"/>
      <c r="F12" s="27">
        <f>'[2]TUOS (t)'!$E$11/366</f>
        <v>0</v>
      </c>
      <c r="G12" s="27">
        <f>'[2]TUOS (t)'!$F$11</f>
        <v>1.9384076614907964</v>
      </c>
      <c r="H12" s="27"/>
      <c r="I12" s="27"/>
      <c r="J12" s="27"/>
      <c r="K12" s="27">
        <f>'[2]TUOS (t)'!G11</f>
        <v>0</v>
      </c>
      <c r="L12" s="27">
        <f>'[2]TUOS (t)'!H11</f>
        <v>0</v>
      </c>
      <c r="M12" s="27">
        <f>'[2]TUOS (t)'!I11</f>
        <v>0</v>
      </c>
      <c r="N12" s="27">
        <f>'[2]TUOS (t)'!O11</f>
        <v>0</v>
      </c>
      <c r="O12" s="27">
        <f>'[2]TUOS (t)'!P11</f>
        <v>0</v>
      </c>
      <c r="P12" s="27">
        <f>'[2]TUOS (t)'!Q11</f>
        <v>0</v>
      </c>
      <c r="Q12" s="28"/>
      <c r="R12" s="28"/>
      <c r="S12" s="28"/>
    </row>
    <row r="13" spans="1:20" ht="48" customHeight="1" x14ac:dyDescent="0.2">
      <c r="B13" s="25" t="s">
        <v>29</v>
      </c>
      <c r="C13" s="26"/>
      <c r="D13" s="143" t="s">
        <v>41</v>
      </c>
      <c r="E13" s="144"/>
      <c r="F13" s="27">
        <f>'[2]TUOS (t)'!$E$12/366</f>
        <v>0</v>
      </c>
      <c r="G13" s="27">
        <f>'[2]TUOS (t)'!$F$12</f>
        <v>2.5200840284335491</v>
      </c>
      <c r="H13" s="27"/>
      <c r="I13" s="27"/>
      <c r="J13" s="27"/>
      <c r="K13" s="27">
        <f>'[2]TUOS (t)'!G12</f>
        <v>0</v>
      </c>
      <c r="L13" s="27">
        <f>'[2]TUOS (t)'!H12</f>
        <v>0</v>
      </c>
      <c r="M13" s="27">
        <f>'[2]TUOS (t)'!I12</f>
        <v>0</v>
      </c>
      <c r="N13" s="27">
        <f>'[2]TUOS (t)'!O12</f>
        <v>0</v>
      </c>
      <c r="O13" s="27">
        <f>'[2]TUOS (t)'!P12</f>
        <v>0</v>
      </c>
      <c r="P13" s="27">
        <f>'[2]TUOS (t)'!Q12</f>
        <v>0</v>
      </c>
      <c r="Q13" s="28"/>
      <c r="R13" s="28"/>
      <c r="S13" s="28"/>
    </row>
    <row r="14" spans="1:20" ht="15" x14ac:dyDescent="0.25">
      <c r="B14" s="33" t="s">
        <v>18</v>
      </c>
      <c r="C14" s="33"/>
      <c r="D14" s="34"/>
      <c r="E14" s="35"/>
      <c r="F14" s="36"/>
      <c r="G14" s="36"/>
      <c r="H14" s="36"/>
      <c r="I14" s="36"/>
      <c r="J14" s="36"/>
      <c r="K14" s="36"/>
      <c r="L14" s="36"/>
      <c r="M14" s="36"/>
      <c r="N14" s="36"/>
      <c r="O14" s="36"/>
      <c r="P14" s="36"/>
      <c r="Q14" s="28"/>
      <c r="R14" s="28"/>
      <c r="S14" s="28"/>
      <c r="T14" s="28"/>
    </row>
    <row r="15" spans="1:20" ht="14.25" customHeight="1" x14ac:dyDescent="0.2">
      <c r="B15" s="25" t="s">
        <v>30</v>
      </c>
      <c r="C15" s="26"/>
      <c r="D15" s="143" t="s">
        <v>128</v>
      </c>
      <c r="E15" s="144"/>
      <c r="F15" s="27">
        <f>'[2]TUOS (t)'!$E$14/366</f>
        <v>0</v>
      </c>
      <c r="G15" s="27">
        <f>'[2]TUOS (t)'!$F$14</f>
        <v>0</v>
      </c>
      <c r="H15" s="27">
        <f>'[2]TUOS (t)'!J14</f>
        <v>2.7256734880918594</v>
      </c>
      <c r="I15" s="27">
        <f>'[2]TUOS (t)'!K14</f>
        <v>2.7256734880918594</v>
      </c>
      <c r="J15" s="27"/>
      <c r="K15" s="27">
        <f>'[2]TUOS (t)'!G14</f>
        <v>0</v>
      </c>
      <c r="L15" s="27">
        <f>'[2]TUOS (t)'!H14</f>
        <v>0</v>
      </c>
      <c r="M15" s="27">
        <f>'[2]TUOS (t)'!I14</f>
        <v>0</v>
      </c>
      <c r="N15" s="27">
        <f>'[2]TUOS (t)'!O14</f>
        <v>0</v>
      </c>
      <c r="O15" s="27">
        <f>'[2]TUOS (t)'!P14</f>
        <v>0</v>
      </c>
      <c r="P15" s="27">
        <f>'[2]TUOS (t)'!Q14</f>
        <v>0</v>
      </c>
      <c r="Q15" s="28"/>
      <c r="R15" s="28"/>
      <c r="S15" s="28"/>
    </row>
    <row r="16" spans="1:20" x14ac:dyDescent="0.2">
      <c r="B16" s="25" t="s">
        <v>31</v>
      </c>
      <c r="C16" s="26"/>
      <c r="D16" s="143" t="s">
        <v>44</v>
      </c>
      <c r="E16" s="144"/>
      <c r="F16" s="27">
        <f>'[2]TUOS (t)'!$E$18/366</f>
        <v>0</v>
      </c>
      <c r="G16" s="27">
        <f>'[2]TUOS (t)'!$F$18</f>
        <v>0</v>
      </c>
      <c r="H16" s="27"/>
      <c r="I16" s="27"/>
      <c r="J16" s="27"/>
      <c r="K16" s="27">
        <f>'[2]TUOS (t)'!G18</f>
        <v>3.4761593958740087</v>
      </c>
      <c r="L16" s="27">
        <f>'[2]TUOS (t)'!H18</f>
        <v>3.4761593958740087</v>
      </c>
      <c r="M16" s="27">
        <f>'[2]TUOS (t)'!I18</f>
        <v>1.9537451258016494</v>
      </c>
      <c r="N16" s="27">
        <f>'[2]TUOS (t)'!O18</f>
        <v>0</v>
      </c>
      <c r="O16" s="27">
        <f>'[2]TUOS (t)'!P18</f>
        <v>0</v>
      </c>
      <c r="P16" s="27">
        <f>'[2]TUOS (t)'!Q18</f>
        <v>0</v>
      </c>
      <c r="Q16" s="28"/>
      <c r="R16" s="28"/>
      <c r="S16" s="28"/>
      <c r="T16" s="28"/>
    </row>
    <row r="17" spans="1:20" ht="14.25" customHeight="1" x14ac:dyDescent="0.2">
      <c r="B17" s="25" t="s">
        <v>32</v>
      </c>
      <c r="C17" s="26" t="s">
        <v>129</v>
      </c>
      <c r="D17" s="143" t="s">
        <v>130</v>
      </c>
      <c r="E17" s="144"/>
      <c r="F17" s="27">
        <f>'[2]TUOS (t)'!$E$15/366</f>
        <v>0</v>
      </c>
      <c r="G17" s="27">
        <f>'[2]TUOS (t)'!$F$15</f>
        <v>0</v>
      </c>
      <c r="H17" s="27"/>
      <c r="I17" s="27"/>
      <c r="J17" s="27"/>
      <c r="K17" s="27">
        <f>'[2]TUOS (t)'!G15</f>
        <v>3.4761593958740087</v>
      </c>
      <c r="L17" s="27">
        <f>'[2]TUOS (t)'!H15</f>
        <v>3.4761593958740087</v>
      </c>
      <c r="M17" s="27">
        <f>'[2]TUOS (t)'!I15</f>
        <v>1.9537451258016494</v>
      </c>
      <c r="N17" s="27">
        <f>'[2]TUOS (t)'!O15</f>
        <v>0</v>
      </c>
      <c r="O17" s="27">
        <f>'[2]TUOS (t)'!P15</f>
        <v>0</v>
      </c>
      <c r="P17" s="27">
        <f>'[2]TUOS (t)'!Q15</f>
        <v>0</v>
      </c>
      <c r="Q17" s="28"/>
      <c r="R17" s="28"/>
      <c r="S17" s="28"/>
      <c r="T17" s="28"/>
    </row>
    <row r="18" spans="1:20" x14ac:dyDescent="0.2">
      <c r="B18" s="25" t="s">
        <v>33</v>
      </c>
      <c r="C18" s="26"/>
      <c r="D18" s="143" t="s">
        <v>48</v>
      </c>
      <c r="E18" s="144"/>
      <c r="F18" s="27">
        <f>'[2]TUOS (t)'!$E$69/366</f>
        <v>0</v>
      </c>
      <c r="G18" s="27">
        <f>'[2]TUOS (t)'!$F$69</f>
        <v>0</v>
      </c>
      <c r="H18" s="27"/>
      <c r="I18" s="27"/>
      <c r="J18" s="27"/>
      <c r="K18" s="27">
        <f>'[2]TUOS (t)'!G69</f>
        <v>3.0814593999293227</v>
      </c>
      <c r="L18" s="27">
        <f>'[2]TUOS (t)'!H69</f>
        <v>3.0814593999293227</v>
      </c>
      <c r="M18" s="27">
        <f>'[2]TUOS (t)'!I69</f>
        <v>1.8992455539269935</v>
      </c>
      <c r="N18" s="27">
        <f>'[2]TUOS (t)'!O69</f>
        <v>0</v>
      </c>
      <c r="O18" s="27">
        <f>'[2]TUOS (t)'!P69</f>
        <v>0</v>
      </c>
      <c r="P18" s="27">
        <f>'[2]TUOS (t)'!Q69</f>
        <v>0</v>
      </c>
      <c r="Q18" s="28"/>
      <c r="R18" s="28"/>
      <c r="S18" s="28"/>
      <c r="T18" s="28"/>
    </row>
    <row r="19" spans="1:20" x14ac:dyDescent="0.2">
      <c r="B19" s="25" t="s">
        <v>34</v>
      </c>
      <c r="C19" s="26"/>
      <c r="D19" s="143" t="s">
        <v>60</v>
      </c>
      <c r="E19" s="144"/>
      <c r="F19" s="27">
        <f>'[2]TUOS (t)'!$E$71/366</f>
        <v>0</v>
      </c>
      <c r="G19" s="27">
        <f>'[2]TUOS (t)'!$F$71</f>
        <v>0</v>
      </c>
      <c r="H19" s="27"/>
      <c r="I19" s="27"/>
      <c r="J19" s="27"/>
      <c r="K19" s="27">
        <f>'[2]TUOS (t)'!G71</f>
        <v>3.0814593999293227</v>
      </c>
      <c r="L19" s="27">
        <f>'[2]TUOS (t)'!H71</f>
        <v>3.0814593999293227</v>
      </c>
      <c r="M19" s="27">
        <f>'[2]TUOS (t)'!I71</f>
        <v>1.8992551576588648</v>
      </c>
      <c r="N19" s="27">
        <f>'[2]TUOS (t)'!O71</f>
        <v>0</v>
      </c>
      <c r="O19" s="27">
        <f>'[2]TUOS (t)'!P71</f>
        <v>0</v>
      </c>
      <c r="P19" s="27">
        <f>'[2]TUOS (t)'!Q71</f>
        <v>0</v>
      </c>
      <c r="Q19" s="28"/>
      <c r="R19" s="28"/>
      <c r="S19" s="28"/>
      <c r="T19" s="28"/>
    </row>
    <row r="20" spans="1:20" x14ac:dyDescent="0.2">
      <c r="B20" s="25" t="s">
        <v>64</v>
      </c>
      <c r="C20" s="26"/>
      <c r="D20" s="143" t="s">
        <v>77</v>
      </c>
      <c r="E20" s="144"/>
      <c r="F20" s="27">
        <f>'[2]TUOS (t)'!$E$72/366</f>
        <v>0</v>
      </c>
      <c r="G20" s="27">
        <f>'[2]TUOS (t)'!$F$72</f>
        <v>0</v>
      </c>
      <c r="H20" s="27"/>
      <c r="I20" s="27"/>
      <c r="J20" s="27"/>
      <c r="K20" s="27">
        <f>'[2]TUOS (t)'!G72</f>
        <v>3.0814593999293227</v>
      </c>
      <c r="L20" s="27">
        <f>'[2]TUOS (t)'!H72</f>
        <v>3.0814593999293227</v>
      </c>
      <c r="M20" s="27">
        <f>'[2]TUOS (t)'!I72</f>
        <v>1.8992455539269935</v>
      </c>
      <c r="N20" s="154">
        <f>'[2]TUOS (t)'!$O$72</f>
        <v>0</v>
      </c>
      <c r="O20" s="155"/>
      <c r="P20" s="27">
        <f>'[2]TUOS (t)'!$Q$72</f>
        <v>0</v>
      </c>
      <c r="Q20" s="28"/>
      <c r="R20" s="28"/>
      <c r="S20" s="28"/>
      <c r="T20" s="28"/>
    </row>
    <row r="21" spans="1:20" x14ac:dyDescent="0.2">
      <c r="B21" s="25" t="s">
        <v>35</v>
      </c>
      <c r="C21" s="26"/>
      <c r="D21" s="143" t="s">
        <v>42</v>
      </c>
      <c r="E21" s="144"/>
      <c r="F21" s="27">
        <f>'[2]TUOS (t)'!$E$79/366</f>
        <v>0</v>
      </c>
      <c r="G21" s="27">
        <f>'[2]TUOS (t)'!$F$79</f>
        <v>0</v>
      </c>
      <c r="H21" s="27"/>
      <c r="I21" s="27"/>
      <c r="J21" s="27"/>
      <c r="K21" s="27">
        <f>'[2]TUOS (t)'!G79</f>
        <v>2.1191299832573454</v>
      </c>
      <c r="L21" s="27">
        <f>'[2]TUOS (t)'!H79</f>
        <v>2.1191299832573454</v>
      </c>
      <c r="M21" s="27">
        <f>'[2]TUOS (t)'!I79</f>
        <v>1.6952444242322429</v>
      </c>
      <c r="N21" s="27">
        <f>'[2]TUOS (t)'!O79</f>
        <v>0</v>
      </c>
      <c r="O21" s="27">
        <f>'[2]TUOS (t)'!P79</f>
        <v>0</v>
      </c>
      <c r="P21" s="27">
        <f>'[2]TUOS (t)'!Q79</f>
        <v>0</v>
      </c>
      <c r="Q21" s="28"/>
      <c r="R21" s="28"/>
      <c r="S21" s="28"/>
      <c r="T21" s="28"/>
    </row>
    <row r="22" spans="1:20" x14ac:dyDescent="0.2">
      <c r="B22" s="25" t="s">
        <v>36</v>
      </c>
      <c r="C22" s="26"/>
      <c r="D22" s="151" t="s">
        <v>61</v>
      </c>
      <c r="E22" s="152"/>
      <c r="F22" s="27">
        <f>'[2]TUOS (t)'!$E$80/366</f>
        <v>0</v>
      </c>
      <c r="G22" s="27">
        <f>'[2]TUOS (t)'!$F$80</f>
        <v>0</v>
      </c>
      <c r="H22" s="27"/>
      <c r="I22" s="27"/>
      <c r="J22" s="27"/>
      <c r="K22" s="27">
        <f>'[2]TUOS (t)'!G80</f>
        <v>2.1191299832573454</v>
      </c>
      <c r="L22" s="27">
        <f>'[2]TUOS (t)'!H80</f>
        <v>2.1191299832573454</v>
      </c>
      <c r="M22" s="27">
        <f>'[2]TUOS (t)'!I80</f>
        <v>1.6952444242322429</v>
      </c>
      <c r="N22" s="27">
        <f>'[2]TUOS (t)'!O80</f>
        <v>0</v>
      </c>
      <c r="O22" s="27">
        <f>'[2]TUOS (t)'!P80</f>
        <v>0</v>
      </c>
      <c r="P22" s="27">
        <f>'[2]TUOS (t)'!Q80</f>
        <v>0</v>
      </c>
      <c r="Q22" s="28"/>
      <c r="R22" s="28"/>
      <c r="S22" s="28"/>
      <c r="T22" s="28"/>
    </row>
    <row r="23" spans="1:20" x14ac:dyDescent="0.2">
      <c r="B23" s="25" t="s">
        <v>24</v>
      </c>
      <c r="C23" s="26"/>
      <c r="D23" s="151" t="s">
        <v>39</v>
      </c>
      <c r="E23" s="152"/>
      <c r="F23" s="27">
        <f>'[2]TUOS (t)'!$E$86/366</f>
        <v>0</v>
      </c>
      <c r="G23" s="27">
        <f>'[2]TUOS (t)'!$F$86</f>
        <v>0</v>
      </c>
      <c r="H23" s="27"/>
      <c r="I23" s="27"/>
      <c r="J23" s="27"/>
      <c r="K23" s="27">
        <f>'[2]TUOS (t)'!G86</f>
        <v>4.5573157479448261</v>
      </c>
      <c r="L23" s="27">
        <f>'[2]TUOS (t)'!H86</f>
        <v>2.6246159941603482</v>
      </c>
      <c r="M23" s="27">
        <f>'[2]TUOS (t)'!I86</f>
        <v>2.1606251035553528</v>
      </c>
      <c r="N23" s="27">
        <f>'[2]TUOS (t)'!O86</f>
        <v>0</v>
      </c>
      <c r="O23" s="27">
        <f>'[2]TUOS (t)'!P86</f>
        <v>0</v>
      </c>
      <c r="P23" s="27">
        <f>'[2]TUOS (t)'!Q86</f>
        <v>0</v>
      </c>
    </row>
    <row r="24" spans="1:20" ht="15" x14ac:dyDescent="0.25">
      <c r="B24" s="33" t="s">
        <v>46</v>
      </c>
      <c r="C24" s="33"/>
      <c r="D24" s="34"/>
      <c r="E24" s="35"/>
      <c r="F24" s="45"/>
      <c r="G24" s="45"/>
      <c r="H24" s="45"/>
      <c r="I24" s="45"/>
      <c r="J24" s="45"/>
      <c r="K24" s="45"/>
      <c r="L24" s="45"/>
      <c r="M24" s="45"/>
      <c r="N24" s="45"/>
      <c r="O24" s="45"/>
      <c r="P24" s="45"/>
    </row>
    <row r="25" spans="1:20" x14ac:dyDescent="0.2">
      <c r="B25" s="25" t="s">
        <v>37</v>
      </c>
      <c r="C25" s="26" t="s">
        <v>45</v>
      </c>
      <c r="D25" s="143" t="s">
        <v>108</v>
      </c>
      <c r="E25" s="144"/>
      <c r="F25" s="27">
        <f>'[2]TUOS (t)'!$E$118/366</f>
        <v>0</v>
      </c>
      <c r="G25" s="27">
        <f>'[2]TUOS (t)'!$F$118</f>
        <v>2.7256734880918594</v>
      </c>
      <c r="H25" s="27"/>
      <c r="I25" s="27"/>
      <c r="J25" s="27"/>
      <c r="K25" s="27">
        <f>'[2]TUOS (t)'!G118</f>
        <v>0</v>
      </c>
      <c r="L25" s="27">
        <f>'[2]TUOS (t)'!H118</f>
        <v>0</v>
      </c>
      <c r="M25" s="27">
        <f>'[2]TUOS (t)'!I118</f>
        <v>0</v>
      </c>
      <c r="N25" s="27">
        <f>'[2]TUOS (t)'!O118</f>
        <v>0</v>
      </c>
      <c r="O25" s="27">
        <f>'[2]TUOS (t)'!P118</f>
        <v>0</v>
      </c>
      <c r="P25" s="27">
        <f>'[2]TUOS (t)'!Q118</f>
        <v>0</v>
      </c>
    </row>
    <row r="26" spans="1:20" x14ac:dyDescent="0.2">
      <c r="B26" s="25" t="s">
        <v>38</v>
      </c>
      <c r="C26" s="26"/>
      <c r="D26" s="143" t="s">
        <v>109</v>
      </c>
      <c r="E26" s="144"/>
      <c r="F26" s="27">
        <f>'[2]TUOS (t)'!$E$119/366</f>
        <v>0</v>
      </c>
      <c r="G26" s="27">
        <f>'[2]TUOS (t)'!$F$119</f>
        <v>0</v>
      </c>
      <c r="H26" s="27"/>
      <c r="I26" s="27"/>
      <c r="J26" s="27"/>
      <c r="K26" s="27">
        <f>'[2]TUOS (t)'!G119</f>
        <v>3.4761593958740087</v>
      </c>
      <c r="L26" s="27">
        <f>'[2]TUOS (t)'!H119</f>
        <v>3.4761593958740087</v>
      </c>
      <c r="M26" s="27">
        <f>'[2]TUOS (t)'!I119</f>
        <v>1.9537451258016494</v>
      </c>
      <c r="N26" s="27">
        <f>'[2]TUOS (t)'!O119</f>
        <v>0</v>
      </c>
      <c r="O26" s="27">
        <f>'[2]TUOS (t)'!P119</f>
        <v>0</v>
      </c>
      <c r="P26" s="27">
        <f>'[2]TUOS (t)'!Q119</f>
        <v>0</v>
      </c>
    </row>
    <row r="27" spans="1:20" ht="15" x14ac:dyDescent="0.25">
      <c r="B27" s="33" t="s">
        <v>72</v>
      </c>
      <c r="C27" s="33"/>
      <c r="D27" s="34"/>
      <c r="E27" s="35"/>
      <c r="F27" s="45"/>
      <c r="G27" s="45"/>
      <c r="H27" s="45"/>
      <c r="I27" s="45"/>
      <c r="J27" s="45"/>
      <c r="K27" s="45"/>
      <c r="L27" s="45"/>
      <c r="M27" s="45"/>
      <c r="N27" s="45"/>
      <c r="O27" s="45"/>
      <c r="P27" s="45"/>
    </row>
    <row r="28" spans="1:20" ht="30" customHeight="1" x14ac:dyDescent="0.2">
      <c r="B28" s="26" t="s">
        <v>52</v>
      </c>
      <c r="C28" s="26"/>
      <c r="D28" s="143" t="s">
        <v>53</v>
      </c>
      <c r="E28" s="144"/>
      <c r="F28" s="38" t="s">
        <v>54</v>
      </c>
      <c r="G28" s="38" t="s">
        <v>54</v>
      </c>
      <c r="H28" s="38"/>
      <c r="I28" s="38"/>
      <c r="J28" s="38"/>
      <c r="K28" s="38" t="s">
        <v>54</v>
      </c>
      <c r="L28" s="38" t="s">
        <v>54</v>
      </c>
      <c r="M28" s="38" t="s">
        <v>54</v>
      </c>
      <c r="N28" s="38" t="s">
        <v>54</v>
      </c>
      <c r="O28" s="38" t="s">
        <v>54</v>
      </c>
      <c r="P28" s="38" t="s">
        <v>54</v>
      </c>
    </row>
    <row r="29" spans="1:20" ht="15" x14ac:dyDescent="0.25">
      <c r="B29" s="90" t="s">
        <v>55</v>
      </c>
      <c r="C29" s="81"/>
      <c r="D29" s="49" t="s">
        <v>1</v>
      </c>
      <c r="E29" s="49" t="s">
        <v>2</v>
      </c>
      <c r="F29" s="50" t="s">
        <v>2</v>
      </c>
      <c r="G29" s="50" t="s">
        <v>2</v>
      </c>
      <c r="H29" s="50"/>
      <c r="I29" s="50"/>
      <c r="J29" s="50"/>
      <c r="K29" s="50" t="s">
        <v>2</v>
      </c>
      <c r="L29" s="49" t="s">
        <v>3</v>
      </c>
      <c r="M29" s="50" t="s">
        <v>4</v>
      </c>
      <c r="N29" s="50" t="s">
        <v>5</v>
      </c>
      <c r="O29" s="50" t="s">
        <v>6</v>
      </c>
      <c r="P29" s="51" t="s">
        <v>7</v>
      </c>
    </row>
    <row r="30" spans="1:20" ht="15" x14ac:dyDescent="0.25">
      <c r="B30" s="91" t="s">
        <v>0</v>
      </c>
      <c r="C30" s="85" t="s">
        <v>9</v>
      </c>
      <c r="D30" s="52" t="s">
        <v>10</v>
      </c>
      <c r="E30" s="52" t="s">
        <v>11</v>
      </c>
      <c r="F30" s="52" t="s">
        <v>4</v>
      </c>
      <c r="G30" s="52" t="s">
        <v>5</v>
      </c>
      <c r="H30" s="52"/>
      <c r="I30" s="52"/>
      <c r="J30" s="52"/>
      <c r="K30" s="52" t="s">
        <v>6</v>
      </c>
      <c r="L30" s="52" t="s">
        <v>12</v>
      </c>
      <c r="M30" s="52" t="s">
        <v>3</v>
      </c>
      <c r="N30" s="52" t="s">
        <v>3</v>
      </c>
      <c r="O30" s="52" t="s">
        <v>3</v>
      </c>
      <c r="P30" s="53" t="s">
        <v>12</v>
      </c>
    </row>
    <row r="31" spans="1:20" ht="15" x14ac:dyDescent="0.25">
      <c r="B31" s="53" t="s">
        <v>8</v>
      </c>
      <c r="C31" s="86"/>
      <c r="D31" s="52" t="s">
        <v>13</v>
      </c>
      <c r="E31" s="52" t="s">
        <v>14</v>
      </c>
      <c r="F31" s="52" t="s">
        <v>14</v>
      </c>
      <c r="G31" s="52" t="s">
        <v>14</v>
      </c>
      <c r="H31" s="52"/>
      <c r="I31" s="52"/>
      <c r="J31" s="52"/>
      <c r="K31" s="52" t="s">
        <v>14</v>
      </c>
      <c r="L31" s="52" t="s">
        <v>15</v>
      </c>
      <c r="M31" s="52" t="s">
        <v>15</v>
      </c>
      <c r="N31" s="52" t="s">
        <v>15</v>
      </c>
      <c r="O31" s="52" t="s">
        <v>15</v>
      </c>
      <c r="P31" s="52" t="s">
        <v>15</v>
      </c>
    </row>
    <row r="32" spans="1:20" s="55" customFormat="1" ht="26.25" x14ac:dyDescent="0.25">
      <c r="A32" s="54"/>
      <c r="B32" s="88"/>
      <c r="C32" s="92"/>
      <c r="D32" s="18" t="s">
        <v>89</v>
      </c>
      <c r="E32" s="18" t="s">
        <v>89</v>
      </c>
      <c r="F32" s="18" t="s">
        <v>89</v>
      </c>
      <c r="G32" s="18" t="s">
        <v>89</v>
      </c>
      <c r="H32" s="18"/>
      <c r="I32" s="18"/>
      <c r="J32" s="18"/>
      <c r="K32" s="18" t="s">
        <v>89</v>
      </c>
      <c r="L32" s="18" t="s">
        <v>89</v>
      </c>
      <c r="M32" s="18" t="s">
        <v>89</v>
      </c>
      <c r="N32" s="18" t="s">
        <v>89</v>
      </c>
      <c r="O32" s="18" t="s">
        <v>89</v>
      </c>
      <c r="P32" s="18" t="s">
        <v>89</v>
      </c>
    </row>
    <row r="33" spans="1:16" ht="15" x14ac:dyDescent="0.25">
      <c r="B33" s="33" t="s">
        <v>47</v>
      </c>
      <c r="C33" s="34"/>
      <c r="D33" s="56"/>
      <c r="E33" s="36"/>
      <c r="F33" s="36"/>
      <c r="G33" s="36"/>
      <c r="H33" s="36"/>
      <c r="I33" s="36"/>
      <c r="J33" s="36"/>
      <c r="K33" s="36"/>
      <c r="L33" s="36"/>
      <c r="M33" s="36"/>
      <c r="N33" s="36"/>
      <c r="O33" s="36"/>
      <c r="P33" s="36"/>
    </row>
    <row r="34" spans="1:16" ht="28.5" x14ac:dyDescent="0.2">
      <c r="B34" s="26" t="s">
        <v>84</v>
      </c>
      <c r="C34" s="44" t="s">
        <v>49</v>
      </c>
      <c r="D34" s="27">
        <f>'[2]TUOS (t)'!$E$64/366</f>
        <v>0</v>
      </c>
      <c r="E34" s="27">
        <f>'[2]TUOS (t)'!F64</f>
        <v>0</v>
      </c>
      <c r="F34" s="27">
        <f>'[2]TUOS (t)'!G64</f>
        <v>3.8039509921037249</v>
      </c>
      <c r="G34" s="27">
        <f>'[2]TUOS (t)'!H64</f>
        <v>3.8039509921037249</v>
      </c>
      <c r="H34" s="27"/>
      <c r="I34" s="27"/>
      <c r="J34" s="27"/>
      <c r="K34" s="27">
        <f>'[2]TUOS (t)'!I64</f>
        <v>2.2299159982156627</v>
      </c>
      <c r="L34" s="27">
        <f>'[2]TUOS (t)'!$N$64</f>
        <v>0</v>
      </c>
      <c r="M34" s="27">
        <v>0</v>
      </c>
      <c r="N34" s="27">
        <v>0</v>
      </c>
      <c r="O34" s="27">
        <v>0</v>
      </c>
      <c r="P34" s="27">
        <v>0</v>
      </c>
    </row>
    <row r="35" spans="1:16" x14ac:dyDescent="0.2">
      <c r="B35" s="25" t="s">
        <v>20</v>
      </c>
      <c r="C35" s="44" t="s">
        <v>57</v>
      </c>
      <c r="D35" s="27">
        <f>'[2]TUOS (t)'!$E$66/366</f>
        <v>0</v>
      </c>
      <c r="E35" s="27">
        <v>0</v>
      </c>
      <c r="F35" s="27">
        <f>'[2]TUOS (t)'!G66</f>
        <v>4.6916289004883769</v>
      </c>
      <c r="G35" s="27">
        <f>'[2]TUOS (t)'!H66</f>
        <v>4.6916289004883769</v>
      </c>
      <c r="H35" s="27"/>
      <c r="I35" s="27"/>
      <c r="J35" s="27"/>
      <c r="K35" s="27">
        <f>'[2]TUOS (t)'!I66</f>
        <v>2.2938462792489562</v>
      </c>
      <c r="L35" s="27">
        <f>'[2]TUOS (t)'!$N$66</f>
        <v>0</v>
      </c>
      <c r="M35" s="27">
        <v>0</v>
      </c>
      <c r="N35" s="27">
        <v>0</v>
      </c>
      <c r="O35" s="27">
        <v>0</v>
      </c>
      <c r="P35" s="27">
        <f>'[2]TUOS (t)'!$R$66</f>
        <v>0</v>
      </c>
    </row>
    <row r="36" spans="1:16" x14ac:dyDescent="0.2">
      <c r="B36" s="25" t="s">
        <v>21</v>
      </c>
      <c r="C36" s="44" t="s">
        <v>56</v>
      </c>
      <c r="D36" s="27">
        <f>'[2]TUOS (t)'!$E$67/366</f>
        <v>0</v>
      </c>
      <c r="E36" s="27">
        <v>0</v>
      </c>
      <c r="F36" s="27">
        <f>'[2]TUOS (t)'!G67</f>
        <v>4.6916289004883769</v>
      </c>
      <c r="G36" s="27">
        <f>'[2]TUOS (t)'!H67</f>
        <v>4.6916289004883769</v>
      </c>
      <c r="H36" s="27"/>
      <c r="I36" s="27"/>
      <c r="J36" s="27"/>
      <c r="K36" s="27">
        <f>'[2]TUOS (t)'!I67</f>
        <v>2.2938462792489562</v>
      </c>
      <c r="L36" s="27">
        <f>'[2]TUOS (t)'!$N$67</f>
        <v>0</v>
      </c>
      <c r="M36" s="27">
        <v>0</v>
      </c>
      <c r="N36" s="27">
        <v>0</v>
      </c>
      <c r="O36" s="27">
        <v>0</v>
      </c>
      <c r="P36" s="27">
        <f>'[2]TUOS (t)'!$R$67</f>
        <v>0</v>
      </c>
    </row>
    <row r="37" spans="1:16" x14ac:dyDescent="0.2">
      <c r="B37" s="25" t="s">
        <v>22</v>
      </c>
      <c r="C37" s="44" t="s">
        <v>50</v>
      </c>
      <c r="D37" s="27">
        <f>'[2]TUOS (t)'!$E$70/366</f>
        <v>0</v>
      </c>
      <c r="E37" s="27">
        <v>0</v>
      </c>
      <c r="F37" s="27">
        <f>'[2]TUOS (t)'!G70</f>
        <v>3.0814593999293227</v>
      </c>
      <c r="G37" s="27">
        <f>'[2]TUOS (t)'!H70</f>
        <v>3.0814593999293227</v>
      </c>
      <c r="H37" s="27"/>
      <c r="I37" s="27"/>
      <c r="J37" s="27"/>
      <c r="K37" s="27">
        <f>'[2]TUOS (t)'!I70</f>
        <v>1.8992455539269935</v>
      </c>
      <c r="L37" s="27">
        <f>'[2]TUOS (t)'!$N$70</f>
        <v>0</v>
      </c>
      <c r="M37" s="27">
        <f>'[2]TUOS (t)'!O70</f>
        <v>0</v>
      </c>
      <c r="N37" s="27">
        <f>'[2]TUOS (t)'!P70</f>
        <v>0</v>
      </c>
      <c r="O37" s="27">
        <f>'[2]TUOS (t)'!Q70</f>
        <v>0</v>
      </c>
      <c r="P37" s="27">
        <v>0</v>
      </c>
    </row>
    <row r="38" spans="1:16" x14ac:dyDescent="0.2">
      <c r="B38" s="25" t="s">
        <v>23</v>
      </c>
      <c r="C38" s="44" t="s">
        <v>58</v>
      </c>
      <c r="D38" s="27">
        <f>'[2]TUOS (t)'!$E$77/366</f>
        <v>0</v>
      </c>
      <c r="E38" s="27">
        <v>0</v>
      </c>
      <c r="F38" s="27">
        <f>'[2]TUOS (t)'!G77</f>
        <v>3.7441900772247756</v>
      </c>
      <c r="G38" s="27">
        <f>'[2]TUOS (t)'!H77</f>
        <v>3.7441900772247756</v>
      </c>
      <c r="H38" s="27"/>
      <c r="I38" s="27"/>
      <c r="J38" s="27"/>
      <c r="K38" s="27">
        <f>'[2]TUOS (t)'!I77</f>
        <v>2.1735302845092783</v>
      </c>
      <c r="L38" s="27">
        <f>'[2]TUOS (t)'!$N$77</f>
        <v>0</v>
      </c>
      <c r="M38" s="27">
        <v>0</v>
      </c>
      <c r="N38" s="27">
        <v>0</v>
      </c>
      <c r="O38" s="27">
        <v>0</v>
      </c>
      <c r="P38" s="27">
        <v>0</v>
      </c>
    </row>
    <row r="39" spans="1:16" ht="28.5" x14ac:dyDescent="0.2">
      <c r="B39" s="26" t="s">
        <v>83</v>
      </c>
      <c r="C39" s="44" t="s">
        <v>59</v>
      </c>
      <c r="D39" s="27">
        <f>'[2]TUOS (t)'!$E$78/366</f>
        <v>0</v>
      </c>
      <c r="E39" s="27">
        <v>0</v>
      </c>
      <c r="F39" s="27">
        <f>'[2]TUOS (t)'!G78</f>
        <v>3.7441900772247756</v>
      </c>
      <c r="G39" s="27">
        <f>'[2]TUOS (t)'!H78</f>
        <v>3.7441900772247756</v>
      </c>
      <c r="H39" s="27"/>
      <c r="I39" s="27"/>
      <c r="J39" s="27"/>
      <c r="K39" s="27">
        <f>'[2]TUOS (t)'!I78</f>
        <v>2.1735302845092783</v>
      </c>
      <c r="L39" s="27">
        <f>'[2]TUOS (t)'!$N$78</f>
        <v>0</v>
      </c>
      <c r="M39" s="27">
        <v>0</v>
      </c>
      <c r="N39" s="27">
        <v>0</v>
      </c>
      <c r="O39" s="27">
        <v>0</v>
      </c>
      <c r="P39" s="27">
        <f>'[2]TUOS (t)'!$R$78</f>
        <v>0</v>
      </c>
    </row>
    <row r="43" spans="1:16" x14ac:dyDescent="0.2">
      <c r="B43" s="153"/>
      <c r="C43" s="153"/>
      <c r="D43" s="153"/>
      <c r="E43" s="153"/>
      <c r="F43" s="153"/>
      <c r="G43" s="153"/>
      <c r="H43" s="153"/>
      <c r="I43" s="153"/>
      <c r="J43" s="153"/>
      <c r="K43" s="153"/>
      <c r="L43" s="153"/>
      <c r="M43" s="153"/>
      <c r="N43" s="153"/>
      <c r="O43" s="153"/>
      <c r="P43" s="153"/>
    </row>
    <row r="48" spans="1:16" s="58" customFormat="1" x14ac:dyDescent="0.2">
      <c r="A48" s="57"/>
    </row>
  </sheetData>
  <mergeCells count="22">
    <mergeCell ref="D25:E25"/>
    <mergeCell ref="D26:E26"/>
    <mergeCell ref="D28:E28"/>
    <mergeCell ref="B43:P43"/>
    <mergeCell ref="D19:E19"/>
    <mergeCell ref="D20:E20"/>
    <mergeCell ref="N20:O20"/>
    <mergeCell ref="D21:E21"/>
    <mergeCell ref="D22:E22"/>
    <mergeCell ref="D23:E23"/>
    <mergeCell ref="D18:E18"/>
    <mergeCell ref="B2:F2"/>
    <mergeCell ref="L2:M2"/>
    <mergeCell ref="C4:C5"/>
    <mergeCell ref="D5:E5"/>
    <mergeCell ref="D9:E9"/>
    <mergeCell ref="D10:E10"/>
    <mergeCell ref="D12:E12"/>
    <mergeCell ref="D13:E13"/>
    <mergeCell ref="D15:E15"/>
    <mergeCell ref="D16:E16"/>
    <mergeCell ref="D17:E17"/>
  </mergeCells>
  <pageMargins left="0.39370078740157483" right="0.39370078740157483" top="0.39370078740157483" bottom="0.39370078740157483" header="0.51181102362204722" footer="0.51181102362204722"/>
  <pageSetup paperSize="9" scale="5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showGridLines="0" zoomScale="60" zoomScaleNormal="60" zoomScaleSheetLayoutView="58" workbookViewId="0">
      <selection activeCell="D10" sqref="D10:E10"/>
    </sheetView>
  </sheetViews>
  <sheetFormatPr defaultRowHeight="14.25" x14ac:dyDescent="0.2"/>
  <cols>
    <col min="1" max="1" width="1.88671875" style="15" customWidth="1"/>
    <col min="2" max="2" width="26" style="8" customWidth="1"/>
    <col min="3" max="3" width="29.3320312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1" spans="1:20" ht="33" x14ac:dyDescent="0.45">
      <c r="A1" s="1"/>
      <c r="B1" s="74" t="s">
        <v>136</v>
      </c>
      <c r="C1" s="74"/>
      <c r="D1" s="74"/>
      <c r="E1" s="74"/>
      <c r="F1" s="74"/>
      <c r="G1" s="75"/>
      <c r="H1" s="75"/>
      <c r="I1" s="75"/>
      <c r="J1" s="75"/>
      <c r="K1" s="76"/>
      <c r="L1" s="76"/>
      <c r="M1" s="76"/>
      <c r="N1" s="75"/>
      <c r="O1" s="77"/>
      <c r="P1" s="77"/>
    </row>
    <row r="2" spans="1:20" ht="15.75" x14ac:dyDescent="0.25">
      <c r="A2" s="1"/>
      <c r="B2" s="175" t="s">
        <v>127</v>
      </c>
      <c r="C2" s="175"/>
      <c r="D2" s="175"/>
      <c r="E2" s="175"/>
      <c r="F2" s="175"/>
      <c r="G2" s="77"/>
      <c r="H2" s="77"/>
      <c r="I2" s="77"/>
      <c r="J2" s="77"/>
      <c r="K2" s="77"/>
      <c r="L2" s="176"/>
      <c r="M2" s="176"/>
      <c r="N2" s="77"/>
      <c r="O2" s="77"/>
      <c r="P2" s="77"/>
    </row>
    <row r="3" spans="1:20" ht="15" x14ac:dyDescent="0.25">
      <c r="A3" s="1"/>
      <c r="B3" s="79"/>
      <c r="C3" s="79"/>
      <c r="D3" s="77"/>
      <c r="E3" s="77"/>
      <c r="F3" s="77"/>
      <c r="G3" s="77"/>
      <c r="H3" s="77"/>
      <c r="I3" s="77"/>
      <c r="J3" s="77"/>
      <c r="K3" s="77"/>
      <c r="L3" s="77"/>
      <c r="M3" s="77"/>
      <c r="N3" s="77"/>
      <c r="O3" s="77"/>
      <c r="P3" s="77"/>
    </row>
    <row r="4" spans="1:20" ht="15" x14ac:dyDescent="0.25">
      <c r="B4" s="80" t="s">
        <v>0</v>
      </c>
      <c r="C4" s="177" t="s">
        <v>25</v>
      </c>
      <c r="D4" s="81"/>
      <c r="E4" s="82"/>
      <c r="F4" s="83" t="s">
        <v>1</v>
      </c>
      <c r="G4" s="83" t="s">
        <v>2</v>
      </c>
      <c r="H4" s="83" t="s">
        <v>2</v>
      </c>
      <c r="I4" s="83" t="s">
        <v>2</v>
      </c>
      <c r="J4" s="83" t="s">
        <v>2</v>
      </c>
      <c r="K4" s="84" t="s">
        <v>2</v>
      </c>
      <c r="L4" s="84" t="s">
        <v>2</v>
      </c>
      <c r="M4" s="84" t="s">
        <v>2</v>
      </c>
      <c r="N4" s="84" t="s">
        <v>4</v>
      </c>
      <c r="O4" s="84" t="s">
        <v>5</v>
      </c>
      <c r="P4" s="84" t="s">
        <v>6</v>
      </c>
    </row>
    <row r="5" spans="1:20" ht="15" x14ac:dyDescent="0.25">
      <c r="B5" s="85" t="s">
        <v>8</v>
      </c>
      <c r="C5" s="178"/>
      <c r="D5" s="179" t="s">
        <v>9</v>
      </c>
      <c r="E5" s="180"/>
      <c r="F5" s="16" t="s">
        <v>10</v>
      </c>
      <c r="G5" s="16" t="s">
        <v>11</v>
      </c>
      <c r="H5" s="16" t="s">
        <v>112</v>
      </c>
      <c r="I5" s="16" t="s">
        <v>113</v>
      </c>
      <c r="J5" s="16" t="s">
        <v>114</v>
      </c>
      <c r="K5" s="16" t="s">
        <v>4</v>
      </c>
      <c r="L5" s="16" t="s">
        <v>5</v>
      </c>
      <c r="M5" s="16" t="s">
        <v>6</v>
      </c>
      <c r="N5" s="16" t="s">
        <v>3</v>
      </c>
      <c r="O5" s="16" t="s">
        <v>3</v>
      </c>
      <c r="P5" s="16" t="s">
        <v>3</v>
      </c>
    </row>
    <row r="6" spans="1:20" x14ac:dyDescent="0.2">
      <c r="B6" s="86"/>
      <c r="C6" s="86"/>
      <c r="D6" s="86"/>
      <c r="E6" s="87"/>
      <c r="F6" s="16" t="s">
        <v>13</v>
      </c>
      <c r="G6" s="16" t="s">
        <v>14</v>
      </c>
      <c r="H6" s="16" t="s">
        <v>14</v>
      </c>
      <c r="I6" s="16" t="s">
        <v>14</v>
      </c>
      <c r="J6" s="16" t="s">
        <v>14</v>
      </c>
      <c r="K6" s="16" t="s">
        <v>14</v>
      </c>
      <c r="L6" s="16" t="s">
        <v>14</v>
      </c>
      <c r="M6" s="16" t="s">
        <v>14</v>
      </c>
      <c r="N6" s="16" t="s">
        <v>15</v>
      </c>
      <c r="O6" s="16" t="s">
        <v>15</v>
      </c>
      <c r="P6" s="16" t="s">
        <v>15</v>
      </c>
    </row>
    <row r="7" spans="1:20" s="19" customFormat="1" ht="25.5" x14ac:dyDescent="0.2">
      <c r="A7" s="17"/>
      <c r="B7" s="88"/>
      <c r="C7" s="88"/>
      <c r="D7" s="88"/>
      <c r="E7" s="89"/>
      <c r="F7" s="18" t="s">
        <v>89</v>
      </c>
      <c r="G7" s="18" t="s">
        <v>89</v>
      </c>
      <c r="H7" s="18" t="s">
        <v>89</v>
      </c>
      <c r="I7" s="18" t="s">
        <v>89</v>
      </c>
      <c r="J7" s="18" t="s">
        <v>89</v>
      </c>
      <c r="K7" s="18" t="s">
        <v>89</v>
      </c>
      <c r="L7" s="18" t="s">
        <v>89</v>
      </c>
      <c r="M7" s="18" t="s">
        <v>89</v>
      </c>
      <c r="N7" s="18" t="s">
        <v>89</v>
      </c>
      <c r="O7" s="18" t="s">
        <v>89</v>
      </c>
      <c r="P7" s="18" t="s">
        <v>89</v>
      </c>
    </row>
    <row r="8" spans="1:20" ht="15" x14ac:dyDescent="0.25">
      <c r="B8" s="20" t="s">
        <v>16</v>
      </c>
      <c r="C8" s="21"/>
      <c r="D8" s="22"/>
      <c r="E8" s="23"/>
      <c r="F8" s="24"/>
      <c r="G8" s="24"/>
      <c r="H8" s="24"/>
      <c r="I8" s="24"/>
      <c r="J8" s="24"/>
      <c r="K8" s="24"/>
      <c r="L8" s="24"/>
      <c r="M8" s="24"/>
      <c r="N8" s="24"/>
      <c r="O8" s="24"/>
      <c r="P8" s="24"/>
    </row>
    <row r="9" spans="1:20" ht="56.25" customHeight="1" x14ac:dyDescent="0.2">
      <c r="B9" s="25" t="s">
        <v>26</v>
      </c>
      <c r="C9" s="26"/>
      <c r="D9" s="143" t="s">
        <v>195</v>
      </c>
      <c r="E9" s="144"/>
      <c r="F9" s="27">
        <f>'[2]CCF (t)'!$E$10/366</f>
        <v>0</v>
      </c>
      <c r="G9" s="27">
        <f>'[2]CCF (t)'!$F$10</f>
        <v>0</v>
      </c>
      <c r="H9" s="27">
        <f>'[2]CCF (t)'!J10</f>
        <v>0.36748193319352046</v>
      </c>
      <c r="I9" s="27">
        <f>'[2]CCF (t)'!K10</f>
        <v>0.36748193319352046</v>
      </c>
      <c r="J9" s="27">
        <f>'[2]CCF (t)'!L10</f>
        <v>0.36748193319352046</v>
      </c>
      <c r="K9" s="27">
        <f>'[2]CCF (t)'!G10</f>
        <v>0</v>
      </c>
      <c r="L9" s="27">
        <f>'[2]CCF (t)'!H10</f>
        <v>0</v>
      </c>
      <c r="M9" s="27">
        <f>'[2]CCF (t)'!I10</f>
        <v>0</v>
      </c>
      <c r="N9" s="27">
        <f>'[2]CCF (t)'!O10</f>
        <v>0</v>
      </c>
      <c r="O9" s="27">
        <f>'[2]CCF (t)'!P10</f>
        <v>0</v>
      </c>
      <c r="P9" s="27">
        <f>'[2]CCF (t)'!Q10</f>
        <v>0</v>
      </c>
      <c r="Q9" s="28"/>
      <c r="R9" s="28"/>
      <c r="S9" s="28"/>
    </row>
    <row r="10" spans="1:20" x14ac:dyDescent="0.2">
      <c r="B10" s="25" t="s">
        <v>27</v>
      </c>
      <c r="C10" s="26"/>
      <c r="D10" s="143" t="s">
        <v>43</v>
      </c>
      <c r="E10" s="144"/>
      <c r="F10" s="27">
        <f>'[2]CCF (t)'!$E$13/366</f>
        <v>0</v>
      </c>
      <c r="G10" s="27">
        <f>'[2]CCF (t)'!$F$13</f>
        <v>0</v>
      </c>
      <c r="H10" s="27"/>
      <c r="I10" s="27"/>
      <c r="J10" s="27"/>
      <c r="K10" s="27">
        <f>'[2]CCF (t)'!G13</f>
        <v>0.36748193319352046</v>
      </c>
      <c r="L10" s="27">
        <f>'[2]CCF (t)'!H13</f>
        <v>0.36748193319352046</v>
      </c>
      <c r="M10" s="27">
        <f>'[2]CCF (t)'!I13</f>
        <v>0.36748193319352046</v>
      </c>
      <c r="N10" s="27">
        <f>'[2]CCF (t)'!O13</f>
        <v>0</v>
      </c>
      <c r="O10" s="27">
        <f>'[2]CCF (t)'!P13</f>
        <v>0</v>
      </c>
      <c r="P10" s="27">
        <f>'[2]CCF (t)'!Q13</f>
        <v>0</v>
      </c>
      <c r="Q10" s="28"/>
      <c r="R10" s="28"/>
      <c r="S10" s="28"/>
      <c r="T10" s="28"/>
    </row>
    <row r="11" spans="1:20" ht="15" x14ac:dyDescent="0.25">
      <c r="B11" s="21" t="s">
        <v>19</v>
      </c>
      <c r="C11" s="21"/>
      <c r="D11" s="29"/>
      <c r="E11" s="30"/>
      <c r="F11" s="31"/>
      <c r="G11" s="32"/>
      <c r="H11" s="32"/>
      <c r="I11" s="32"/>
      <c r="J11" s="32"/>
      <c r="K11" s="32"/>
      <c r="L11" s="32"/>
      <c r="M11" s="32"/>
      <c r="N11" s="32"/>
      <c r="O11" s="32"/>
      <c r="P11" s="32"/>
      <c r="Q11" s="28"/>
      <c r="R11" s="28"/>
      <c r="S11" s="28"/>
      <c r="T11" s="28"/>
    </row>
    <row r="12" spans="1:20" ht="49.5" customHeight="1" x14ac:dyDescent="0.2">
      <c r="B12" s="25" t="s">
        <v>28</v>
      </c>
      <c r="C12" s="26"/>
      <c r="D12" s="143" t="s">
        <v>40</v>
      </c>
      <c r="E12" s="144"/>
      <c r="F12" s="27">
        <f>'[2]CCF (t)'!$E$11/366</f>
        <v>0</v>
      </c>
      <c r="G12" s="27">
        <f>'[2]CCF (t)'!$F$11</f>
        <v>0.36748193319352046</v>
      </c>
      <c r="H12" s="27"/>
      <c r="I12" s="27"/>
      <c r="J12" s="27"/>
      <c r="K12" s="27">
        <f>'[2]CCF (t)'!G11</f>
        <v>0</v>
      </c>
      <c r="L12" s="27">
        <f>'[2]CCF (t)'!H11</f>
        <v>0</v>
      </c>
      <c r="M12" s="27">
        <f>'[2]CCF (t)'!I11</f>
        <v>0</v>
      </c>
      <c r="N12" s="27">
        <f>'[2]CCF (t)'!O11</f>
        <v>0</v>
      </c>
      <c r="O12" s="27">
        <f>'[2]CCF (t)'!P11</f>
        <v>0</v>
      </c>
      <c r="P12" s="27">
        <f>'[2]CCF (t)'!Q11</f>
        <v>0</v>
      </c>
      <c r="Q12" s="28"/>
      <c r="R12" s="28"/>
      <c r="S12" s="28"/>
    </row>
    <row r="13" spans="1:20" ht="59.25" customHeight="1" x14ac:dyDescent="0.2">
      <c r="B13" s="25" t="s">
        <v>29</v>
      </c>
      <c r="C13" s="26"/>
      <c r="D13" s="143" t="s">
        <v>41</v>
      </c>
      <c r="E13" s="144"/>
      <c r="F13" s="27">
        <f>'[2]CCF (t)'!$E$12/366</f>
        <v>0</v>
      </c>
      <c r="G13" s="27">
        <f>'[2]CCF (t)'!$F$12</f>
        <v>0.36748193319352046</v>
      </c>
      <c r="H13" s="27"/>
      <c r="I13" s="27"/>
      <c r="J13" s="27"/>
      <c r="K13" s="27">
        <f>'[2]CCF (t)'!G12</f>
        <v>0</v>
      </c>
      <c r="L13" s="27">
        <f>'[2]CCF (t)'!H12</f>
        <v>0</v>
      </c>
      <c r="M13" s="27">
        <f>'[2]CCF (t)'!I12</f>
        <v>0</v>
      </c>
      <c r="N13" s="27">
        <f>'[2]CCF (t)'!O12</f>
        <v>0</v>
      </c>
      <c r="O13" s="27">
        <f>'[2]CCF (t)'!P12</f>
        <v>0</v>
      </c>
      <c r="P13" s="27">
        <f>'[2]CCF (t)'!Q12</f>
        <v>0</v>
      </c>
      <c r="Q13" s="28"/>
      <c r="R13" s="28"/>
      <c r="S13" s="28"/>
    </row>
    <row r="14" spans="1:20" ht="15" x14ac:dyDescent="0.25">
      <c r="B14" s="33" t="s">
        <v>18</v>
      </c>
      <c r="C14" s="33"/>
      <c r="D14" s="34"/>
      <c r="E14" s="35"/>
      <c r="F14" s="36"/>
      <c r="G14" s="36"/>
      <c r="H14" s="36"/>
      <c r="I14" s="36"/>
      <c r="J14" s="36"/>
      <c r="K14" s="36"/>
      <c r="L14" s="36"/>
      <c r="M14" s="36"/>
      <c r="N14" s="36"/>
      <c r="O14" s="36"/>
      <c r="P14" s="36"/>
      <c r="Q14" s="28"/>
      <c r="R14" s="28"/>
      <c r="S14" s="28"/>
      <c r="T14" s="28"/>
    </row>
    <row r="15" spans="1:20" ht="14.25" customHeight="1" x14ac:dyDescent="0.2">
      <c r="B15" s="25" t="s">
        <v>30</v>
      </c>
      <c r="C15" s="26"/>
      <c r="D15" s="143" t="s">
        <v>128</v>
      </c>
      <c r="E15" s="144"/>
      <c r="F15" s="27">
        <f>'[2]CCF (t)'!$E$14/366</f>
        <v>0</v>
      </c>
      <c r="G15" s="27">
        <f>'[2]CCF (t)'!$F$14</f>
        <v>0</v>
      </c>
      <c r="H15" s="27">
        <f>'[2]CCF (t)'!J14</f>
        <v>0.80487357709385965</v>
      </c>
      <c r="I15" s="27">
        <f>'[2]CCF (t)'!K14</f>
        <v>0.80487357709385965</v>
      </c>
      <c r="J15" s="27"/>
      <c r="K15" s="27">
        <f>'[2]CCF (t)'!G14</f>
        <v>0</v>
      </c>
      <c r="L15" s="27">
        <f>'[2]CCF (t)'!H14</f>
        <v>0</v>
      </c>
      <c r="M15" s="27">
        <f>'[2]CCF (t)'!I14</f>
        <v>0</v>
      </c>
      <c r="N15" s="27">
        <f>'[2]CCF (t)'!O14</f>
        <v>0</v>
      </c>
      <c r="O15" s="27">
        <f>'[2]CCF (t)'!P14</f>
        <v>0</v>
      </c>
      <c r="P15" s="27">
        <f>'[2]CCF (t)'!Q14</f>
        <v>0</v>
      </c>
      <c r="Q15" s="28"/>
      <c r="R15" s="28"/>
      <c r="S15" s="28"/>
    </row>
    <row r="16" spans="1:20" x14ac:dyDescent="0.2">
      <c r="B16" s="25" t="s">
        <v>31</v>
      </c>
      <c r="C16" s="26"/>
      <c r="D16" s="143" t="s">
        <v>44</v>
      </c>
      <c r="E16" s="144"/>
      <c r="F16" s="27">
        <f>'[2]CCF (t)'!$E$18/366</f>
        <v>0</v>
      </c>
      <c r="G16" s="27">
        <f>'[2]CCF (t)'!$F$18</f>
        <v>0</v>
      </c>
      <c r="H16" s="27"/>
      <c r="I16" s="27"/>
      <c r="J16" s="27"/>
      <c r="K16" s="27">
        <f>'[2]CCF (t)'!G18</f>
        <v>0.80487357709385965</v>
      </c>
      <c r="L16" s="27">
        <f>'[2]CCF (t)'!H18</f>
        <v>0.80487357709385965</v>
      </c>
      <c r="M16" s="27">
        <f>'[2]CCF (t)'!I18</f>
        <v>0.80487357709385965</v>
      </c>
      <c r="N16" s="27">
        <f>'[2]CCF (t)'!O18</f>
        <v>0</v>
      </c>
      <c r="O16" s="27">
        <f>'[2]CCF (t)'!P18</f>
        <v>0</v>
      </c>
      <c r="P16" s="27">
        <f>'[2]CCF (t)'!Q18</f>
        <v>0</v>
      </c>
      <c r="Q16" s="28"/>
      <c r="R16" s="28"/>
      <c r="S16" s="28"/>
      <c r="T16" s="28"/>
    </row>
    <row r="17" spans="1:20" ht="14.25" customHeight="1" x14ac:dyDescent="0.2">
      <c r="B17" s="25" t="s">
        <v>32</v>
      </c>
      <c r="C17" s="26" t="s">
        <v>129</v>
      </c>
      <c r="D17" s="143" t="s">
        <v>130</v>
      </c>
      <c r="E17" s="144"/>
      <c r="F17" s="27">
        <f>'[2]CCF (t)'!$E$15/366</f>
        <v>0</v>
      </c>
      <c r="G17" s="27">
        <f>'[2]CCF (t)'!$F$15</f>
        <v>0</v>
      </c>
      <c r="H17" s="27"/>
      <c r="I17" s="27"/>
      <c r="J17" s="27"/>
      <c r="K17" s="27">
        <f>'[2]CCF (t)'!G15</f>
        <v>0.80487357709385965</v>
      </c>
      <c r="L17" s="27">
        <f>'[2]CCF (t)'!H15</f>
        <v>0.80487357709385965</v>
      </c>
      <c r="M17" s="27">
        <f>'[2]CCF (t)'!I15</f>
        <v>0.80487357709385965</v>
      </c>
      <c r="N17" s="27">
        <f>'[2]CCF (t)'!O15</f>
        <v>0</v>
      </c>
      <c r="O17" s="27">
        <f>'[2]CCF (t)'!P15</f>
        <v>0</v>
      </c>
      <c r="P17" s="27">
        <f>'[2]CCF (t)'!Q15</f>
        <v>0</v>
      </c>
      <c r="Q17" s="28"/>
      <c r="R17" s="28"/>
      <c r="S17" s="28"/>
      <c r="T17" s="28"/>
    </row>
    <row r="18" spans="1:20" x14ac:dyDescent="0.2">
      <c r="B18" s="25" t="s">
        <v>33</v>
      </c>
      <c r="C18" s="26"/>
      <c r="D18" s="143" t="s">
        <v>48</v>
      </c>
      <c r="E18" s="144"/>
      <c r="F18" s="27">
        <f>'[2]CCF (t)'!$E$69/366</f>
        <v>0</v>
      </c>
      <c r="G18" s="27">
        <f>'[2]CCF (t)'!$F$69</f>
        <v>0</v>
      </c>
      <c r="H18" s="27"/>
      <c r="I18" s="27"/>
      <c r="J18" s="27"/>
      <c r="K18" s="27">
        <f>'[2]CCF (t)'!G69</f>
        <v>0.80487357709385965</v>
      </c>
      <c r="L18" s="27">
        <f>'[2]CCF (t)'!H69</f>
        <v>0.80487357709385965</v>
      </c>
      <c r="M18" s="27">
        <f>'[2]CCF (t)'!I69</f>
        <v>0.80487357709385965</v>
      </c>
      <c r="N18" s="27">
        <f>'[2]CCF (t)'!O69</f>
        <v>0</v>
      </c>
      <c r="O18" s="27">
        <f>'[2]CCF (t)'!P69</f>
        <v>0</v>
      </c>
      <c r="P18" s="27">
        <f>'[2]CCF (t)'!Q69</f>
        <v>0</v>
      </c>
      <c r="Q18" s="28"/>
      <c r="R18" s="28"/>
      <c r="S18" s="28"/>
      <c r="T18" s="28"/>
    </row>
    <row r="19" spans="1:20" x14ac:dyDescent="0.2">
      <c r="B19" s="25" t="s">
        <v>34</v>
      </c>
      <c r="C19" s="26"/>
      <c r="D19" s="143" t="s">
        <v>60</v>
      </c>
      <c r="E19" s="144"/>
      <c r="F19" s="27">
        <f>'[2]CCF (t)'!$E$71/366</f>
        <v>0</v>
      </c>
      <c r="G19" s="27">
        <f>'[2]CCF (t)'!$F$71</f>
        <v>0</v>
      </c>
      <c r="H19" s="27"/>
      <c r="I19" s="27"/>
      <c r="J19" s="27"/>
      <c r="K19" s="27">
        <f>'[2]CCF (t)'!G71</f>
        <v>0.80487357709385965</v>
      </c>
      <c r="L19" s="27">
        <f>'[2]CCF (t)'!H71</f>
        <v>0.80487357709385965</v>
      </c>
      <c r="M19" s="27">
        <f>'[2]CCF (t)'!I71</f>
        <v>0.80487357709385965</v>
      </c>
      <c r="N19" s="27">
        <f>'[2]CCF (t)'!O71</f>
        <v>0</v>
      </c>
      <c r="O19" s="27">
        <f>'[2]CCF (t)'!P71</f>
        <v>0</v>
      </c>
      <c r="P19" s="27">
        <f>'[2]CCF (t)'!Q71</f>
        <v>0</v>
      </c>
      <c r="Q19" s="28"/>
      <c r="R19" s="28"/>
      <c r="S19" s="28"/>
      <c r="T19" s="28"/>
    </row>
    <row r="20" spans="1:20" x14ac:dyDescent="0.2">
      <c r="B20" s="25" t="s">
        <v>64</v>
      </c>
      <c r="C20" s="26"/>
      <c r="D20" s="143" t="s">
        <v>77</v>
      </c>
      <c r="E20" s="144"/>
      <c r="F20" s="27">
        <f>'[2]CCF (t)'!$E$72/366</f>
        <v>0</v>
      </c>
      <c r="G20" s="27">
        <f>'[2]CCF (t)'!$F$72</f>
        <v>0</v>
      </c>
      <c r="H20" s="27"/>
      <c r="I20" s="27"/>
      <c r="J20" s="27"/>
      <c r="K20" s="27">
        <f>'[2]CCF (t)'!G72</f>
        <v>0.80487357709385965</v>
      </c>
      <c r="L20" s="27">
        <f>'[2]CCF (t)'!H72</f>
        <v>0.80487357709385965</v>
      </c>
      <c r="M20" s="27">
        <f>'[2]CCF (t)'!I72</f>
        <v>0.80487357709385965</v>
      </c>
      <c r="N20" s="154">
        <f>'[2]CCF (t)'!$O$72</f>
        <v>0</v>
      </c>
      <c r="O20" s="155"/>
      <c r="P20" s="27">
        <f>'[2]CCF (t)'!$Q$72</f>
        <v>0</v>
      </c>
      <c r="Q20" s="28"/>
      <c r="R20" s="28"/>
      <c r="S20" s="28"/>
      <c r="T20" s="28"/>
    </row>
    <row r="21" spans="1:20" x14ac:dyDescent="0.2">
      <c r="B21" s="25" t="s">
        <v>35</v>
      </c>
      <c r="C21" s="26"/>
      <c r="D21" s="143" t="s">
        <v>42</v>
      </c>
      <c r="E21" s="144"/>
      <c r="F21" s="27">
        <f>'[2]CCF (t)'!$E$79/366</f>
        <v>0</v>
      </c>
      <c r="G21" s="27">
        <f>'[2]CCF (t)'!$F$79</f>
        <v>0</v>
      </c>
      <c r="H21" s="27"/>
      <c r="I21" s="27"/>
      <c r="J21" s="27"/>
      <c r="K21" s="27">
        <f>'[2]CCF (t)'!G79</f>
        <v>0.80487357709385965</v>
      </c>
      <c r="L21" s="27">
        <f>'[2]CCF (t)'!H79</f>
        <v>0.80487357709385965</v>
      </c>
      <c r="M21" s="27">
        <f>'[2]CCF (t)'!I79</f>
        <v>0.80487357709385965</v>
      </c>
      <c r="N21" s="27">
        <f>'[2]CCF (t)'!O79</f>
        <v>0</v>
      </c>
      <c r="O21" s="27">
        <f>'[2]CCF (t)'!P79</f>
        <v>0</v>
      </c>
      <c r="P21" s="27">
        <f>'[2]CCF (t)'!Q79</f>
        <v>0</v>
      </c>
      <c r="Q21" s="28"/>
      <c r="R21" s="28"/>
      <c r="S21" s="28"/>
      <c r="T21" s="28"/>
    </row>
    <row r="22" spans="1:20" x14ac:dyDescent="0.2">
      <c r="B22" s="25" t="s">
        <v>36</v>
      </c>
      <c r="C22" s="26"/>
      <c r="D22" s="151" t="s">
        <v>61</v>
      </c>
      <c r="E22" s="152"/>
      <c r="F22" s="27">
        <f>'[2]CCF (t)'!$E$80/366</f>
        <v>0</v>
      </c>
      <c r="G22" s="27">
        <f>'[2]CCF (t)'!$F$80</f>
        <v>0</v>
      </c>
      <c r="H22" s="27"/>
      <c r="I22" s="27"/>
      <c r="J22" s="27"/>
      <c r="K22" s="27">
        <f>'[2]CCF (t)'!G80</f>
        <v>0.80487357709385965</v>
      </c>
      <c r="L22" s="27">
        <f>'[2]CCF (t)'!H80</f>
        <v>0.80487357709385965</v>
      </c>
      <c r="M22" s="27">
        <f>'[2]CCF (t)'!I80</f>
        <v>0.80487357709385965</v>
      </c>
      <c r="N22" s="27">
        <f>'[2]CCF (t)'!O80</f>
        <v>0</v>
      </c>
      <c r="O22" s="27">
        <f>'[2]CCF (t)'!P80</f>
        <v>0</v>
      </c>
      <c r="P22" s="27">
        <f>'[2]CCF (t)'!Q80</f>
        <v>0</v>
      </c>
      <c r="Q22" s="28"/>
      <c r="R22" s="28"/>
      <c r="S22" s="28"/>
      <c r="T22" s="28"/>
    </row>
    <row r="23" spans="1:20" x14ac:dyDescent="0.2">
      <c r="B23" s="25" t="s">
        <v>24</v>
      </c>
      <c r="C23" s="26"/>
      <c r="D23" s="151" t="s">
        <v>39</v>
      </c>
      <c r="E23" s="152"/>
      <c r="F23" s="27">
        <f>'[2]CCF (t)'!$E$86/366</f>
        <v>0</v>
      </c>
      <c r="G23" s="27">
        <f>'[2]CCF (t)'!$F$86</f>
        <v>0</v>
      </c>
      <c r="H23" s="27"/>
      <c r="I23" s="27"/>
      <c r="J23" s="27"/>
      <c r="K23" s="27">
        <f>'[2]CCF (t)'!G86</f>
        <v>0.21456362800219603</v>
      </c>
      <c r="L23" s="27">
        <f>'[2]CCF (t)'!H86</f>
        <v>0.21456362800219603</v>
      </c>
      <c r="M23" s="27">
        <f>'[2]CCF (t)'!I86</f>
        <v>0.21456362800219603</v>
      </c>
      <c r="N23" s="27">
        <f>'[2]CCF (t)'!O86</f>
        <v>0</v>
      </c>
      <c r="O23" s="27">
        <f>'[2]CCF (t)'!P86</f>
        <v>0</v>
      </c>
      <c r="P23" s="27">
        <f>'[2]CCF (t)'!Q86</f>
        <v>0</v>
      </c>
    </row>
    <row r="24" spans="1:20" ht="15" x14ac:dyDescent="0.25">
      <c r="B24" s="33" t="s">
        <v>46</v>
      </c>
      <c r="C24" s="33"/>
      <c r="D24" s="34"/>
      <c r="E24" s="35"/>
      <c r="F24" s="45"/>
      <c r="G24" s="45"/>
      <c r="H24" s="45"/>
      <c r="I24" s="45"/>
      <c r="J24" s="45"/>
      <c r="K24" s="45"/>
      <c r="L24" s="45"/>
      <c r="M24" s="45"/>
      <c r="N24" s="45"/>
      <c r="O24" s="45"/>
      <c r="P24" s="45"/>
    </row>
    <row r="25" spans="1:20" x14ac:dyDescent="0.2">
      <c r="B25" s="25" t="s">
        <v>37</v>
      </c>
      <c r="C25" s="26" t="s">
        <v>45</v>
      </c>
      <c r="D25" s="143" t="s">
        <v>110</v>
      </c>
      <c r="E25" s="144"/>
      <c r="F25" s="27">
        <f>'[2]CCF (t)'!$E$118/366</f>
        <v>0</v>
      </c>
      <c r="G25" s="27">
        <f>'[2]CCF (t)'!$F$118</f>
        <v>0.80487357709385965</v>
      </c>
      <c r="H25" s="27"/>
      <c r="I25" s="27"/>
      <c r="J25" s="27"/>
      <c r="K25" s="27">
        <f>'[2]CCF (t)'!G118</f>
        <v>0</v>
      </c>
      <c r="L25" s="27">
        <f>'[2]CCF (t)'!H118</f>
        <v>0</v>
      </c>
      <c r="M25" s="27">
        <f>'[2]CCF (t)'!I118</f>
        <v>0</v>
      </c>
      <c r="N25" s="27">
        <f>'[2]CCF (t)'!O118</f>
        <v>0</v>
      </c>
      <c r="O25" s="27">
        <f>'[2]CCF (t)'!P118</f>
        <v>0</v>
      </c>
      <c r="P25" s="27">
        <f>'[2]CCF (t)'!Q118</f>
        <v>0</v>
      </c>
    </row>
    <row r="26" spans="1:20" x14ac:dyDescent="0.2">
      <c r="B26" s="25" t="s">
        <v>38</v>
      </c>
      <c r="C26" s="26"/>
      <c r="D26" s="143" t="s">
        <v>111</v>
      </c>
      <c r="E26" s="144"/>
      <c r="F26" s="27">
        <f>'[2]CCF (t)'!$E$119/366</f>
        <v>0</v>
      </c>
      <c r="G26" s="27">
        <f>'[2]CCF (t)'!$F$119</f>
        <v>0</v>
      </c>
      <c r="H26" s="27"/>
      <c r="I26" s="27"/>
      <c r="J26" s="27"/>
      <c r="K26" s="27">
        <f>'[2]CCF (t)'!G119</f>
        <v>0.80487357709385965</v>
      </c>
      <c r="L26" s="27">
        <f>'[2]CCF (t)'!H119</f>
        <v>0.80487357709385965</v>
      </c>
      <c r="M26" s="27">
        <f>'[2]CCF (t)'!I119</f>
        <v>0.80487357709385965</v>
      </c>
      <c r="N26" s="27">
        <f>'[2]CCF (t)'!O119</f>
        <v>0</v>
      </c>
      <c r="O26" s="27">
        <f>'[2]CCF (t)'!P119</f>
        <v>0</v>
      </c>
      <c r="P26" s="27">
        <f>'[2]CCF (t)'!Q119</f>
        <v>0</v>
      </c>
    </row>
    <row r="27" spans="1:20" ht="15" x14ac:dyDescent="0.25">
      <c r="B27" s="33" t="s">
        <v>72</v>
      </c>
      <c r="C27" s="33"/>
      <c r="D27" s="34"/>
      <c r="E27" s="35"/>
      <c r="F27" s="45"/>
      <c r="G27" s="45"/>
      <c r="H27" s="45"/>
      <c r="I27" s="45"/>
      <c r="J27" s="45"/>
      <c r="K27" s="45"/>
      <c r="L27" s="45"/>
      <c r="M27" s="45"/>
      <c r="N27" s="45"/>
      <c r="O27" s="45"/>
      <c r="P27" s="45"/>
    </row>
    <row r="28" spans="1:20" ht="32.25" customHeight="1" x14ac:dyDescent="0.2">
      <c r="B28" s="26" t="s">
        <v>52</v>
      </c>
      <c r="C28" s="26"/>
      <c r="D28" s="143" t="s">
        <v>53</v>
      </c>
      <c r="E28" s="144"/>
      <c r="F28" s="38" t="s">
        <v>54</v>
      </c>
      <c r="G28" s="38" t="s">
        <v>54</v>
      </c>
      <c r="H28" s="38"/>
      <c r="I28" s="38"/>
      <c r="J28" s="38"/>
      <c r="K28" s="38" t="s">
        <v>54</v>
      </c>
      <c r="L28" s="38" t="s">
        <v>54</v>
      </c>
      <c r="M28" s="38" t="s">
        <v>54</v>
      </c>
      <c r="N28" s="38" t="s">
        <v>54</v>
      </c>
      <c r="O28" s="38" t="s">
        <v>54</v>
      </c>
      <c r="P28" s="38" t="s">
        <v>54</v>
      </c>
    </row>
    <row r="29" spans="1:20" ht="15" x14ac:dyDescent="0.25">
      <c r="B29" s="90" t="s">
        <v>55</v>
      </c>
      <c r="C29" s="81"/>
      <c r="D29" s="49" t="s">
        <v>1</v>
      </c>
      <c r="E29" s="49" t="s">
        <v>2</v>
      </c>
      <c r="F29" s="50" t="s">
        <v>2</v>
      </c>
      <c r="G29" s="50" t="s">
        <v>2</v>
      </c>
      <c r="H29" s="50"/>
      <c r="I29" s="50"/>
      <c r="J29" s="50"/>
      <c r="K29" s="50" t="s">
        <v>2</v>
      </c>
      <c r="L29" s="49" t="s">
        <v>3</v>
      </c>
      <c r="M29" s="50" t="s">
        <v>4</v>
      </c>
      <c r="N29" s="50" t="s">
        <v>5</v>
      </c>
      <c r="O29" s="50" t="s">
        <v>6</v>
      </c>
      <c r="P29" s="51" t="s">
        <v>7</v>
      </c>
    </row>
    <row r="30" spans="1:20" ht="15" x14ac:dyDescent="0.25">
      <c r="B30" s="91" t="s">
        <v>0</v>
      </c>
      <c r="C30" s="85" t="s">
        <v>9</v>
      </c>
      <c r="D30" s="52" t="s">
        <v>10</v>
      </c>
      <c r="E30" s="52" t="s">
        <v>11</v>
      </c>
      <c r="F30" s="52" t="s">
        <v>4</v>
      </c>
      <c r="G30" s="52" t="s">
        <v>5</v>
      </c>
      <c r="H30" s="52"/>
      <c r="I30" s="52"/>
      <c r="J30" s="52"/>
      <c r="K30" s="52" t="s">
        <v>6</v>
      </c>
      <c r="L30" s="52" t="s">
        <v>12</v>
      </c>
      <c r="M30" s="52" t="s">
        <v>3</v>
      </c>
      <c r="N30" s="52" t="s">
        <v>3</v>
      </c>
      <c r="O30" s="52" t="s">
        <v>3</v>
      </c>
      <c r="P30" s="53" t="s">
        <v>12</v>
      </c>
    </row>
    <row r="31" spans="1:20" ht="15" x14ac:dyDescent="0.25">
      <c r="B31" s="53" t="s">
        <v>8</v>
      </c>
      <c r="C31" s="86"/>
      <c r="D31" s="52" t="s">
        <v>13</v>
      </c>
      <c r="E31" s="52" t="s">
        <v>14</v>
      </c>
      <c r="F31" s="52" t="s">
        <v>14</v>
      </c>
      <c r="G31" s="52" t="s">
        <v>14</v>
      </c>
      <c r="H31" s="52"/>
      <c r="I31" s="52"/>
      <c r="J31" s="52"/>
      <c r="K31" s="52" t="s">
        <v>14</v>
      </c>
      <c r="L31" s="52" t="s">
        <v>15</v>
      </c>
      <c r="M31" s="52" t="s">
        <v>15</v>
      </c>
      <c r="N31" s="52" t="s">
        <v>15</v>
      </c>
      <c r="O31" s="52" t="s">
        <v>15</v>
      </c>
      <c r="P31" s="52" t="s">
        <v>15</v>
      </c>
    </row>
    <row r="32" spans="1:20" s="55" customFormat="1" ht="26.25" x14ac:dyDescent="0.25">
      <c r="A32" s="54"/>
      <c r="B32" s="88"/>
      <c r="C32" s="92"/>
      <c r="D32" s="18" t="s">
        <v>89</v>
      </c>
      <c r="E32" s="18" t="s">
        <v>89</v>
      </c>
      <c r="F32" s="18" t="s">
        <v>89</v>
      </c>
      <c r="G32" s="18" t="s">
        <v>89</v>
      </c>
      <c r="H32" s="18"/>
      <c r="I32" s="18"/>
      <c r="J32" s="18"/>
      <c r="K32" s="18" t="s">
        <v>89</v>
      </c>
      <c r="L32" s="18" t="s">
        <v>89</v>
      </c>
      <c r="M32" s="18" t="s">
        <v>89</v>
      </c>
      <c r="N32" s="18" t="s">
        <v>89</v>
      </c>
      <c r="O32" s="18" t="s">
        <v>89</v>
      </c>
      <c r="P32" s="18" t="s">
        <v>89</v>
      </c>
    </row>
    <row r="33" spans="1:16" ht="15" x14ac:dyDescent="0.25">
      <c r="B33" s="33" t="s">
        <v>47</v>
      </c>
      <c r="C33" s="34"/>
      <c r="D33" s="56"/>
      <c r="E33" s="36"/>
      <c r="F33" s="36"/>
      <c r="G33" s="36"/>
      <c r="H33" s="36"/>
      <c r="I33" s="36"/>
      <c r="J33" s="36"/>
      <c r="K33" s="36"/>
      <c r="L33" s="36"/>
      <c r="M33" s="36"/>
      <c r="N33" s="36"/>
      <c r="O33" s="36"/>
      <c r="P33" s="36"/>
    </row>
    <row r="34" spans="1:16" ht="28.5" x14ac:dyDescent="0.2">
      <c r="B34" s="26" t="s">
        <v>84</v>
      </c>
      <c r="C34" s="44" t="s">
        <v>49</v>
      </c>
      <c r="D34" s="27">
        <f>'[2]CCF (t)'!$E$64/366</f>
        <v>0</v>
      </c>
      <c r="E34" s="27">
        <f>'[2]CCF (t)'!F64</f>
        <v>0</v>
      </c>
      <c r="F34" s="27">
        <f>'[2]CCF (t)'!G64</f>
        <v>0.80487357709385965</v>
      </c>
      <c r="G34" s="27">
        <f>'[2]CCF (t)'!H64</f>
        <v>0.80487357709385965</v>
      </c>
      <c r="H34" s="27"/>
      <c r="I34" s="27"/>
      <c r="J34" s="27"/>
      <c r="K34" s="27">
        <f>'[2]CCF (t)'!I64</f>
        <v>0.80487357709385965</v>
      </c>
      <c r="L34" s="27">
        <f>'[2]CCF (t)'!$N$64</f>
        <v>0</v>
      </c>
      <c r="M34" s="27">
        <v>0</v>
      </c>
      <c r="N34" s="27">
        <v>0</v>
      </c>
      <c r="O34" s="27">
        <v>0</v>
      </c>
      <c r="P34" s="27">
        <v>0</v>
      </c>
    </row>
    <row r="35" spans="1:16" x14ac:dyDescent="0.2">
      <c r="B35" s="25" t="s">
        <v>20</v>
      </c>
      <c r="C35" s="44" t="s">
        <v>57</v>
      </c>
      <c r="D35" s="27">
        <f>'[2]CCF (t)'!$E$66/366</f>
        <v>0</v>
      </c>
      <c r="E35" s="27">
        <v>0</v>
      </c>
      <c r="F35" s="27">
        <f>'[2]CCF (t)'!G66</f>
        <v>0.80487357709385965</v>
      </c>
      <c r="G35" s="27">
        <f>'[2]CCF (t)'!H66</f>
        <v>0.80487357709385965</v>
      </c>
      <c r="H35" s="27"/>
      <c r="I35" s="27"/>
      <c r="J35" s="27"/>
      <c r="K35" s="27">
        <f>'[2]CCF (t)'!I66</f>
        <v>0.80487357709385965</v>
      </c>
      <c r="L35" s="27">
        <f>'[2]CCF (t)'!$N$66</f>
        <v>0</v>
      </c>
      <c r="M35" s="27">
        <v>0</v>
      </c>
      <c r="N35" s="27">
        <v>0</v>
      </c>
      <c r="O35" s="27">
        <v>0</v>
      </c>
      <c r="P35" s="27">
        <f>'[2]CCF (t)'!$R$66</f>
        <v>0</v>
      </c>
    </row>
    <row r="36" spans="1:16" x14ac:dyDescent="0.2">
      <c r="B36" s="25" t="s">
        <v>21</v>
      </c>
      <c r="C36" s="44" t="s">
        <v>56</v>
      </c>
      <c r="D36" s="27">
        <f>'[2]CCF (t)'!$E$67/366</f>
        <v>0</v>
      </c>
      <c r="E36" s="27">
        <v>0</v>
      </c>
      <c r="F36" s="27">
        <f>'[2]CCF (t)'!G67</f>
        <v>0.80487357709385965</v>
      </c>
      <c r="G36" s="27">
        <f>'[2]CCF (t)'!H67</f>
        <v>0.80487357709385965</v>
      </c>
      <c r="H36" s="27"/>
      <c r="I36" s="27"/>
      <c r="J36" s="27"/>
      <c r="K36" s="27">
        <f>'[2]CCF (t)'!I67</f>
        <v>0.80487357709385965</v>
      </c>
      <c r="L36" s="27">
        <f>'[2]CCF (t)'!$N$67</f>
        <v>0</v>
      </c>
      <c r="M36" s="27">
        <v>0</v>
      </c>
      <c r="N36" s="27">
        <v>0</v>
      </c>
      <c r="O36" s="27">
        <v>0</v>
      </c>
      <c r="P36" s="27">
        <f>'[2]CCF (t)'!$R$67</f>
        <v>0</v>
      </c>
    </row>
    <row r="37" spans="1:16" x14ac:dyDescent="0.2">
      <c r="B37" s="25" t="s">
        <v>22</v>
      </c>
      <c r="C37" s="44" t="s">
        <v>50</v>
      </c>
      <c r="D37" s="27">
        <f>'[2]CCF (t)'!$E$70/366</f>
        <v>0</v>
      </c>
      <c r="E37" s="27">
        <v>0</v>
      </c>
      <c r="F37" s="27">
        <f>'[2]CCF (t)'!G70</f>
        <v>0.80487357709385965</v>
      </c>
      <c r="G37" s="27">
        <f>'[2]CCF (t)'!H70</f>
        <v>0.80487357709385965</v>
      </c>
      <c r="H37" s="27"/>
      <c r="I37" s="27"/>
      <c r="J37" s="27"/>
      <c r="K37" s="27">
        <f>'[2]CCF (t)'!I70</f>
        <v>0.80487357709385965</v>
      </c>
      <c r="L37" s="27">
        <f>'[2]CCF (t)'!$N$70</f>
        <v>0</v>
      </c>
      <c r="M37" s="27">
        <f>'[2]CCF (t)'!O70</f>
        <v>0</v>
      </c>
      <c r="N37" s="27">
        <f>'[2]CCF (t)'!P70</f>
        <v>0</v>
      </c>
      <c r="O37" s="27">
        <f>'[2]CCF (t)'!Q70</f>
        <v>0</v>
      </c>
      <c r="P37" s="27">
        <v>0</v>
      </c>
    </row>
    <row r="38" spans="1:16" x14ac:dyDescent="0.2">
      <c r="B38" s="25" t="s">
        <v>23</v>
      </c>
      <c r="C38" s="44" t="s">
        <v>58</v>
      </c>
      <c r="D38" s="27">
        <f>'[2]CCF (t)'!$E$77/366</f>
        <v>0</v>
      </c>
      <c r="E38" s="27">
        <v>0</v>
      </c>
      <c r="F38" s="27">
        <f>'[2]CCF (t)'!G77</f>
        <v>0.80487357709385965</v>
      </c>
      <c r="G38" s="27">
        <f>'[2]CCF (t)'!H77</f>
        <v>0.80487357709385965</v>
      </c>
      <c r="H38" s="27"/>
      <c r="I38" s="27"/>
      <c r="J38" s="27"/>
      <c r="K38" s="27">
        <f>'[2]CCF (t)'!I77</f>
        <v>0.80487357709385965</v>
      </c>
      <c r="L38" s="27">
        <f>'[2]CCF (t)'!$N$77</f>
        <v>0</v>
      </c>
      <c r="M38" s="27">
        <v>0</v>
      </c>
      <c r="N38" s="27">
        <v>0</v>
      </c>
      <c r="O38" s="27">
        <v>0</v>
      </c>
      <c r="P38" s="27">
        <v>0</v>
      </c>
    </row>
    <row r="39" spans="1:16" ht="28.5" x14ac:dyDescent="0.2">
      <c r="B39" s="26" t="s">
        <v>83</v>
      </c>
      <c r="C39" s="44" t="s">
        <v>59</v>
      </c>
      <c r="D39" s="27">
        <f>'[2]CCF (t)'!$E$78/366</f>
        <v>0</v>
      </c>
      <c r="E39" s="27">
        <v>0</v>
      </c>
      <c r="F39" s="27">
        <f>'[2]CCF (t)'!G78</f>
        <v>0.80487357709385965</v>
      </c>
      <c r="G39" s="27">
        <f>'[2]CCF (t)'!H78</f>
        <v>0.80487357709385965</v>
      </c>
      <c r="H39" s="27"/>
      <c r="I39" s="27"/>
      <c r="J39" s="27"/>
      <c r="K39" s="27">
        <f>'[2]CCF (t)'!I78</f>
        <v>0.80487357709385965</v>
      </c>
      <c r="L39" s="27">
        <f>'[2]CCF (t)'!$N$78</f>
        <v>0</v>
      </c>
      <c r="M39" s="27">
        <v>0</v>
      </c>
      <c r="N39" s="27">
        <v>0</v>
      </c>
      <c r="O39" s="27">
        <v>0</v>
      </c>
      <c r="P39" s="27">
        <f>'[2]CCF (t)'!$R$78</f>
        <v>0</v>
      </c>
    </row>
    <row r="43" spans="1:16" x14ac:dyDescent="0.2">
      <c r="B43" s="153"/>
      <c r="C43" s="153"/>
      <c r="D43" s="153"/>
      <c r="E43" s="153"/>
      <c r="F43" s="153"/>
      <c r="G43" s="153"/>
      <c r="H43" s="153"/>
      <c r="I43" s="153"/>
      <c r="J43" s="153"/>
      <c r="K43" s="153"/>
      <c r="L43" s="153"/>
      <c r="M43" s="153"/>
      <c r="N43" s="153"/>
      <c r="O43" s="153"/>
      <c r="P43" s="153"/>
    </row>
    <row r="48" spans="1:16" s="58" customFormat="1" x14ac:dyDescent="0.2">
      <c r="A48" s="57"/>
    </row>
  </sheetData>
  <mergeCells count="22">
    <mergeCell ref="B43:P43"/>
    <mergeCell ref="D25:E25"/>
    <mergeCell ref="D26:E26"/>
    <mergeCell ref="D28:E28"/>
    <mergeCell ref="D21:E21"/>
    <mergeCell ref="D22:E22"/>
    <mergeCell ref="D23:E23"/>
    <mergeCell ref="D18:E18"/>
    <mergeCell ref="D19:E19"/>
    <mergeCell ref="D20:E20"/>
    <mergeCell ref="N20:O20"/>
    <mergeCell ref="D10:E10"/>
    <mergeCell ref="D12:E12"/>
    <mergeCell ref="D13:E13"/>
    <mergeCell ref="D15:E15"/>
    <mergeCell ref="D16:E16"/>
    <mergeCell ref="D17:E17"/>
    <mergeCell ref="B2:F2"/>
    <mergeCell ref="L2:M2"/>
    <mergeCell ref="C4:C5"/>
    <mergeCell ref="D5:E5"/>
    <mergeCell ref="D9:E9"/>
  </mergeCells>
  <pageMargins left="0.39370078740157483" right="0.39370078740157483" top="0.39370078740157483" bottom="0.39370078740157483" header="0.51181102362204722" footer="0.51181102362204722"/>
  <pageSetup paperSize="9" scale="5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showGridLines="0" zoomScale="60" zoomScaleNormal="60" zoomScaleSheetLayoutView="58" workbookViewId="0">
      <selection activeCell="D10" sqref="D10:E10"/>
    </sheetView>
  </sheetViews>
  <sheetFormatPr defaultRowHeight="14.25" x14ac:dyDescent="0.2"/>
  <cols>
    <col min="1" max="1" width="1.88671875" style="15" customWidth="1"/>
    <col min="2" max="2" width="26" style="8" customWidth="1"/>
    <col min="3" max="3" width="30.886718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1" spans="1:20" ht="33" x14ac:dyDescent="0.45">
      <c r="A1" s="1"/>
      <c r="B1" s="74" t="s">
        <v>137</v>
      </c>
      <c r="C1" s="74"/>
      <c r="D1" s="74"/>
      <c r="E1" s="74"/>
      <c r="F1" s="74"/>
      <c r="G1" s="75"/>
      <c r="H1" s="75"/>
      <c r="I1" s="75"/>
      <c r="J1" s="75"/>
      <c r="K1" s="78"/>
      <c r="L1" s="78"/>
      <c r="M1" s="78"/>
      <c r="N1" s="75"/>
      <c r="O1" s="77"/>
      <c r="P1" s="77"/>
    </row>
    <row r="2" spans="1:20" ht="15.75" x14ac:dyDescent="0.25">
      <c r="A2" s="1"/>
      <c r="B2" s="175" t="s">
        <v>127</v>
      </c>
      <c r="C2" s="175"/>
      <c r="D2" s="175"/>
      <c r="E2" s="175"/>
      <c r="F2" s="175"/>
      <c r="G2" s="77"/>
      <c r="H2" s="77"/>
      <c r="I2" s="77"/>
      <c r="J2" s="77"/>
      <c r="K2" s="77"/>
      <c r="L2" s="176"/>
      <c r="M2" s="176"/>
      <c r="N2" s="77"/>
      <c r="O2" s="77"/>
      <c r="P2" s="77"/>
    </row>
    <row r="3" spans="1:20" ht="15" x14ac:dyDescent="0.25">
      <c r="A3" s="1"/>
      <c r="B3" s="79"/>
      <c r="C3" s="79"/>
      <c r="D3" s="77"/>
      <c r="E3" s="77"/>
      <c r="F3" s="77"/>
      <c r="G3" s="77"/>
      <c r="H3" s="77"/>
      <c r="I3" s="77"/>
      <c r="J3" s="77"/>
      <c r="K3" s="77"/>
      <c r="L3" s="77"/>
      <c r="M3" s="77"/>
      <c r="N3" s="77"/>
      <c r="O3" s="77"/>
      <c r="P3" s="77"/>
    </row>
    <row r="4" spans="1:20" ht="15" x14ac:dyDescent="0.25">
      <c r="B4" s="80" t="s">
        <v>0</v>
      </c>
      <c r="C4" s="177" t="s">
        <v>25</v>
      </c>
      <c r="D4" s="81"/>
      <c r="E4" s="82"/>
      <c r="F4" s="83" t="s">
        <v>1</v>
      </c>
      <c r="G4" s="83" t="s">
        <v>2</v>
      </c>
      <c r="H4" s="83" t="s">
        <v>2</v>
      </c>
      <c r="I4" s="83" t="s">
        <v>2</v>
      </c>
      <c r="J4" s="83" t="s">
        <v>2</v>
      </c>
      <c r="K4" s="84" t="s">
        <v>2</v>
      </c>
      <c r="L4" s="84" t="s">
        <v>2</v>
      </c>
      <c r="M4" s="84" t="s">
        <v>2</v>
      </c>
      <c r="N4" s="84" t="s">
        <v>4</v>
      </c>
      <c r="O4" s="84" t="s">
        <v>5</v>
      </c>
      <c r="P4" s="84" t="s">
        <v>6</v>
      </c>
    </row>
    <row r="5" spans="1:20" ht="15" x14ac:dyDescent="0.25">
      <c r="B5" s="85" t="s">
        <v>8</v>
      </c>
      <c r="C5" s="178"/>
      <c r="D5" s="179" t="s">
        <v>9</v>
      </c>
      <c r="E5" s="180"/>
      <c r="F5" s="16" t="s">
        <v>10</v>
      </c>
      <c r="G5" s="16" t="s">
        <v>11</v>
      </c>
      <c r="H5" s="16" t="s">
        <v>112</v>
      </c>
      <c r="I5" s="16" t="s">
        <v>113</v>
      </c>
      <c r="J5" s="16" t="s">
        <v>114</v>
      </c>
      <c r="K5" s="16" t="s">
        <v>4</v>
      </c>
      <c r="L5" s="16" t="s">
        <v>5</v>
      </c>
      <c r="M5" s="16" t="s">
        <v>6</v>
      </c>
      <c r="N5" s="16" t="s">
        <v>3</v>
      </c>
      <c r="O5" s="16" t="s">
        <v>3</v>
      </c>
      <c r="P5" s="16" t="s">
        <v>3</v>
      </c>
    </row>
    <row r="6" spans="1:20" x14ac:dyDescent="0.2">
      <c r="B6" s="86"/>
      <c r="C6" s="86"/>
      <c r="D6" s="86"/>
      <c r="E6" s="87"/>
      <c r="F6" s="16" t="s">
        <v>13</v>
      </c>
      <c r="G6" s="16" t="s">
        <v>14</v>
      </c>
      <c r="H6" s="16" t="s">
        <v>14</v>
      </c>
      <c r="I6" s="16" t="s">
        <v>14</v>
      </c>
      <c r="J6" s="16" t="s">
        <v>14</v>
      </c>
      <c r="K6" s="16" t="s">
        <v>14</v>
      </c>
      <c r="L6" s="16" t="s">
        <v>14</v>
      </c>
      <c r="M6" s="16" t="s">
        <v>14</v>
      </c>
      <c r="N6" s="16" t="s">
        <v>15</v>
      </c>
      <c r="O6" s="16" t="s">
        <v>15</v>
      </c>
      <c r="P6" s="16" t="s">
        <v>15</v>
      </c>
    </row>
    <row r="7" spans="1:20" s="19" customFormat="1" ht="25.5" x14ac:dyDescent="0.2">
      <c r="A7" s="17"/>
      <c r="B7" s="88"/>
      <c r="C7" s="88"/>
      <c r="D7" s="88"/>
      <c r="E7" s="89"/>
      <c r="F7" s="18" t="s">
        <v>89</v>
      </c>
      <c r="G7" s="18" t="s">
        <v>89</v>
      </c>
      <c r="H7" s="18" t="s">
        <v>89</v>
      </c>
      <c r="I7" s="18" t="s">
        <v>89</v>
      </c>
      <c r="J7" s="18" t="s">
        <v>89</v>
      </c>
      <c r="K7" s="18" t="s">
        <v>89</v>
      </c>
      <c r="L7" s="18" t="s">
        <v>89</v>
      </c>
      <c r="M7" s="18" t="s">
        <v>89</v>
      </c>
      <c r="N7" s="18" t="s">
        <v>89</v>
      </c>
      <c r="O7" s="18" t="s">
        <v>89</v>
      </c>
      <c r="P7" s="18" t="s">
        <v>89</v>
      </c>
    </row>
    <row r="8" spans="1:20" ht="15" x14ac:dyDescent="0.25">
      <c r="B8" s="20" t="s">
        <v>16</v>
      </c>
      <c r="C8" s="21"/>
      <c r="D8" s="22"/>
      <c r="E8" s="23"/>
      <c r="F8" s="24"/>
      <c r="G8" s="24"/>
      <c r="H8" s="24"/>
      <c r="I8" s="24"/>
      <c r="J8" s="24"/>
      <c r="K8" s="24"/>
      <c r="L8" s="24"/>
      <c r="M8" s="24"/>
      <c r="N8" s="24"/>
      <c r="O8" s="24"/>
      <c r="P8" s="24"/>
    </row>
    <row r="9" spans="1:20" ht="56.25" customHeight="1" x14ac:dyDescent="0.2">
      <c r="B9" s="25" t="s">
        <v>26</v>
      </c>
      <c r="C9" s="26"/>
      <c r="D9" s="143" t="s">
        <v>195</v>
      </c>
      <c r="E9" s="144"/>
      <c r="F9" s="27">
        <f>'[2]QSS (t)'!$E$10/366</f>
        <v>0</v>
      </c>
      <c r="G9" s="27">
        <f>'[2]QSS (t)'!$F$10</f>
        <v>0</v>
      </c>
      <c r="H9" s="27">
        <f>'[2]QSS (t)'!J10</f>
        <v>1.3198163867756237E-2</v>
      </c>
      <c r="I9" s="27">
        <f>'[2]QSS (t)'!K10</f>
        <v>1.3198163867756237E-2</v>
      </c>
      <c r="J9" s="27">
        <f>'[2]QSS (t)'!L10</f>
        <v>1.3198163867756237E-2</v>
      </c>
      <c r="K9" s="27">
        <f>'[2]QSS (t)'!G10</f>
        <v>0</v>
      </c>
      <c r="L9" s="27">
        <f>'[2]QSS (t)'!H10</f>
        <v>0</v>
      </c>
      <c r="M9" s="27">
        <f>'[2]QSS (t)'!I10</f>
        <v>0</v>
      </c>
      <c r="N9" s="27">
        <f>'[2]QSS (t)'!O10</f>
        <v>0</v>
      </c>
      <c r="O9" s="27">
        <f>'[2]QSS (t)'!P10</f>
        <v>0</v>
      </c>
      <c r="P9" s="27">
        <f>'[2]QSS (t)'!Q10</f>
        <v>0</v>
      </c>
      <c r="Q9" s="28"/>
      <c r="R9" s="28"/>
      <c r="S9" s="28"/>
    </row>
    <row r="10" spans="1:20" x14ac:dyDescent="0.2">
      <c r="B10" s="25" t="s">
        <v>27</v>
      </c>
      <c r="C10" s="26"/>
      <c r="D10" s="143" t="s">
        <v>43</v>
      </c>
      <c r="E10" s="144"/>
      <c r="F10" s="27">
        <f>'[2]QSS (t)'!$E$13/366</f>
        <v>0</v>
      </c>
      <c r="G10" s="27">
        <f>'[2]QSS (t)'!$F$13</f>
        <v>0</v>
      </c>
      <c r="H10" s="27"/>
      <c r="I10" s="27"/>
      <c r="J10" s="27"/>
      <c r="K10" s="27">
        <f>'[2]QSS (t)'!G13</f>
        <v>1.3198163867756237E-2</v>
      </c>
      <c r="L10" s="27">
        <f>'[2]QSS (t)'!H13</f>
        <v>1.3198163867756237E-2</v>
      </c>
      <c r="M10" s="27">
        <f>'[2]QSS (t)'!I13</f>
        <v>1.3198163867756237E-2</v>
      </c>
      <c r="N10" s="27">
        <f>'[2]QSS (t)'!O13</f>
        <v>0</v>
      </c>
      <c r="O10" s="27">
        <f>'[2]QSS (t)'!P13</f>
        <v>0</v>
      </c>
      <c r="P10" s="27">
        <f>'[2]QSS (t)'!Q13</f>
        <v>0</v>
      </c>
      <c r="Q10" s="28"/>
      <c r="R10" s="28"/>
      <c r="S10" s="28"/>
      <c r="T10" s="28"/>
    </row>
    <row r="11" spans="1:20" ht="15" x14ac:dyDescent="0.25">
      <c r="B11" s="21" t="s">
        <v>19</v>
      </c>
      <c r="C11" s="21"/>
      <c r="D11" s="29"/>
      <c r="E11" s="30"/>
      <c r="F11" s="31"/>
      <c r="G11" s="32"/>
      <c r="H11" s="32"/>
      <c r="I11" s="32"/>
      <c r="J11" s="32"/>
      <c r="K11" s="32"/>
      <c r="L11" s="32"/>
      <c r="M11" s="32"/>
      <c r="N11" s="32"/>
      <c r="O11" s="32"/>
      <c r="P11" s="32"/>
      <c r="Q11" s="28"/>
      <c r="R11" s="28"/>
      <c r="S11" s="28"/>
      <c r="T11" s="28"/>
    </row>
    <row r="12" spans="1:20" ht="49.5" customHeight="1" x14ac:dyDescent="0.2">
      <c r="B12" s="25" t="s">
        <v>28</v>
      </c>
      <c r="C12" s="26"/>
      <c r="D12" s="143" t="s">
        <v>40</v>
      </c>
      <c r="E12" s="144"/>
      <c r="F12" s="27">
        <f>'[2]QSS (t)'!$E$11/366</f>
        <v>0</v>
      </c>
      <c r="G12" s="27">
        <f>'[2]QSS (t)'!$F$11</f>
        <v>1.3198163867756237E-2</v>
      </c>
      <c r="H12" s="27"/>
      <c r="I12" s="27"/>
      <c r="J12" s="27"/>
      <c r="K12" s="27">
        <f>'[2]QSS (t)'!G11</f>
        <v>0</v>
      </c>
      <c r="L12" s="27">
        <f>'[2]QSS (t)'!H11</f>
        <v>0</v>
      </c>
      <c r="M12" s="27">
        <f>'[2]QSS (t)'!I11</f>
        <v>0</v>
      </c>
      <c r="N12" s="27">
        <f>'[2]QSS (t)'!O11</f>
        <v>0</v>
      </c>
      <c r="O12" s="27">
        <f>'[2]QSS (t)'!P11</f>
        <v>0</v>
      </c>
      <c r="P12" s="27">
        <f>'[2]QSS (t)'!Q11</f>
        <v>0</v>
      </c>
      <c r="Q12" s="28"/>
      <c r="R12" s="28"/>
      <c r="S12" s="28"/>
    </row>
    <row r="13" spans="1:20" ht="59.25" customHeight="1" x14ac:dyDescent="0.2">
      <c r="B13" s="25" t="s">
        <v>29</v>
      </c>
      <c r="C13" s="26"/>
      <c r="D13" s="143" t="s">
        <v>41</v>
      </c>
      <c r="E13" s="144"/>
      <c r="F13" s="27">
        <f>'[2]QSS (t)'!$E$12/366</f>
        <v>0</v>
      </c>
      <c r="G13" s="27">
        <f>'[2]QSS (t)'!$F$12</f>
        <v>1.3198163867756237E-2</v>
      </c>
      <c r="H13" s="27"/>
      <c r="I13" s="27"/>
      <c r="J13" s="27"/>
      <c r="K13" s="27">
        <f>'[2]QSS (t)'!G12</f>
        <v>0</v>
      </c>
      <c r="L13" s="27">
        <f>'[2]QSS (t)'!H12</f>
        <v>0</v>
      </c>
      <c r="M13" s="27">
        <f>'[2]QSS (t)'!I12</f>
        <v>0</v>
      </c>
      <c r="N13" s="27">
        <f>'[2]QSS (t)'!O12</f>
        <v>0</v>
      </c>
      <c r="O13" s="27">
        <f>'[2]QSS (t)'!P12</f>
        <v>0</v>
      </c>
      <c r="P13" s="27">
        <f>'[2]QSS (t)'!Q12</f>
        <v>0</v>
      </c>
      <c r="Q13" s="28"/>
      <c r="R13" s="28"/>
      <c r="S13" s="28"/>
    </row>
    <row r="14" spans="1:20" ht="15" x14ac:dyDescent="0.25">
      <c r="B14" s="33" t="s">
        <v>18</v>
      </c>
      <c r="C14" s="33"/>
      <c r="D14" s="34"/>
      <c r="E14" s="35"/>
      <c r="F14" s="36"/>
      <c r="G14" s="36"/>
      <c r="H14" s="36"/>
      <c r="I14" s="36"/>
      <c r="J14" s="36"/>
      <c r="K14" s="36"/>
      <c r="L14" s="36"/>
      <c r="M14" s="36"/>
      <c r="N14" s="36"/>
      <c r="O14" s="36"/>
      <c r="P14" s="36"/>
      <c r="Q14" s="28"/>
      <c r="R14" s="28"/>
      <c r="S14" s="28"/>
      <c r="T14" s="28"/>
    </row>
    <row r="15" spans="1:20" ht="14.25" customHeight="1" x14ac:dyDescent="0.2">
      <c r="B15" s="25" t="s">
        <v>30</v>
      </c>
      <c r="C15" s="26"/>
      <c r="D15" s="143" t="s">
        <v>128</v>
      </c>
      <c r="E15" s="144"/>
      <c r="F15" s="27">
        <f>'[2]QSS (t)'!$E$14/366</f>
        <v>0</v>
      </c>
      <c r="G15" s="27">
        <f>'[2]QSS (t)'!$F$14</f>
        <v>0</v>
      </c>
      <c r="H15" s="27">
        <f>'[2]QSS (t)'!J14</f>
        <v>1.3198163867756237E-2</v>
      </c>
      <c r="I15" s="27">
        <f>'[2]QSS (t)'!K14</f>
        <v>1.3198163867756237E-2</v>
      </c>
      <c r="J15" s="27"/>
      <c r="K15" s="27">
        <f>'[2]QSS (t)'!G14</f>
        <v>0</v>
      </c>
      <c r="L15" s="27">
        <f>'[2]QSS (t)'!H14</f>
        <v>0</v>
      </c>
      <c r="M15" s="27">
        <f>'[2]QSS (t)'!I14</f>
        <v>0</v>
      </c>
      <c r="N15" s="27">
        <f>'[2]QSS (t)'!O14</f>
        <v>0</v>
      </c>
      <c r="O15" s="27">
        <f>'[2]QSS (t)'!P14</f>
        <v>0</v>
      </c>
      <c r="P15" s="27">
        <f>'[2]QSS (t)'!Q14</f>
        <v>0</v>
      </c>
      <c r="Q15" s="28"/>
      <c r="R15" s="28"/>
      <c r="S15" s="28"/>
    </row>
    <row r="16" spans="1:20" x14ac:dyDescent="0.2">
      <c r="B16" s="25" t="s">
        <v>31</v>
      </c>
      <c r="C16" s="26"/>
      <c r="D16" s="143" t="s">
        <v>44</v>
      </c>
      <c r="E16" s="144"/>
      <c r="F16" s="27">
        <f>'[2]QSS (t)'!$E$18/366</f>
        <v>0</v>
      </c>
      <c r="G16" s="27">
        <f>'[2]QSS (t)'!$F$18</f>
        <v>0</v>
      </c>
      <c r="H16" s="27"/>
      <c r="I16" s="27"/>
      <c r="J16" s="27"/>
      <c r="K16" s="27">
        <f>'[2]QSS (t)'!G18</f>
        <v>1.3198163867756237E-2</v>
      </c>
      <c r="L16" s="27">
        <f>'[2]QSS (t)'!H18</f>
        <v>1.3198163867756237E-2</v>
      </c>
      <c r="M16" s="27">
        <f>'[2]QSS (t)'!I18</f>
        <v>1.3198163867756237E-2</v>
      </c>
      <c r="N16" s="27">
        <f>'[2]QSS (t)'!O18</f>
        <v>0</v>
      </c>
      <c r="O16" s="27">
        <f>'[2]QSS (t)'!P18</f>
        <v>0</v>
      </c>
      <c r="P16" s="27">
        <f>'[2]QSS (t)'!Q18</f>
        <v>0</v>
      </c>
      <c r="Q16" s="28"/>
      <c r="R16" s="28"/>
      <c r="S16" s="28"/>
      <c r="T16" s="28"/>
    </row>
    <row r="17" spans="1:20" ht="14.25" customHeight="1" x14ac:dyDescent="0.2">
      <c r="B17" s="25" t="s">
        <v>32</v>
      </c>
      <c r="C17" s="26" t="s">
        <v>129</v>
      </c>
      <c r="D17" s="143" t="s">
        <v>130</v>
      </c>
      <c r="E17" s="144"/>
      <c r="F17" s="27">
        <f>'[2]QSS (t)'!$E$15/366</f>
        <v>0</v>
      </c>
      <c r="G17" s="27">
        <f>'[2]QSS (t)'!$F$15</f>
        <v>0</v>
      </c>
      <c r="H17" s="27"/>
      <c r="I17" s="27"/>
      <c r="J17" s="27"/>
      <c r="K17" s="27">
        <f>'[2]QSS (t)'!G15</f>
        <v>1.3198163867756237E-2</v>
      </c>
      <c r="L17" s="27">
        <f>'[2]QSS (t)'!H15</f>
        <v>1.3198163867756237E-2</v>
      </c>
      <c r="M17" s="27">
        <f>'[2]QSS (t)'!I15</f>
        <v>1.3198163867756237E-2</v>
      </c>
      <c r="N17" s="27">
        <f>'[2]QSS (t)'!O15</f>
        <v>0</v>
      </c>
      <c r="O17" s="27">
        <f>'[2]QSS (t)'!P15</f>
        <v>0</v>
      </c>
      <c r="P17" s="27">
        <f>'[2]QSS (t)'!Q15</f>
        <v>0</v>
      </c>
      <c r="Q17" s="28"/>
      <c r="R17" s="28"/>
      <c r="S17" s="28"/>
      <c r="T17" s="28"/>
    </row>
    <row r="18" spans="1:20" x14ac:dyDescent="0.2">
      <c r="B18" s="25" t="s">
        <v>33</v>
      </c>
      <c r="C18" s="26"/>
      <c r="D18" s="143" t="s">
        <v>48</v>
      </c>
      <c r="E18" s="144"/>
      <c r="F18" s="27">
        <f>'[2]QSS (t)'!$E$69/366</f>
        <v>0</v>
      </c>
      <c r="G18" s="27">
        <f>'[2]QSS (t)'!$F$69</f>
        <v>0</v>
      </c>
      <c r="H18" s="27"/>
      <c r="I18" s="27"/>
      <c r="J18" s="27"/>
      <c r="K18" s="27">
        <f>'[2]QSS (t)'!G69</f>
        <v>1.3198163867756237E-2</v>
      </c>
      <c r="L18" s="27">
        <f>'[2]QSS (t)'!H69</f>
        <v>1.3198163867756237E-2</v>
      </c>
      <c r="M18" s="27">
        <f>'[2]QSS (t)'!I69</f>
        <v>1.3198163867756237E-2</v>
      </c>
      <c r="N18" s="27">
        <f>'[2]QSS (t)'!O69</f>
        <v>0</v>
      </c>
      <c r="O18" s="27">
        <f>'[2]QSS (t)'!P69</f>
        <v>0</v>
      </c>
      <c r="P18" s="27">
        <f>'[2]QSS (t)'!Q69</f>
        <v>0</v>
      </c>
      <c r="Q18" s="28"/>
      <c r="R18" s="28"/>
      <c r="S18" s="28"/>
      <c r="T18" s="28"/>
    </row>
    <row r="19" spans="1:20" x14ac:dyDescent="0.2">
      <c r="B19" s="25" t="s">
        <v>34</v>
      </c>
      <c r="C19" s="26"/>
      <c r="D19" s="143" t="s">
        <v>60</v>
      </c>
      <c r="E19" s="144"/>
      <c r="F19" s="27">
        <f>'[2]QSS (t)'!$E$71/366</f>
        <v>0</v>
      </c>
      <c r="G19" s="27">
        <f>'[2]QSS (t)'!$F$71</f>
        <v>0</v>
      </c>
      <c r="H19" s="27"/>
      <c r="I19" s="27"/>
      <c r="J19" s="27"/>
      <c r="K19" s="27">
        <f>'[2]QSS (t)'!G71</f>
        <v>1.3198163867756237E-2</v>
      </c>
      <c r="L19" s="27">
        <f>'[2]QSS (t)'!H71</f>
        <v>1.3198163867756237E-2</v>
      </c>
      <c r="M19" s="27">
        <f>'[2]QSS (t)'!I71</f>
        <v>1.3198163867756237E-2</v>
      </c>
      <c r="N19" s="27">
        <f>'[2]QSS (t)'!O71</f>
        <v>0</v>
      </c>
      <c r="O19" s="27">
        <f>'[2]QSS (t)'!P71</f>
        <v>0</v>
      </c>
      <c r="P19" s="27">
        <f>'[2]QSS (t)'!Q71</f>
        <v>0</v>
      </c>
      <c r="Q19" s="28"/>
      <c r="R19" s="28"/>
      <c r="S19" s="28"/>
      <c r="T19" s="28"/>
    </row>
    <row r="20" spans="1:20" x14ac:dyDescent="0.2">
      <c r="B20" s="25" t="s">
        <v>64</v>
      </c>
      <c r="C20" s="26"/>
      <c r="D20" s="143" t="s">
        <v>77</v>
      </c>
      <c r="E20" s="144"/>
      <c r="F20" s="27">
        <f>'[2]QSS (t)'!$E$72/366</f>
        <v>0</v>
      </c>
      <c r="G20" s="27">
        <f>'[2]QSS (t)'!$F$72</f>
        <v>0</v>
      </c>
      <c r="H20" s="27"/>
      <c r="I20" s="27"/>
      <c r="J20" s="27"/>
      <c r="K20" s="27">
        <f>'[2]QSS (t)'!G72</f>
        <v>1.3198163867756237E-2</v>
      </c>
      <c r="L20" s="27">
        <f>'[2]QSS (t)'!H72</f>
        <v>1.3198163867756237E-2</v>
      </c>
      <c r="M20" s="27">
        <f>'[2]QSS (t)'!I72</f>
        <v>1.3198163867756237E-2</v>
      </c>
      <c r="N20" s="154">
        <f>'[2]QSS (t)'!$O$72</f>
        <v>0</v>
      </c>
      <c r="O20" s="155"/>
      <c r="P20" s="27">
        <f>'[2]QSS (t)'!$Q$72</f>
        <v>0</v>
      </c>
      <c r="Q20" s="28"/>
      <c r="R20" s="28"/>
      <c r="S20" s="28"/>
      <c r="T20" s="28"/>
    </row>
    <row r="21" spans="1:20" x14ac:dyDescent="0.2">
      <c r="B21" s="25" t="s">
        <v>35</v>
      </c>
      <c r="C21" s="26"/>
      <c r="D21" s="143" t="s">
        <v>42</v>
      </c>
      <c r="E21" s="144"/>
      <c r="F21" s="27">
        <f>'[2]QSS (t)'!$E$79/366</f>
        <v>0</v>
      </c>
      <c r="G21" s="27">
        <f>'[2]QSS (t)'!$F$79</f>
        <v>0</v>
      </c>
      <c r="H21" s="27"/>
      <c r="I21" s="27"/>
      <c r="J21" s="27"/>
      <c r="K21" s="27">
        <f>'[2]QSS (t)'!G79</f>
        <v>0</v>
      </c>
      <c r="L21" s="27">
        <f>'[2]QSS (t)'!H79</f>
        <v>0</v>
      </c>
      <c r="M21" s="27">
        <f>'[2]QSS (t)'!I79</f>
        <v>0</v>
      </c>
      <c r="N21" s="27">
        <f>'[2]QSS (t)'!O79</f>
        <v>0</v>
      </c>
      <c r="O21" s="27">
        <f>'[2]QSS (t)'!P79</f>
        <v>0</v>
      </c>
      <c r="P21" s="27">
        <f>'[2]QSS (t)'!Q79</f>
        <v>0</v>
      </c>
      <c r="Q21" s="28"/>
      <c r="R21" s="28"/>
      <c r="S21" s="28"/>
      <c r="T21" s="28"/>
    </row>
    <row r="22" spans="1:20" x14ac:dyDescent="0.2">
      <c r="B22" s="25" t="s">
        <v>36</v>
      </c>
      <c r="C22" s="26"/>
      <c r="D22" s="151" t="s">
        <v>61</v>
      </c>
      <c r="E22" s="152"/>
      <c r="F22" s="27">
        <f>'[2]QSS (t)'!$E$80/366</f>
        <v>0</v>
      </c>
      <c r="G22" s="27">
        <f>'[2]QSS (t)'!$F$80</f>
        <v>0</v>
      </c>
      <c r="H22" s="27"/>
      <c r="I22" s="27"/>
      <c r="J22" s="27"/>
      <c r="K22" s="27">
        <f>'[2]QSS (t)'!G80</f>
        <v>0</v>
      </c>
      <c r="L22" s="27">
        <f>'[2]QSS (t)'!H80</f>
        <v>0</v>
      </c>
      <c r="M22" s="27">
        <f>'[2]QSS (t)'!I80</f>
        <v>0</v>
      </c>
      <c r="N22" s="27">
        <f>'[2]QSS (t)'!O80</f>
        <v>0</v>
      </c>
      <c r="O22" s="27">
        <f>'[2]QSS (t)'!P80</f>
        <v>0</v>
      </c>
      <c r="P22" s="27">
        <f>'[2]QSS (t)'!Q80</f>
        <v>0</v>
      </c>
      <c r="Q22" s="28"/>
      <c r="R22" s="28"/>
      <c r="S22" s="28"/>
      <c r="T22" s="28"/>
    </row>
    <row r="23" spans="1:20" x14ac:dyDescent="0.2">
      <c r="B23" s="25" t="s">
        <v>24</v>
      </c>
      <c r="C23" s="26"/>
      <c r="D23" s="151" t="s">
        <v>39</v>
      </c>
      <c r="E23" s="152"/>
      <c r="F23" s="27">
        <f>'[2]QSS (t)'!$E$86/366</f>
        <v>0</v>
      </c>
      <c r="G23" s="27">
        <f>'[2]QSS (t)'!$F$86</f>
        <v>0</v>
      </c>
      <c r="H23" s="27"/>
      <c r="I23" s="27"/>
      <c r="J23" s="27"/>
      <c r="K23" s="27">
        <f>'[2]QSS (t)'!G86</f>
        <v>0</v>
      </c>
      <c r="L23" s="27">
        <f>'[2]QSS (t)'!H86</f>
        <v>0</v>
      </c>
      <c r="M23" s="27">
        <f>'[2]QSS (t)'!I86</f>
        <v>0</v>
      </c>
      <c r="N23" s="27">
        <f>'[2]QSS (t)'!O86</f>
        <v>0</v>
      </c>
      <c r="O23" s="27">
        <f>'[2]QSS (t)'!P86</f>
        <v>0</v>
      </c>
      <c r="P23" s="27">
        <f>'[2]QSS (t)'!Q86</f>
        <v>0</v>
      </c>
    </row>
    <row r="24" spans="1:20" ht="15" x14ac:dyDescent="0.25">
      <c r="B24" s="33" t="s">
        <v>46</v>
      </c>
      <c r="C24" s="33"/>
      <c r="D24" s="34"/>
      <c r="E24" s="35"/>
      <c r="F24" s="45"/>
      <c r="G24" s="45"/>
      <c r="H24" s="45"/>
      <c r="I24" s="45"/>
      <c r="J24" s="45"/>
      <c r="K24" s="45"/>
      <c r="L24" s="45"/>
      <c r="M24" s="45"/>
      <c r="N24" s="45"/>
      <c r="O24" s="45"/>
      <c r="P24" s="45"/>
    </row>
    <row r="25" spans="1:20" x14ac:dyDescent="0.2">
      <c r="B25" s="25" t="s">
        <v>37</v>
      </c>
      <c r="C25" s="26" t="s">
        <v>45</v>
      </c>
      <c r="D25" s="143" t="s">
        <v>110</v>
      </c>
      <c r="E25" s="144"/>
      <c r="F25" s="27">
        <f>'[2]QSS (t)'!$E$118/366</f>
        <v>0</v>
      </c>
      <c r="G25" s="27">
        <f>'[2]QSS (t)'!$F$118</f>
        <v>0</v>
      </c>
      <c r="H25" s="27"/>
      <c r="I25" s="27"/>
      <c r="J25" s="27"/>
      <c r="K25" s="27">
        <f>'[2]QSS (t)'!G118</f>
        <v>0</v>
      </c>
      <c r="L25" s="27">
        <f>'[2]QSS (t)'!H118</f>
        <v>0</v>
      </c>
      <c r="M25" s="27">
        <f>'[2]QSS (t)'!I118</f>
        <v>0</v>
      </c>
      <c r="N25" s="27">
        <f>'[2]QSS (t)'!O118</f>
        <v>0</v>
      </c>
      <c r="O25" s="27">
        <f>'[2]QSS (t)'!P118</f>
        <v>0</v>
      </c>
      <c r="P25" s="27">
        <f>'[2]QSS (t)'!Q118</f>
        <v>0</v>
      </c>
    </row>
    <row r="26" spans="1:20" x14ac:dyDescent="0.2">
      <c r="B26" s="25" t="s">
        <v>38</v>
      </c>
      <c r="C26" s="26"/>
      <c r="D26" s="143" t="s">
        <v>111</v>
      </c>
      <c r="E26" s="144"/>
      <c r="F26" s="27">
        <f>'[2]QSS (t)'!$E$119/366</f>
        <v>0</v>
      </c>
      <c r="G26" s="27">
        <f>'[2]QSS (t)'!$F$119</f>
        <v>0</v>
      </c>
      <c r="H26" s="27"/>
      <c r="I26" s="27"/>
      <c r="J26" s="27"/>
      <c r="K26" s="27">
        <f>'[2]QSS (t)'!G119</f>
        <v>0</v>
      </c>
      <c r="L26" s="27">
        <f>'[2]QSS (t)'!H119</f>
        <v>0</v>
      </c>
      <c r="M26" s="27">
        <f>'[2]QSS (t)'!I119</f>
        <v>0</v>
      </c>
      <c r="N26" s="27">
        <f>'[2]QSS (t)'!O119</f>
        <v>0</v>
      </c>
      <c r="O26" s="27">
        <f>'[2]QSS (t)'!P119</f>
        <v>0</v>
      </c>
      <c r="P26" s="27">
        <f>'[2]QSS (t)'!Q119</f>
        <v>0</v>
      </c>
    </row>
    <row r="27" spans="1:20" ht="15" x14ac:dyDescent="0.25">
      <c r="B27" s="33" t="s">
        <v>72</v>
      </c>
      <c r="C27" s="33"/>
      <c r="D27" s="34"/>
      <c r="E27" s="35"/>
      <c r="F27" s="45"/>
      <c r="G27" s="45"/>
      <c r="H27" s="45"/>
      <c r="I27" s="45"/>
      <c r="J27" s="45"/>
      <c r="K27" s="45"/>
      <c r="L27" s="45"/>
      <c r="M27" s="45"/>
      <c r="N27" s="45"/>
      <c r="O27" s="45"/>
      <c r="P27" s="45"/>
    </row>
    <row r="28" spans="1:20" ht="32.25" customHeight="1" x14ac:dyDescent="0.2">
      <c r="B28" s="26" t="s">
        <v>52</v>
      </c>
      <c r="C28" s="26"/>
      <c r="D28" s="143" t="s">
        <v>53</v>
      </c>
      <c r="E28" s="144"/>
      <c r="F28" s="38" t="s">
        <v>54</v>
      </c>
      <c r="G28" s="38" t="s">
        <v>54</v>
      </c>
      <c r="H28" s="38"/>
      <c r="I28" s="38"/>
      <c r="J28" s="38"/>
      <c r="K28" s="38" t="s">
        <v>54</v>
      </c>
      <c r="L28" s="38" t="s">
        <v>54</v>
      </c>
      <c r="M28" s="38" t="s">
        <v>54</v>
      </c>
      <c r="N28" s="38" t="s">
        <v>54</v>
      </c>
      <c r="O28" s="38" t="s">
        <v>54</v>
      </c>
      <c r="P28" s="38" t="s">
        <v>54</v>
      </c>
    </row>
    <row r="29" spans="1:20" ht="15" x14ac:dyDescent="0.25">
      <c r="B29" s="90" t="s">
        <v>55</v>
      </c>
      <c r="C29" s="81"/>
      <c r="D29" s="49" t="s">
        <v>1</v>
      </c>
      <c r="E29" s="49" t="s">
        <v>2</v>
      </c>
      <c r="F29" s="50" t="s">
        <v>2</v>
      </c>
      <c r="G29" s="50" t="s">
        <v>2</v>
      </c>
      <c r="H29" s="50"/>
      <c r="I29" s="50"/>
      <c r="J29" s="50"/>
      <c r="K29" s="50" t="s">
        <v>2</v>
      </c>
      <c r="L29" s="49" t="s">
        <v>3</v>
      </c>
      <c r="M29" s="50" t="s">
        <v>4</v>
      </c>
      <c r="N29" s="50" t="s">
        <v>5</v>
      </c>
      <c r="O29" s="50" t="s">
        <v>6</v>
      </c>
      <c r="P29" s="51" t="s">
        <v>7</v>
      </c>
    </row>
    <row r="30" spans="1:20" ht="15" x14ac:dyDescent="0.25">
      <c r="B30" s="91" t="s">
        <v>0</v>
      </c>
      <c r="C30" s="85" t="s">
        <v>9</v>
      </c>
      <c r="D30" s="52" t="s">
        <v>10</v>
      </c>
      <c r="E30" s="52" t="s">
        <v>11</v>
      </c>
      <c r="F30" s="52" t="s">
        <v>4</v>
      </c>
      <c r="G30" s="52" t="s">
        <v>5</v>
      </c>
      <c r="H30" s="52"/>
      <c r="I30" s="52"/>
      <c r="J30" s="52"/>
      <c r="K30" s="52" t="s">
        <v>6</v>
      </c>
      <c r="L30" s="52" t="s">
        <v>12</v>
      </c>
      <c r="M30" s="52" t="s">
        <v>3</v>
      </c>
      <c r="N30" s="52" t="s">
        <v>3</v>
      </c>
      <c r="O30" s="52" t="s">
        <v>3</v>
      </c>
      <c r="P30" s="53" t="s">
        <v>12</v>
      </c>
    </row>
    <row r="31" spans="1:20" ht="15" x14ac:dyDescent="0.25">
      <c r="B31" s="53" t="s">
        <v>8</v>
      </c>
      <c r="C31" s="86"/>
      <c r="D31" s="52" t="s">
        <v>13</v>
      </c>
      <c r="E31" s="52" t="s">
        <v>14</v>
      </c>
      <c r="F31" s="52" t="s">
        <v>14</v>
      </c>
      <c r="G31" s="52" t="s">
        <v>14</v>
      </c>
      <c r="H31" s="52"/>
      <c r="I31" s="52"/>
      <c r="J31" s="52"/>
      <c r="K31" s="52" t="s">
        <v>14</v>
      </c>
      <c r="L31" s="52" t="s">
        <v>15</v>
      </c>
      <c r="M31" s="52" t="s">
        <v>15</v>
      </c>
      <c r="N31" s="52" t="s">
        <v>15</v>
      </c>
      <c r="O31" s="52" t="s">
        <v>15</v>
      </c>
      <c r="P31" s="52" t="s">
        <v>15</v>
      </c>
    </row>
    <row r="32" spans="1:20" s="55" customFormat="1" ht="26.25" x14ac:dyDescent="0.25">
      <c r="A32" s="54"/>
      <c r="B32" s="88"/>
      <c r="C32" s="92"/>
      <c r="D32" s="18" t="s">
        <v>89</v>
      </c>
      <c r="E32" s="18" t="s">
        <v>89</v>
      </c>
      <c r="F32" s="18" t="s">
        <v>89</v>
      </c>
      <c r="G32" s="18" t="s">
        <v>89</v>
      </c>
      <c r="H32" s="18"/>
      <c r="I32" s="18"/>
      <c r="J32" s="18"/>
      <c r="K32" s="18" t="s">
        <v>89</v>
      </c>
      <c r="L32" s="18" t="s">
        <v>89</v>
      </c>
      <c r="M32" s="18" t="s">
        <v>89</v>
      </c>
      <c r="N32" s="18" t="s">
        <v>89</v>
      </c>
      <c r="O32" s="18" t="s">
        <v>89</v>
      </c>
      <c r="P32" s="18" t="s">
        <v>89</v>
      </c>
    </row>
    <row r="33" spans="1:16" ht="15" x14ac:dyDescent="0.25">
      <c r="B33" s="33" t="s">
        <v>47</v>
      </c>
      <c r="C33" s="34"/>
      <c r="D33" s="56"/>
      <c r="E33" s="36"/>
      <c r="F33" s="36"/>
      <c r="G33" s="36"/>
      <c r="H33" s="36"/>
      <c r="I33" s="36"/>
      <c r="J33" s="36"/>
      <c r="K33" s="36"/>
      <c r="L33" s="36"/>
      <c r="M33" s="36"/>
      <c r="N33" s="36"/>
      <c r="O33" s="36"/>
      <c r="P33" s="36"/>
    </row>
    <row r="34" spans="1:16" ht="28.5" x14ac:dyDescent="0.2">
      <c r="B34" s="26" t="s">
        <v>84</v>
      </c>
      <c r="C34" s="44" t="s">
        <v>49</v>
      </c>
      <c r="D34" s="27">
        <f>'[2]CCF (t)'!$E$64/366</f>
        <v>0</v>
      </c>
      <c r="E34" s="27">
        <f>'[2]CCF (t)'!F64</f>
        <v>0</v>
      </c>
      <c r="F34" s="27">
        <f>'[2]QSS (t)'!G64</f>
        <v>1.3198163867756237E-2</v>
      </c>
      <c r="G34" s="27">
        <f>'[2]QSS (t)'!H64</f>
        <v>1.3198163867756237E-2</v>
      </c>
      <c r="H34" s="27"/>
      <c r="I34" s="27"/>
      <c r="J34" s="27"/>
      <c r="K34" s="27">
        <f>'[2]QSS (t)'!I64</f>
        <v>1.3198163867756237E-2</v>
      </c>
      <c r="L34" s="27">
        <f>'[2]QSS (t)'!$N$64</f>
        <v>0</v>
      </c>
      <c r="M34" s="27">
        <v>0</v>
      </c>
      <c r="N34" s="27">
        <v>0</v>
      </c>
      <c r="O34" s="27">
        <v>0</v>
      </c>
      <c r="P34" s="27">
        <v>0</v>
      </c>
    </row>
    <row r="35" spans="1:16" x14ac:dyDescent="0.2">
      <c r="B35" s="25" t="s">
        <v>20</v>
      </c>
      <c r="C35" s="44" t="s">
        <v>57</v>
      </c>
      <c r="D35" s="27">
        <f>'[2]CCF (t)'!$E$66/366</f>
        <v>0</v>
      </c>
      <c r="E35" s="27">
        <v>0</v>
      </c>
      <c r="F35" s="27">
        <f>'[2]QSS (t)'!G66</f>
        <v>1.3198163867756237E-2</v>
      </c>
      <c r="G35" s="27">
        <f>'[2]QSS (t)'!H66</f>
        <v>1.3198163867756237E-2</v>
      </c>
      <c r="H35" s="27"/>
      <c r="I35" s="27"/>
      <c r="J35" s="27"/>
      <c r="K35" s="27">
        <f>'[2]QSS (t)'!I66</f>
        <v>1.3198163867756237E-2</v>
      </c>
      <c r="L35" s="27">
        <f>'[2]QSS (t)'!$N$66</f>
        <v>0</v>
      </c>
      <c r="M35" s="27">
        <v>0</v>
      </c>
      <c r="N35" s="27">
        <v>0</v>
      </c>
      <c r="O35" s="27">
        <v>0</v>
      </c>
      <c r="P35" s="27">
        <f>'[2]QSS (t)'!$R$66</f>
        <v>0</v>
      </c>
    </row>
    <row r="36" spans="1:16" x14ac:dyDescent="0.2">
      <c r="B36" s="25" t="s">
        <v>21</v>
      </c>
      <c r="C36" s="44" t="s">
        <v>56</v>
      </c>
      <c r="D36" s="27">
        <f>'[2]CCF (t)'!$E$67/366</f>
        <v>0</v>
      </c>
      <c r="E36" s="27">
        <v>0</v>
      </c>
      <c r="F36" s="27">
        <f>'[2]QSS (t)'!G67</f>
        <v>1.3198163867756237E-2</v>
      </c>
      <c r="G36" s="27">
        <f>'[2]QSS (t)'!H67</f>
        <v>1.3198163867756237E-2</v>
      </c>
      <c r="H36" s="27"/>
      <c r="I36" s="27"/>
      <c r="J36" s="27"/>
      <c r="K36" s="27">
        <f>'[2]QSS (t)'!I67</f>
        <v>1.3198163867756237E-2</v>
      </c>
      <c r="L36" s="27">
        <f>'[2]QSS (t)'!$N$67</f>
        <v>0</v>
      </c>
      <c r="M36" s="27">
        <v>0</v>
      </c>
      <c r="N36" s="27">
        <v>0</v>
      </c>
      <c r="O36" s="27">
        <v>0</v>
      </c>
      <c r="P36" s="27">
        <f>'[2]QSS (t)'!$R$67</f>
        <v>0</v>
      </c>
    </row>
    <row r="37" spans="1:16" x14ac:dyDescent="0.2">
      <c r="B37" s="25" t="s">
        <v>22</v>
      </c>
      <c r="C37" s="44" t="s">
        <v>50</v>
      </c>
      <c r="D37" s="27">
        <f>'[2]CCF (t)'!$E$70/366</f>
        <v>0</v>
      </c>
      <c r="E37" s="27">
        <v>0</v>
      </c>
      <c r="F37" s="27">
        <f>'[2]QSS (t)'!G70</f>
        <v>1.3198163867756237E-2</v>
      </c>
      <c r="G37" s="27">
        <f>'[2]QSS (t)'!H70</f>
        <v>1.3198163867756237E-2</v>
      </c>
      <c r="H37" s="27"/>
      <c r="I37" s="27"/>
      <c r="J37" s="27"/>
      <c r="K37" s="27">
        <f>'[2]QSS (t)'!I70</f>
        <v>1.3198163867756237E-2</v>
      </c>
      <c r="L37" s="27">
        <f>'[2]QSS (t)'!$N$70</f>
        <v>0</v>
      </c>
      <c r="M37" s="27">
        <f>'[2]QSS (t)'!O70</f>
        <v>0</v>
      </c>
      <c r="N37" s="27">
        <f>'[2]QSS (t)'!P70</f>
        <v>0</v>
      </c>
      <c r="O37" s="27">
        <f>'[2]QSS (t)'!Q70</f>
        <v>0</v>
      </c>
      <c r="P37" s="27">
        <v>0</v>
      </c>
    </row>
    <row r="38" spans="1:16" x14ac:dyDescent="0.2">
      <c r="B38" s="25" t="s">
        <v>23</v>
      </c>
      <c r="C38" s="44" t="s">
        <v>58</v>
      </c>
      <c r="D38" s="27">
        <f>'[2]CCF (t)'!$E$77/366</f>
        <v>0</v>
      </c>
      <c r="E38" s="27">
        <v>0</v>
      </c>
      <c r="F38" s="27">
        <f>'[2]QSS (t)'!G77</f>
        <v>0</v>
      </c>
      <c r="G38" s="27">
        <f>'[2]QSS (t)'!H77</f>
        <v>0</v>
      </c>
      <c r="H38" s="27"/>
      <c r="I38" s="27"/>
      <c r="J38" s="27"/>
      <c r="K38" s="27">
        <f>'[2]QSS (t)'!I77</f>
        <v>0</v>
      </c>
      <c r="L38" s="27">
        <f>'[2]QSS (t)'!$N$77</f>
        <v>0</v>
      </c>
      <c r="M38" s="27">
        <v>0</v>
      </c>
      <c r="N38" s="27">
        <v>0</v>
      </c>
      <c r="O38" s="27">
        <v>0</v>
      </c>
      <c r="P38" s="27">
        <v>0</v>
      </c>
    </row>
    <row r="39" spans="1:16" ht="28.5" x14ac:dyDescent="0.2">
      <c r="B39" s="26" t="s">
        <v>83</v>
      </c>
      <c r="C39" s="44" t="s">
        <v>59</v>
      </c>
      <c r="D39" s="27">
        <f>'[2]CCF (t)'!$E$78/366</f>
        <v>0</v>
      </c>
      <c r="E39" s="27">
        <v>0</v>
      </c>
      <c r="F39" s="27">
        <f>'[2]QSS (t)'!G78</f>
        <v>0</v>
      </c>
      <c r="G39" s="27">
        <f>'[2]QSS (t)'!H78</f>
        <v>0</v>
      </c>
      <c r="H39" s="27"/>
      <c r="I39" s="27"/>
      <c r="J39" s="27"/>
      <c r="K39" s="27">
        <f>'[2]QSS (t)'!I78</f>
        <v>0</v>
      </c>
      <c r="L39" s="27">
        <f>'[2]QSS (t)'!$N$78</f>
        <v>0</v>
      </c>
      <c r="M39" s="27">
        <v>0</v>
      </c>
      <c r="N39" s="27">
        <v>0</v>
      </c>
      <c r="O39" s="27">
        <v>0</v>
      </c>
      <c r="P39" s="27">
        <f>'[2]QSS (t)'!$R$78</f>
        <v>0</v>
      </c>
    </row>
    <row r="43" spans="1:16" x14ac:dyDescent="0.2">
      <c r="B43" s="153"/>
      <c r="C43" s="153"/>
      <c r="D43" s="153"/>
      <c r="E43" s="153"/>
      <c r="F43" s="153"/>
      <c r="G43" s="153"/>
      <c r="H43" s="153"/>
      <c r="I43" s="153"/>
      <c r="J43" s="153"/>
      <c r="K43" s="153"/>
      <c r="L43" s="153"/>
      <c r="M43" s="153"/>
      <c r="N43" s="153"/>
      <c r="O43" s="153"/>
      <c r="P43" s="153"/>
    </row>
    <row r="48" spans="1:16" s="58" customFormat="1" x14ac:dyDescent="0.2">
      <c r="A48" s="57"/>
    </row>
  </sheetData>
  <mergeCells count="22">
    <mergeCell ref="D18:E18"/>
    <mergeCell ref="B2:F2"/>
    <mergeCell ref="L2:M2"/>
    <mergeCell ref="C4:C5"/>
    <mergeCell ref="D5:E5"/>
    <mergeCell ref="D9:E9"/>
    <mergeCell ref="D10:E10"/>
    <mergeCell ref="D12:E12"/>
    <mergeCell ref="D13:E13"/>
    <mergeCell ref="D15:E15"/>
    <mergeCell ref="D16:E16"/>
    <mergeCell ref="D17:E17"/>
    <mergeCell ref="D25:E25"/>
    <mergeCell ref="D26:E26"/>
    <mergeCell ref="D28:E28"/>
    <mergeCell ref="B43:P43"/>
    <mergeCell ref="D19:E19"/>
    <mergeCell ref="D20:E20"/>
    <mergeCell ref="N20:O20"/>
    <mergeCell ref="D21:E21"/>
    <mergeCell ref="D22:E22"/>
    <mergeCell ref="D23:E23"/>
  </mergeCells>
  <pageMargins left="0.39370078740157483" right="0.39370078740157483" top="0.39370078740157483" bottom="0.39370078740157483" header="0.51181102362204722" footer="0.51181102362204722"/>
  <pageSetup paperSize="9" scale="5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abSelected="1" workbookViewId="0">
      <selection activeCell="A20" sqref="A20"/>
    </sheetView>
  </sheetViews>
  <sheetFormatPr defaultRowHeight="15.75" x14ac:dyDescent="0.3"/>
  <cols>
    <col min="1" max="1" width="27.77734375" customWidth="1"/>
    <col min="2" max="2" width="122.44140625" customWidth="1"/>
  </cols>
  <sheetData>
    <row r="1" spans="1:2" ht="16.5" thickBot="1" x14ac:dyDescent="0.35">
      <c r="A1" t="s">
        <v>194</v>
      </c>
    </row>
    <row r="2" spans="1:2" ht="16.5" thickBot="1" x14ac:dyDescent="0.35">
      <c r="A2" s="126" t="s">
        <v>0</v>
      </c>
      <c r="B2" s="127" t="s">
        <v>138</v>
      </c>
    </row>
    <row r="3" spans="1:2" x14ac:dyDescent="0.3">
      <c r="A3" s="181" t="s">
        <v>196</v>
      </c>
      <c r="B3" s="129" t="s">
        <v>139</v>
      </c>
    </row>
    <row r="4" spans="1:2" x14ac:dyDescent="0.3">
      <c r="A4" s="182"/>
      <c r="B4" s="130" t="s">
        <v>140</v>
      </c>
    </row>
    <row r="5" spans="1:2" x14ac:dyDescent="0.3">
      <c r="A5" s="182"/>
      <c r="B5" s="130" t="s">
        <v>141</v>
      </c>
    </row>
    <row r="6" spans="1:2" ht="16.5" thickBot="1" x14ac:dyDescent="0.35">
      <c r="A6" s="183"/>
      <c r="B6" s="131" t="s">
        <v>142</v>
      </c>
    </row>
    <row r="7" spans="1:2" ht="16.5" thickBot="1" x14ac:dyDescent="0.35">
      <c r="A7" s="132" t="s">
        <v>143</v>
      </c>
      <c r="B7" s="133" t="s">
        <v>144</v>
      </c>
    </row>
    <row r="8" spans="1:2" ht="48.75" thickBot="1" x14ac:dyDescent="0.35">
      <c r="A8" s="132" t="s">
        <v>145</v>
      </c>
      <c r="B8" s="133" t="s">
        <v>146</v>
      </c>
    </row>
    <row r="9" spans="1:2" ht="36.75" thickBot="1" x14ac:dyDescent="0.35">
      <c r="A9" s="132" t="s">
        <v>147</v>
      </c>
      <c r="B9" s="133" t="s">
        <v>148</v>
      </c>
    </row>
    <row r="10" spans="1:2" ht="16.5" thickBot="1" x14ac:dyDescent="0.35">
      <c r="A10" s="132" t="s">
        <v>149</v>
      </c>
      <c r="B10" s="133" t="s">
        <v>150</v>
      </c>
    </row>
    <row r="11" spans="1:2" ht="16.5" thickBot="1" x14ac:dyDescent="0.35">
      <c r="A11" s="132" t="s">
        <v>151</v>
      </c>
      <c r="B11" s="133" t="s">
        <v>152</v>
      </c>
    </row>
    <row r="12" spans="1:2" ht="16.5" thickBot="1" x14ac:dyDescent="0.35">
      <c r="A12" s="132" t="s">
        <v>153</v>
      </c>
      <c r="B12" s="134" t="s">
        <v>154</v>
      </c>
    </row>
    <row r="13" spans="1:2" ht="16.5" thickBot="1" x14ac:dyDescent="0.35">
      <c r="A13" s="132" t="s">
        <v>155</v>
      </c>
      <c r="B13" s="134" t="s">
        <v>156</v>
      </c>
    </row>
    <row r="14" spans="1:2" ht="16.5" thickBot="1" x14ac:dyDescent="0.35">
      <c r="A14" s="132" t="s">
        <v>157</v>
      </c>
      <c r="B14" s="134" t="s">
        <v>158</v>
      </c>
    </row>
    <row r="15" spans="1:2" ht="16.5" thickBot="1" x14ac:dyDescent="0.35">
      <c r="A15" s="132" t="s">
        <v>159</v>
      </c>
      <c r="B15" s="135" t="s">
        <v>160</v>
      </c>
    </row>
    <row r="16" spans="1:2" ht="16.5" thickBot="1" x14ac:dyDescent="0.35">
      <c r="A16" s="132" t="s">
        <v>161</v>
      </c>
      <c r="B16" s="134" t="s">
        <v>162</v>
      </c>
    </row>
    <row r="17" spans="1:2" x14ac:dyDescent="0.3">
      <c r="A17" s="181" t="s">
        <v>197</v>
      </c>
      <c r="B17" s="129" t="s">
        <v>163</v>
      </c>
    </row>
    <row r="18" spans="1:2" x14ac:dyDescent="0.3">
      <c r="A18" s="182"/>
      <c r="B18" s="130" t="s">
        <v>164</v>
      </c>
    </row>
    <row r="19" spans="1:2" ht="16.5" thickBot="1" x14ac:dyDescent="0.35">
      <c r="A19" s="183"/>
      <c r="B19" s="131" t="s">
        <v>165</v>
      </c>
    </row>
    <row r="20" spans="1:2" ht="16.5" thickBot="1" x14ac:dyDescent="0.35">
      <c r="A20" s="132" t="s">
        <v>166</v>
      </c>
      <c r="B20" s="134" t="s">
        <v>167</v>
      </c>
    </row>
    <row r="21" spans="1:2" ht="16.5" thickBot="1" x14ac:dyDescent="0.35">
      <c r="A21" s="132" t="s">
        <v>168</v>
      </c>
      <c r="B21" s="134" t="s">
        <v>169</v>
      </c>
    </row>
    <row r="22" spans="1:2" ht="16.5" thickBot="1" x14ac:dyDescent="0.35">
      <c r="A22" s="132" t="s">
        <v>170</v>
      </c>
      <c r="B22" s="134" t="s">
        <v>171</v>
      </c>
    </row>
    <row r="23" spans="1:2" ht="24" x14ac:dyDescent="0.3">
      <c r="A23" s="181" t="s">
        <v>172</v>
      </c>
      <c r="B23" s="136" t="s">
        <v>173</v>
      </c>
    </row>
    <row r="24" spans="1:2" x14ac:dyDescent="0.3">
      <c r="A24" s="182"/>
      <c r="B24" s="136" t="s">
        <v>174</v>
      </c>
    </row>
    <row r="25" spans="1:2" ht="24" x14ac:dyDescent="0.3">
      <c r="A25" s="182"/>
      <c r="B25" s="136" t="s">
        <v>175</v>
      </c>
    </row>
    <row r="26" spans="1:2" x14ac:dyDescent="0.3">
      <c r="A26" s="182"/>
      <c r="B26" s="136" t="s">
        <v>176</v>
      </c>
    </row>
    <row r="27" spans="1:2" ht="16.5" thickBot="1" x14ac:dyDescent="0.35">
      <c r="A27" s="183"/>
      <c r="B27" s="134" t="s">
        <v>177</v>
      </c>
    </row>
    <row r="28" spans="1:2" ht="24.75" thickBot="1" x14ac:dyDescent="0.35">
      <c r="A28" s="132" t="s">
        <v>178</v>
      </c>
      <c r="B28" s="134" t="s">
        <v>179</v>
      </c>
    </row>
    <row r="29" spans="1:2" ht="16.5" thickBot="1" x14ac:dyDescent="0.35">
      <c r="A29" s="132" t="s">
        <v>180</v>
      </c>
      <c r="B29" s="134" t="s">
        <v>181</v>
      </c>
    </row>
    <row r="30" spans="1:2" ht="36" x14ac:dyDescent="0.3">
      <c r="A30" s="181" t="s">
        <v>182</v>
      </c>
      <c r="B30" s="136" t="s">
        <v>183</v>
      </c>
    </row>
    <row r="31" spans="1:2" x14ac:dyDescent="0.3">
      <c r="A31" s="182"/>
      <c r="B31" s="136" t="s">
        <v>174</v>
      </c>
    </row>
    <row r="32" spans="1:2" ht="24" x14ac:dyDescent="0.3">
      <c r="A32" s="182"/>
      <c r="B32" s="136" t="s">
        <v>184</v>
      </c>
    </row>
    <row r="33" spans="1:2" x14ac:dyDescent="0.3">
      <c r="A33" s="182"/>
      <c r="B33" s="136" t="s">
        <v>176</v>
      </c>
    </row>
    <row r="34" spans="1:2" ht="16.5" thickBot="1" x14ac:dyDescent="0.35">
      <c r="A34" s="183"/>
      <c r="B34" s="134" t="s">
        <v>185</v>
      </c>
    </row>
    <row r="35" spans="1:2" ht="24.75" thickBot="1" x14ac:dyDescent="0.35">
      <c r="A35" s="132" t="s">
        <v>186</v>
      </c>
      <c r="B35" s="134" t="s">
        <v>187</v>
      </c>
    </row>
    <row r="36" spans="1:2" ht="16.5" thickBot="1" x14ac:dyDescent="0.35">
      <c r="A36" s="132" t="s">
        <v>188</v>
      </c>
      <c r="B36" s="134" t="s">
        <v>189</v>
      </c>
    </row>
    <row r="37" spans="1:2" ht="24.75" thickBot="1" x14ac:dyDescent="0.35">
      <c r="A37" s="132" t="s">
        <v>190</v>
      </c>
      <c r="B37" s="134" t="s">
        <v>191</v>
      </c>
    </row>
    <row r="38" spans="1:2" x14ac:dyDescent="0.3">
      <c r="A38" s="128" t="s">
        <v>192</v>
      </c>
      <c r="B38" s="184" t="s">
        <v>193</v>
      </c>
    </row>
    <row r="39" spans="1:2" ht="24.75" thickBot="1" x14ac:dyDescent="0.35">
      <c r="A39" s="132" t="s">
        <v>53</v>
      </c>
      <c r="B39" s="185"/>
    </row>
  </sheetData>
  <mergeCells count="5">
    <mergeCell ref="A3:A6"/>
    <mergeCell ref="A17:A19"/>
    <mergeCell ref="A23:A27"/>
    <mergeCell ref="A30:A34"/>
    <mergeCell ref="B38:B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Price List_Excl GST</vt:lpstr>
      <vt:lpstr>Price List_Incl GST</vt:lpstr>
      <vt:lpstr>Price List_DUOS_Excl GST</vt:lpstr>
      <vt:lpstr>Price List_TUOS_Excl GST</vt:lpstr>
      <vt:lpstr>Price List_CCL_Excl GST</vt:lpstr>
      <vt:lpstr>Price List_QSS_Excl GST</vt:lpstr>
      <vt:lpstr>Explanatory Notes</vt:lpstr>
      <vt:lpstr>'Price List_CCL_Excl GST'!Print_Area</vt:lpstr>
      <vt:lpstr>'Price List_DUOS_Excl GST'!Print_Area</vt:lpstr>
      <vt:lpstr>'Price List_Excl GST'!Print_Area</vt:lpstr>
      <vt:lpstr>'Price List_Incl GST'!Print_Area</vt:lpstr>
      <vt:lpstr>'Price List_QSS_Excl GST'!Print_Area</vt:lpstr>
      <vt:lpstr>'Price List_TUOS_Excl GST'!Print_Area</vt:lpstr>
    </vt:vector>
  </TitlesOfParts>
  <Company>Country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cwaddell</dc:creator>
  <cp:lastModifiedBy>Moffitt, Shannon</cp:lastModifiedBy>
  <cp:lastPrinted>2014-05-15T06:31:19Z</cp:lastPrinted>
  <dcterms:created xsi:type="dcterms:W3CDTF">2009-05-26T02:30:41Z</dcterms:created>
  <dcterms:modified xsi:type="dcterms:W3CDTF">2015-05-25T23:53:25Z</dcterms:modified>
</cp:coreProperties>
</file>