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3" r:id="rId1"/>
    <sheet name="Return on Asset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E11" i="1" l="1"/>
  <c r="F11" i="1"/>
  <c r="G11" i="1"/>
  <c r="E5" i="1"/>
  <c r="F5" i="1"/>
  <c r="G5" i="1"/>
  <c r="E24" i="1"/>
  <c r="E4" i="1" s="1"/>
  <c r="F24" i="1"/>
  <c r="F4" i="1" s="1"/>
  <c r="F6" i="1" s="1"/>
  <c r="G24" i="1"/>
  <c r="G4" i="1" s="1"/>
  <c r="D24" i="1"/>
  <c r="D4" i="1" s="1"/>
  <c r="E6" i="1" l="1"/>
  <c r="G6" i="1"/>
  <c r="G32" i="1" l="1"/>
  <c r="G35" i="1" s="1"/>
  <c r="G10" i="1" s="1"/>
  <c r="G12" i="1" s="1"/>
  <c r="F32" i="1"/>
  <c r="F35" i="1" s="1"/>
  <c r="F10" i="1" s="1"/>
  <c r="F12" i="1" s="1"/>
  <c r="E32" i="1"/>
  <c r="E35" i="1" s="1"/>
  <c r="E10" i="1" s="1"/>
  <c r="E12" i="1" s="1"/>
  <c r="D32" i="1"/>
  <c r="D35" i="1" s="1"/>
  <c r="D10" i="1" s="1"/>
  <c r="D12" i="1" l="1"/>
  <c r="D5" i="1" l="1"/>
  <c r="D6" i="1" s="1"/>
</calcChain>
</file>

<file path=xl/sharedStrings.xml><?xml version="1.0" encoding="utf-8"?>
<sst xmlns="http://schemas.openxmlformats.org/spreadsheetml/2006/main" count="57" uniqueCount="44">
  <si>
    <t>Standard Control Services</t>
  </si>
  <si>
    <t>2013-14</t>
  </si>
  <si>
    <t>2014-15</t>
  </si>
  <si>
    <t>2015-16</t>
  </si>
  <si>
    <t>2016-17</t>
  </si>
  <si>
    <t>Return on Assets</t>
  </si>
  <si>
    <t>Source: Annual RIN</t>
  </si>
  <si>
    <t>Incentive Schemes</t>
  </si>
  <si>
    <t>Updates for EBIT</t>
  </si>
  <si>
    <t>Source: EvoEnergy 2019-2024 RFM</t>
  </si>
  <si>
    <t>Depreciation (Straightline)</t>
  </si>
  <si>
    <t>Earnings before interest and tax ($ Nominal)</t>
  </si>
  <si>
    <t>RoA using SL depreciation, including incentives</t>
  </si>
  <si>
    <t xml:space="preserve">Source Evo Energy 2019-2024 RFM  </t>
  </si>
  <si>
    <t xml:space="preserve">Revenue (excluding interest and capital contributions)  </t>
  </si>
  <si>
    <t>Expenditure (excluding depreciation, finance charges and impairment losses)</t>
  </si>
  <si>
    <t>Regulatory Asset Base ($ Nominal)</t>
  </si>
  <si>
    <t>Regulatory asset base ($ Nominal)</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</si>
  <si>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</si>
  <si>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</si>
  <si>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</si>
  <si>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</si>
  <si>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</si>
  <si>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</si>
  <si>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</si>
  <si>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</si>
  <si>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</si>
  <si>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</si>
  <si>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</si>
  <si>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</si>
  <si>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</si>
  <si>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ActewAGL 2014-19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</si>
  <si>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</si>
  <si>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</si>
  <si>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</si>
  <si>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RoA using SL depreciation, exclusive of incentives</t>
  </si>
  <si>
    <t>EBSS ($ Nominal)</t>
  </si>
  <si>
    <t>STPIS ($ Nominal)</t>
  </si>
  <si>
    <t>S Factor True Up ($ Nominal)</t>
  </si>
  <si>
    <t>F Factor ($ Nominal)</t>
  </si>
  <si>
    <t>Other ($ Nominal)</t>
  </si>
  <si>
    <t>There are no revenues from incentive schemes reported by Evoenergy in  the EB RIN for the regulatory years 2013-14 to 2016-17.</t>
  </si>
  <si>
    <t>Source: EvoEnergy EB RINs</t>
  </si>
  <si>
    <r>
      <rPr>
        <b/>
        <i/>
        <sz val="11"/>
        <color theme="1"/>
        <rFont val="Calibri"/>
        <family val="2"/>
        <scheme val="minor"/>
      </rPr>
      <t xml:space="preserve">Note: </t>
    </r>
    <r>
      <rPr>
        <i/>
        <sz val="11"/>
        <color theme="1"/>
        <rFont val="Calibri"/>
        <family val="2"/>
        <scheme val="minor"/>
      </rPr>
      <t>The Return on Assets ratios presented here will be impacted by 2014/15 transitional decision and 2015 final decision. The 2015 decision was appealed and subsequently set aside, with the remittal decision pending finalisation. This will need to be taken into consideration when interpreting these RoA ratios.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</si>
</sst>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
    <numFmt numFmtId="165" formatCode="_(* #,##0_);_(* \(#,##0\);_(* &quot;-&quot;?_);_(@_)"/>
    <numFmt numFmtId="166" formatCode="_([$€-2]* #,##0.00_);_([$€-2]* \(#,##0.00\);_([$€-2]* &quot;-&quot;??_)"/>
    <numFmt numFmtId="167" formatCode="_-* #,##0.00_-;[Red]\(#,##0.00\)_-;_-* &quot;-&quot;??_-;_-@_-"/>
    <numFmt numFmtId="168" formatCode="mm/dd/yy"/>
    <numFmt numFmtId="169" formatCode="0_);[Red]\(0\)"/>
    <numFmt numFmtId="170" formatCode="0.0%"/>
    <numFmt numFmtId="171" formatCode="_(* #,##0.0_);_(* \(#,##0.0\);_(* &quot;-&quot;?_);_(@_)"/>
    <numFmt numFmtId="172" formatCode="#,##0.0_);\(#,##0.0\)"/>
    <numFmt numFmtId="173" formatCode="#,##0_ ;\-#,##0\ "/>
    <numFmt numFmtId="174" formatCode="#,##0;[Red]\(#,##0.0\)"/>
    <numFmt numFmtId="175" formatCode="#,##0_ ;[Red]\(#,##0\)\ "/>
    <numFmt numFmtId="176" formatCode="#,##0.00;\(#,##0.00\)"/>
    <numFmt numFmtId="177" formatCode="_)d\-mmm\-yy_)"/>
    <numFmt numFmtId="178" formatCode="_(#,##0.0_);\(#,##0.0\);_(&quot;-&quot;_)"/>
    <numFmt numFmtId="179" formatCode="_(###0_);\(###0\);_(###0_)"/>
    <numFmt numFmtId="180" formatCode="#,##0.0000_);[Red]\(#,##0.0000\)"/>
    <numFmt numFmtId="181" formatCode="_-* #,##0.0_-;\-* #,##0.0_-;_-* &quot;-&quot;??_-;_-@_-"/>
    <numFmt numFmtId="182" formatCode="_-* #,##0_-;\-* #,##0_-;_-* &quot;-&quot;??_-;_-@_-"/>
    <numFmt numFmtId="183" formatCode="_-&quot;$&quot;* #,##0_-;\-&quot;$&quot;* #,##0_-;_-&quot;$&quot;* &quot;-&quot;??_-;_-@_-"/>
  </numFmts>
  <fonts count="69">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11"/>
      <color theme="1"/>
      <name val="Calibri"/>
      <family val="2"/>
      <scheme val="minor"/>
    </font>
    <font>
      <b/>
      <sz val="9"/>
      <color theme="1"/>
      <name val="Malgun Gothic"/>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0"/>
      <name val="Calibri"/>
      <family val="2"/>
      <scheme val="minor"/>
    </font>
    <font>
      <b/>
      <sz val="10"/>
      <name val="Arial"/>
      <family val="2"/>
    </font>
    <font>
      <b/>
      <sz val="16"/>
      <color indexed="9"/>
      <name val="Arial"/>
      <family val="2"/>
    </font>
    <font>
      <b/>
      <sz val="12"/>
      <name val="Arial"/>
      <family val="2"/>
    </font>
    <font>
      <sz val="10"/>
      <name val="Helv"/>
      <charset val="204"/>
    </font>
    <font>
      <sz val="14"/>
      <name val="System"/>
      <family val="2"/>
    </font>
    <font>
      <sz val="8"/>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name val="Verdana"/>
      <family val="2"/>
    </font>
    <font>
      <sz val="10"/>
      <color indexed="24"/>
      <name val="Arial"/>
      <family val="2"/>
    </font>
    <font>
      <sz val="9"/>
      <name val="GillSans"/>
      <family val="2"/>
    </font>
    <font>
      <sz val="9"/>
      <name val="GillSans Light"/>
      <family val="2"/>
    </font>
    <font>
      <b/>
      <sz val="9"/>
      <name val="Arial"/>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s>
  <fills count="38">
    <fill>
      <patternFill patternType="none"/>
    </fill>
    <fill>
      <patternFill patternType="gray125"/>
    </fill>
    <fill>
      <patternFill patternType="solid">
        <fgColor rgb="FF7F878D"/>
        <bgColor indexed="64"/>
      </patternFill>
    </fill>
    <fill>
      <patternFill patternType="solid">
        <fgColor rgb="FFFFFFFF"/>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theme="0" tint="-0.499984740745262"/>
        <bgColor indexed="64"/>
      </patternFill>
    </fill>
    <fill>
      <patternFill patternType="solid">
        <fgColor indexed="8"/>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s>
  <borders count="31">
    <border>
      <left/>
      <right/>
      <top/>
      <bottom/>
      <diagonal/>
    </border>
    <border>
      <left style="thin">
        <color indexed="64"/>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282">
    <xf numFmtId="0" fontId="0" fillId="0" borderId="0"/>
    <xf numFmtId="9" fontId="1" fillId="0" borderId="0" applyFont="0" applyFill="0" applyBorder="0" applyAlignment="0" applyProtection="0"/>
    <xf numFmtId="0" fontId="8" fillId="0" borderId="0"/>
    <xf numFmtId="0" fontId="9"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41" fontId="9" fillId="16" borderId="0" applyNumberFormat="0" applyFont="0" applyBorder="0" applyAlignment="0">
      <alignment horizontal="right"/>
    </xf>
    <xf numFmtId="0" fontId="13" fillId="7" borderId="6" applyNumberFormat="0" applyAlignment="0" applyProtection="0"/>
    <xf numFmtId="0" fontId="14" fillId="17" borderId="7" applyNumberFormat="0" applyAlignment="0" applyProtection="0"/>
    <xf numFmtId="43" fontId="9" fillId="0" borderId="0" applyFont="0" applyFill="0" applyBorder="0" applyAlignment="0" applyProtection="0"/>
    <xf numFmtId="0" fontId="15" fillId="0" borderId="0" applyNumberFormat="0" applyFill="0" applyBorder="0" applyAlignment="0" applyProtection="0"/>
    <xf numFmtId="0" fontId="16" fillId="18"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5" borderId="6" applyNumberFormat="0" applyAlignment="0" applyProtection="0"/>
    <xf numFmtId="41" fontId="9" fillId="19" borderId="0" applyFont="0" applyBorder="0" applyAlignment="0">
      <alignment horizontal="right"/>
      <protection locked="0"/>
    </xf>
    <xf numFmtId="165" fontId="9" fillId="20" borderId="0" applyFont="0" applyBorder="0">
      <alignment horizontal="right"/>
      <protection locked="0"/>
    </xf>
    <xf numFmtId="41" fontId="9" fillId="21" borderId="0" applyFont="0" applyBorder="0">
      <alignment horizontal="right"/>
      <protection locked="0"/>
    </xf>
    <xf numFmtId="0" fontId="21" fillId="0" borderId="11" applyNumberFormat="0" applyFill="0" applyAlignment="0" applyProtection="0"/>
    <xf numFmtId="0" fontId="22" fillId="8" borderId="0" applyNumberFormat="0" applyBorder="0" applyAlignment="0" applyProtection="0"/>
    <xf numFmtId="0" fontId="9" fillId="6" borderId="12" applyNumberFormat="0" applyFont="0" applyAlignment="0" applyProtection="0"/>
    <xf numFmtId="0" fontId="23" fillId="7" borderId="13" applyNumberFormat="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1" fontId="9" fillId="16" borderId="0" applyNumberFormat="0" applyFont="0" applyBorder="0" applyAlignment="0">
      <alignment horizontal="right"/>
    </xf>
    <xf numFmtId="0" fontId="9" fillId="0" borderId="0"/>
    <xf numFmtId="41" fontId="9" fillId="19" borderId="0" applyFont="0" applyBorder="0" applyAlignment="0">
      <alignment horizontal="right"/>
      <protection locked="0"/>
    </xf>
    <xf numFmtId="9" fontId="9" fillId="0" borderId="0" applyFont="0" applyFill="0" applyBorder="0" applyAlignment="0" applyProtection="0"/>
    <xf numFmtId="165" fontId="9" fillId="20" borderId="0" applyFont="0" applyBorder="0">
      <alignment horizontal="right"/>
      <protection locked="0"/>
    </xf>
    <xf numFmtId="41" fontId="9" fillId="21" borderId="0" applyFont="0" applyBorder="0">
      <alignment horizontal="right"/>
      <protection locked="0"/>
    </xf>
    <xf numFmtId="0" fontId="9" fillId="6" borderId="12" applyNumberFormat="0" applyFont="0" applyAlignment="0" applyProtection="0"/>
    <xf numFmtId="0" fontId="1" fillId="0" borderId="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27" fillId="0" borderId="0" applyNumberFormat="0" applyFill="0" applyBorder="0" applyAlignment="0" applyProtection="0"/>
    <xf numFmtId="165" fontId="9" fillId="20" borderId="0" applyFont="0" applyBorder="0">
      <alignment horizontal="right"/>
      <protection locked="0"/>
    </xf>
    <xf numFmtId="41" fontId="9" fillId="21" borderId="0" applyFont="0" applyBorder="0">
      <alignment horizontal="right"/>
      <protection locked="0"/>
    </xf>
    <xf numFmtId="0" fontId="9" fillId="6" borderId="12" applyNumberFormat="0" applyFont="0" applyAlignment="0" applyProtection="0"/>
    <xf numFmtId="9" fontId="9" fillId="0" borderId="0" applyFont="0" applyFill="0" applyBorder="0" applyAlignment="0" applyProtection="0"/>
    <xf numFmtId="43" fontId="9" fillId="0" borderId="0" applyFont="0" applyFill="0" applyBorder="0" applyAlignment="0" applyProtection="0"/>
    <xf numFmtId="166" fontId="9" fillId="0" borderId="0"/>
    <xf numFmtId="166" fontId="9" fillId="0" borderId="0"/>
    <xf numFmtId="0" fontId="31"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29" fillId="23" borderId="0">
      <alignment horizontal="left" vertical="center"/>
      <protection locked="0"/>
    </xf>
    <xf numFmtId="0" fontId="9" fillId="0" borderId="0"/>
    <xf numFmtId="0" fontId="9" fillId="0" borderId="0" applyFill="0"/>
    <xf numFmtId="0" fontId="9" fillId="0" borderId="0"/>
    <xf numFmtId="0" fontId="9" fillId="0" borderId="0"/>
    <xf numFmtId="0" fontId="9" fillId="0" borderId="0"/>
    <xf numFmtId="0" fontId="9" fillId="0" borderId="0"/>
    <xf numFmtId="167" fontId="33" fillId="0" borderId="0"/>
    <xf numFmtId="167" fontId="33" fillId="0" borderId="0"/>
    <xf numFmtId="0" fontId="10" fillId="25"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1" fillId="28"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1" fillId="28" borderId="0" applyNumberFormat="0" applyBorder="0" applyAlignment="0" applyProtection="0"/>
    <xf numFmtId="0" fontId="10" fillId="31"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0" fillId="27" borderId="0" applyNumberFormat="0" applyBorder="0" applyAlignment="0" applyProtection="0"/>
    <xf numFmtId="0" fontId="10" fillId="32" borderId="0" applyNumberFormat="0" applyBorder="0" applyAlignment="0" applyProtection="0"/>
    <xf numFmtId="0" fontId="11" fillId="32" borderId="0" applyNumberFormat="0" applyBorder="0" applyAlignment="0" applyProtection="0"/>
    <xf numFmtId="0" fontId="34" fillId="0" borderId="0"/>
    <xf numFmtId="42" fontId="35" fillId="0" borderId="0" applyFont="0" applyFill="0" applyBorder="0" applyAlignment="0" applyProtection="0"/>
    <xf numFmtId="0" fontId="36" fillId="0" borderId="0" applyNumberFormat="0" applyFill="0" applyBorder="0" applyAlignment="0"/>
    <xf numFmtId="0" fontId="37" fillId="0" borderId="0" applyNumberFormat="0" applyFill="0" applyBorder="0" applyAlignment="0">
      <protection locked="0"/>
    </xf>
    <xf numFmtId="41" fontId="9" fillId="0" borderId="0" applyFont="0" applyFill="0" applyBorder="0" applyAlignment="0" applyProtection="0"/>
    <xf numFmtId="0" fontId="3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4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166" fontId="1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41" fillId="0" borderId="0"/>
    <xf numFmtId="0" fontId="42" fillId="0" borderId="0"/>
    <xf numFmtId="0" fontId="28" fillId="0" borderId="0" applyFill="0" applyBorder="0">
      <alignment vertical="center"/>
    </xf>
    <xf numFmtId="0" fontId="17" fillId="0" borderId="8" applyNumberFormat="0" applyFill="0" applyAlignment="0" applyProtection="0"/>
    <xf numFmtId="0" fontId="28" fillId="0" borderId="0" applyFill="0" applyBorder="0">
      <alignment vertical="center"/>
    </xf>
    <xf numFmtId="0" fontId="43" fillId="0" borderId="0" applyFill="0" applyBorder="0">
      <alignment vertical="center"/>
    </xf>
    <xf numFmtId="0" fontId="18" fillId="0" borderId="9" applyNumberFormat="0" applyFill="0" applyAlignment="0" applyProtection="0"/>
    <xf numFmtId="0" fontId="43" fillId="0" borderId="0" applyFill="0" applyBorder="0">
      <alignment vertical="center"/>
    </xf>
    <xf numFmtId="0" fontId="19" fillId="0" borderId="10" applyNumberFormat="0" applyFill="0" applyAlignment="0" applyProtection="0"/>
    <xf numFmtId="0" fontId="44" fillId="0" borderId="0" applyFill="0" applyBorder="0">
      <alignment vertical="center"/>
    </xf>
    <xf numFmtId="0" fontId="44" fillId="0" borderId="0" applyFill="0" applyBorder="0">
      <alignment vertical="center"/>
    </xf>
    <xf numFmtId="0" fontId="33" fillId="0" borderId="0" applyFill="0" applyBorder="0">
      <alignment vertical="center"/>
    </xf>
    <xf numFmtId="0" fontId="19" fillId="0" borderId="0" applyNumberFormat="0" applyFill="0" applyBorder="0" applyAlignment="0" applyProtection="0"/>
    <xf numFmtId="0" fontId="33" fillId="0" borderId="0" applyFill="0" applyBorder="0">
      <alignment vertical="center"/>
    </xf>
    <xf numFmtId="170" fontId="45" fillId="0" borderId="0"/>
    <xf numFmtId="0" fontId="46" fillId="0" borderId="0" applyNumberFormat="0" applyFill="0" applyBorder="0" applyAlignment="0" applyProtection="0">
      <alignment vertical="top"/>
      <protection locked="0"/>
    </xf>
    <xf numFmtId="0" fontId="47" fillId="0" borderId="0" applyFill="0" applyBorder="0">
      <alignment horizontal="center" vertical="center"/>
      <protection locked="0"/>
    </xf>
    <xf numFmtId="0" fontId="48" fillId="0" borderId="0" applyFill="0" applyBorder="0">
      <alignment horizontal="left" vertical="center"/>
      <protection locked="0"/>
    </xf>
    <xf numFmtId="171" fontId="9" fillId="21" borderId="0" applyFont="0" applyBorder="0">
      <alignment horizontal="right"/>
    </xf>
    <xf numFmtId="41" fontId="9" fillId="36" borderId="0" applyFont="0" applyBorder="0" applyAlignment="0">
      <alignment horizontal="right"/>
      <protection locked="0"/>
    </xf>
    <xf numFmtId="0" fontId="33" fillId="16" borderId="0"/>
    <xf numFmtId="172" fontId="49" fillId="0" borderId="0"/>
    <xf numFmtId="0" fontId="30" fillId="0" borderId="0" applyFill="0" applyBorder="0">
      <alignment horizontal="left" vertical="center"/>
    </xf>
    <xf numFmtId="173" fontId="5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2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0" fillId="0" borderId="0"/>
    <xf numFmtId="0" fontId="9" fillId="0" borderId="0"/>
    <xf numFmtId="0" fontId="35" fillId="0" borderId="0"/>
    <xf numFmtId="0" fontId="9" fillId="22" borderId="0"/>
    <xf numFmtId="0" fontId="9" fillId="0" borderId="0"/>
    <xf numFmtId="0" fontId="1" fillId="0" borderId="0"/>
    <xf numFmtId="0" fontId="9" fillId="0" borderId="0"/>
    <xf numFmtId="0" fontId="9" fillId="0" borderId="0"/>
    <xf numFmtId="174" fontId="9" fillId="0" borderId="0" applyFill="0" applyBorder="0"/>
    <xf numFmtId="174" fontId="9" fillId="0" borderId="0" applyFill="0" applyBorder="0"/>
    <xf numFmtId="174" fontId="9" fillId="0" borderId="0" applyFill="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51" fillId="0" borderId="0"/>
    <xf numFmtId="0" fontId="44"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75" fontId="52" fillId="0" borderId="5"/>
    <xf numFmtId="0" fontId="53" fillId="0" borderId="19">
      <alignment horizontal="center"/>
    </xf>
    <xf numFmtId="3" fontId="38" fillId="0" borderId="0" applyFont="0" applyFill="0" applyBorder="0" applyAlignment="0" applyProtection="0"/>
    <xf numFmtId="0" fontId="38" fillId="37" borderId="0" applyNumberFormat="0" applyFont="0" applyBorder="0" applyAlignment="0" applyProtection="0"/>
    <xf numFmtId="176" fontId="9" fillId="0" borderId="0"/>
    <xf numFmtId="176" fontId="9" fillId="0" borderId="0"/>
    <xf numFmtId="176" fontId="9" fillId="0" borderId="0"/>
    <xf numFmtId="177" fontId="33" fillId="0" borderId="0" applyFill="0" applyBorder="0">
      <alignment horizontal="right" vertical="center"/>
    </xf>
    <xf numFmtId="178" fontId="33" fillId="0" borderId="0" applyFill="0" applyBorder="0">
      <alignment horizontal="right" vertical="center"/>
    </xf>
    <xf numFmtId="179" fontId="33" fillId="0" borderId="0" applyFill="0" applyBorder="0">
      <alignment horizontal="right" vertical="center"/>
    </xf>
    <xf numFmtId="0" fontId="9" fillId="6" borderId="0" applyNumberFormat="0" applyFont="0" applyBorder="0" applyAlignment="0" applyProtection="0"/>
    <xf numFmtId="0" fontId="9" fillId="6" borderId="0" applyNumberFormat="0" applyFont="0" applyBorder="0" applyAlignment="0" applyProtection="0"/>
    <xf numFmtId="0" fontId="9" fillId="7" borderId="0" applyNumberFormat="0" applyFont="0" applyBorder="0" applyAlignment="0" applyProtection="0"/>
    <xf numFmtId="0" fontId="9" fillId="7" borderId="0" applyNumberFormat="0" applyFont="0" applyBorder="0" applyAlignment="0" applyProtection="0"/>
    <xf numFmtId="0" fontId="9" fillId="9" borderId="0" applyNumberFormat="0" applyFont="0" applyBorder="0" applyAlignment="0" applyProtection="0"/>
    <xf numFmtId="0" fontId="9" fillId="9"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9" borderId="0" applyNumberFormat="0" applyFont="0" applyBorder="0" applyAlignment="0" applyProtection="0"/>
    <xf numFmtId="0" fontId="9" fillId="9"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24" fillId="0" borderId="0" applyNumberFormat="0" applyFill="0" applyBorder="0" applyAlignment="0" applyProtection="0"/>
    <xf numFmtId="0" fontId="9" fillId="0" borderId="0"/>
    <xf numFmtId="0" fontId="9" fillId="0" borderId="0"/>
    <xf numFmtId="0" fontId="30" fillId="0" borderId="0"/>
    <xf numFmtId="0" fontId="54" fillId="0" borderId="0"/>
    <xf numFmtId="15" fontId="9" fillId="0" borderId="0"/>
    <xf numFmtId="15" fontId="9" fillId="0" borderId="0"/>
    <xf numFmtId="15" fontId="9" fillId="0" borderId="0"/>
    <xf numFmtId="10" fontId="9" fillId="0" borderId="0"/>
    <xf numFmtId="10" fontId="9" fillId="0" borderId="0"/>
    <xf numFmtId="10" fontId="9" fillId="0" borderId="0"/>
    <xf numFmtId="0" fontId="55" fillId="24" borderId="16" applyBorder="0" applyProtection="0">
      <alignment horizontal="centerContinuous" vertical="center"/>
    </xf>
    <xf numFmtId="0" fontId="56" fillId="0" borderId="0" applyBorder="0" applyProtection="0">
      <alignment vertical="center"/>
    </xf>
    <xf numFmtId="0" fontId="57" fillId="0" borderId="0">
      <alignment horizontal="left"/>
    </xf>
    <xf numFmtId="0" fontId="57" fillId="0" borderId="18" applyFill="0" applyBorder="0" applyProtection="0">
      <alignment horizontal="left" vertical="top"/>
    </xf>
    <xf numFmtId="49" fontId="9" fillId="0" borderId="0" applyFont="0" applyFill="0" applyBorder="0" applyAlignment="0" applyProtection="0"/>
    <xf numFmtId="0" fontId="58" fillId="0" borderId="0"/>
    <xf numFmtId="49" fontId="9" fillId="0" borderId="0" applyFont="0" applyFill="0" applyBorder="0" applyAlignment="0" applyProtection="0"/>
    <xf numFmtId="0" fontId="59" fillId="0" borderId="0"/>
    <xf numFmtId="0" fontId="59" fillId="0" borderId="0"/>
    <xf numFmtId="0" fontId="58" fillId="0" borderId="0"/>
    <xf numFmtId="172" fontId="60" fillId="0" borderId="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180" fontId="9" fillId="0" borderId="16" applyBorder="0" applyProtection="0">
      <alignment horizontal="right"/>
    </xf>
    <xf numFmtId="180" fontId="9" fillId="0" borderId="16" applyBorder="0" applyProtection="0">
      <alignment horizontal="right"/>
    </xf>
    <xf numFmtId="180" fontId="9" fillId="0" borderId="16" applyBorder="0" applyProtection="0">
      <alignment horizontal="right"/>
    </xf>
    <xf numFmtId="43" fontId="1" fillId="0" borderId="0" applyFont="0" applyFill="0" applyBorder="0" applyAlignment="0" applyProtection="0"/>
    <xf numFmtId="44" fontId="1" fillId="0" borderId="0" applyFont="0" applyFill="0" applyBorder="0" applyAlignment="0" applyProtection="0"/>
  </cellStyleXfs>
  <cellXfs count="64">
    <xf numFmtId="0" fontId="0" fillId="0" borderId="0" xfId="0"/>
    <xf numFmtId="0" fontId="2" fillId="2" borderId="2"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5" xfId="0" applyNumberFormat="1" applyFont="1" applyFill="1" applyBorder="1" applyAlignment="1">
      <alignment vertical="center"/>
    </xf>
    <xf numFmtId="0" fontId="4" fillId="3" borderId="1" xfId="0" applyNumberFormat="1" applyFont="1" applyFill="1" applyBorder="1" applyAlignment="1">
      <alignment vertical="center"/>
    </xf>
    <xf numFmtId="0" fontId="0" fillId="0" borderId="0" xfId="0" applyFill="1"/>
    <xf numFmtId="0" fontId="4" fillId="0" borderId="0" xfId="0" applyNumberFormat="1" applyFont="1" applyFill="1" applyBorder="1" applyAlignment="1">
      <alignment vertical="center"/>
    </xf>
    <xf numFmtId="0" fontId="6" fillId="0" borderId="0" xfId="0" applyFont="1"/>
    <xf numFmtId="0" fontId="3" fillId="0" borderId="0" xfId="0" applyFont="1"/>
    <xf numFmtId="164" fontId="3" fillId="0" borderId="0" xfId="0" applyNumberFormat="1" applyFont="1"/>
    <xf numFmtId="0" fontId="3" fillId="0" borderId="0" xfId="0" applyFont="1" applyFill="1"/>
    <xf numFmtId="0" fontId="7" fillId="0" borderId="0" xfId="0" applyFont="1" applyFill="1"/>
    <xf numFmtId="0" fontId="3" fillId="0" borderId="0" xfId="0" applyFont="1" applyFill="1" applyAlignment="1">
      <alignment horizontal="left" vertical="center" wrapText="1"/>
    </xf>
    <xf numFmtId="10" fontId="4" fillId="3" borderId="15" xfId="1" applyNumberFormat="1" applyFont="1" applyFill="1" applyBorder="1" applyAlignment="1">
      <alignment horizontal="center" vertical="center"/>
    </xf>
    <xf numFmtId="10" fontId="4" fillId="3" borderId="16" xfId="1" applyNumberFormat="1" applyFont="1" applyFill="1" applyBorder="1" applyAlignment="1">
      <alignment horizontal="center" vertical="center"/>
    </xf>
    <xf numFmtId="10" fontId="4" fillId="3" borderId="17" xfId="1" applyNumberFormat="1" applyFont="1" applyFill="1" applyBorder="1" applyAlignment="1">
      <alignment horizontal="center" vertical="center"/>
    </xf>
    <xf numFmtId="164" fontId="5" fillId="3" borderId="15" xfId="0" applyNumberFormat="1" applyFont="1" applyFill="1" applyBorder="1" applyAlignment="1">
      <alignment horizontal="center" vertical="center"/>
    </xf>
    <xf numFmtId="164" fontId="5" fillId="3" borderId="16" xfId="0" applyNumberFormat="1" applyFont="1" applyFill="1" applyBorder="1" applyAlignment="1">
      <alignment horizontal="center" vertical="center"/>
    </xf>
    <xf numFmtId="164" fontId="5" fillId="3" borderId="17" xfId="0" applyNumberFormat="1" applyFont="1" applyFill="1" applyBorder="1" applyAlignment="1">
      <alignment horizontal="center" vertical="center"/>
    </xf>
    <xf numFmtId="0" fontId="3" fillId="0" borderId="0" xfId="0" applyFont="1" applyBorder="1"/>
    <xf numFmtId="0" fontId="7" fillId="0" borderId="20" xfId="0" applyFont="1" applyBorder="1"/>
    <xf numFmtId="0" fontId="3" fillId="0" borderId="20" xfId="0" applyFont="1" applyBorder="1"/>
    <xf numFmtId="164" fontId="3" fillId="0" borderId="20" xfId="0" applyNumberFormat="1" applyFont="1" applyBorder="1"/>
    <xf numFmtId="0" fontId="7" fillId="0" borderId="20" xfId="0" applyFont="1" applyFill="1" applyBorder="1"/>
    <xf numFmtId="0" fontId="4" fillId="0" borderId="20" xfId="0" applyNumberFormat="1" applyFont="1" applyFill="1" applyBorder="1" applyAlignment="1">
      <alignment vertical="center"/>
    </xf>
    <xf numFmtId="0" fontId="2" fillId="2" borderId="22" xfId="0" applyNumberFormat="1" applyFont="1" applyFill="1" applyBorder="1" applyAlignment="1">
      <alignment horizontal="left" vertical="center"/>
    </xf>
    <xf numFmtId="0" fontId="2" fillId="2" borderId="21" xfId="0" applyNumberFormat="1" applyFont="1" applyFill="1" applyBorder="1" applyAlignment="1">
      <alignment horizontal="left" vertical="center"/>
    </xf>
    <xf numFmtId="0" fontId="2" fillId="2" borderId="23"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22"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164" fontId="5" fillId="3" borderId="21" xfId="0" applyNumberFormat="1" applyFont="1" applyFill="1" applyBorder="1" applyAlignment="1">
      <alignment horizontal="center" vertical="center"/>
    </xf>
    <xf numFmtId="164" fontId="5" fillId="3" borderId="23" xfId="0" applyNumberFormat="1" applyFont="1" applyFill="1" applyBorder="1" applyAlignment="1">
      <alignment horizontal="center" vertical="center"/>
    </xf>
    <xf numFmtId="164" fontId="3" fillId="0" borderId="0" xfId="0" applyNumberFormat="1" applyFont="1" applyFill="1"/>
    <xf numFmtId="0" fontId="0" fillId="0" borderId="0" xfId="0" applyFill="1" applyBorder="1"/>
    <xf numFmtId="164" fontId="3" fillId="0" borderId="0" xfId="0" applyNumberFormat="1" applyFont="1" applyFill="1" applyBorder="1"/>
    <xf numFmtId="0" fontId="3" fillId="0" borderId="0" xfId="0" applyFont="1" applyFill="1" applyBorder="1"/>
    <xf numFmtId="10" fontId="0" fillId="0" borderId="0" xfId="1" applyNumberFormat="1" applyFont="1" applyFill="1" applyBorder="1"/>
    <xf numFmtId="183" fontId="3" fillId="0" borderId="0" xfId="281" applyNumberFormat="1" applyFont="1" applyFill="1" applyBorder="1"/>
    <xf numFmtId="183" fontId="0" fillId="0" borderId="0" xfId="281" applyNumberFormat="1" applyFont="1" applyFill="1" applyBorder="1"/>
    <xf numFmtId="0" fontId="0" fillId="0" borderId="0" xfId="0" applyFill="1" applyBorder="1" applyAlignment="1">
      <alignment horizontal="center"/>
    </xf>
    <xf numFmtId="44" fontId="0" fillId="0" borderId="0" xfId="281" applyFont="1" applyFill="1" applyBorder="1"/>
    <xf numFmtId="182" fontId="0" fillId="0" borderId="0" xfId="280" applyNumberFormat="1" applyFont="1" applyFill="1" applyBorder="1"/>
    <xf numFmtId="44" fontId="0" fillId="0" borderId="0" xfId="0" applyNumberFormat="1" applyFill="1" applyBorder="1"/>
    <xf numFmtId="181" fontId="0" fillId="0" borderId="0" xfId="280" applyNumberFormat="1" applyFont="1" applyFill="1" applyBorder="1"/>
    <xf numFmtId="182" fontId="0" fillId="0" borderId="0" xfId="0" applyNumberFormat="1" applyFill="1" applyBorder="1"/>
    <xf numFmtId="0" fontId="4" fillId="3" borderId="0" xfId="0" applyNumberFormat="1" applyFont="1" applyFill="1" applyBorder="1" applyAlignment="1">
      <alignment vertical="center"/>
    </xf>
    <xf numFmtId="10" fontId="4" fillId="3" borderId="0" xfId="1" applyNumberFormat="1" applyFont="1" applyFill="1" applyBorder="1" applyAlignment="1">
      <alignment horizontal="center" vertical="center"/>
    </xf>
    <xf numFmtId="0" fontId="63" fillId="0" borderId="0" xfId="0" applyFont="1"/>
    <xf numFmtId="0" fontId="64" fillId="0" borderId="0" xfId="0" applyFont="1" applyAlignment="1">
      <alignment vertical="center"/>
    </xf>
    <xf numFmtId="0" fontId="65" fillId="0" borderId="0" xfId="0" applyFont="1" applyAlignment="1">
      <alignment horizontal="left" vertical="center" wrapText="1" indent="5"/>
    </xf>
    <xf numFmtId="0" fontId="4" fillId="0" borderId="24" xfId="0" applyNumberFormat="1" applyFont="1" applyFill="1" applyBorder="1" applyAlignment="1">
      <alignment horizontal="left"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2" fillId="2" borderId="28" xfId="0" applyNumberFormat="1" applyFont="1" applyFill="1" applyBorder="1" applyAlignment="1">
      <alignment horizontal="left" vertical="center"/>
    </xf>
    <xf numFmtId="10" fontId="3" fillId="0" borderId="28" xfId="0" applyNumberFormat="1" applyFont="1" applyBorder="1" applyAlignment="1">
      <alignment horizontal="center"/>
    </xf>
    <xf numFmtId="10" fontId="3" fillId="0" borderId="29" xfId="0" applyNumberFormat="1" applyFont="1" applyBorder="1" applyAlignment="1">
      <alignment horizontal="center"/>
    </xf>
    <xf numFmtId="10" fontId="3" fillId="0" borderId="30" xfId="0" applyNumberFormat="1" applyFont="1" applyBorder="1" applyAlignment="1">
      <alignment horizontal="center"/>
    </xf>
    <xf numFmtId="0" fontId="3" fillId="0" borderId="0" xfId="0" applyFont="1" applyFill="1" applyAlignment="1">
      <alignment horizontal="left" vertical="center" wrapText="1"/>
    </xf>
    <xf numFmtId="0" fontId="67" fillId="0" borderId="0" xfId="0" applyFont="1" applyAlignment="1">
      <alignment horizontal="left" wrapText="1"/>
    </xf>
  </cellXfs>
  <cellStyles count="282">
    <cellStyle name=" 1" xfId="64"/>
    <cellStyle name=" 1 2" xfId="74"/>
    <cellStyle name=" 1 2 2" xfId="76"/>
    <cellStyle name=" 1 3" xfId="73"/>
    <cellStyle name=" 1 3 2" xfId="93"/>
    <cellStyle name=" 1 4" xfId="75"/>
    <cellStyle name=" 1_29(d) - Gas extensions -tariffs" xfId="97"/>
    <cellStyle name="_3GIS model v2.77_Distribution Business_Retail Fin Perform " xfId="77"/>
    <cellStyle name="_3GIS model v2.77_Fleet Overhead Costs 2_Retail Fin Perform " xfId="78"/>
    <cellStyle name="_3GIS model v2.77_Fleet Overhead Costs_Retail Fin Perform " xfId="79"/>
    <cellStyle name="_3GIS model v2.77_Forecast 2_Retail Fin Perform " xfId="80"/>
    <cellStyle name="_3GIS model v2.77_Forecast_Retail Fin Perform " xfId="81"/>
    <cellStyle name="_3GIS model v2.77_Funding &amp; Cashflow_1_Retail Fin Perform " xfId="82"/>
    <cellStyle name="_3GIS model v2.77_Funding &amp; Cashflow_Retail Fin Perform " xfId="83"/>
    <cellStyle name="_3GIS model v2.77_Group P&amp;L_1_Retail Fin Perform " xfId="84"/>
    <cellStyle name="_3GIS model v2.77_Group P&amp;L_Retail Fin Perform " xfId="85"/>
    <cellStyle name="_3GIS model v2.77_Opening  Detailed BS_Retail Fin Perform " xfId="86"/>
    <cellStyle name="_3GIS model v2.77_OUTPUT DB_Retail Fin Perform " xfId="87"/>
    <cellStyle name="_3GIS model v2.77_OUTPUT EB_Retail Fin Perform " xfId="88"/>
    <cellStyle name="_3GIS model v2.77_Report_Retail Fin Perform " xfId="89"/>
    <cellStyle name="_3GIS model v2.77_Retail Fin Perform " xfId="90"/>
    <cellStyle name="_3GIS model v2.77_Sheet2 2_Retail Fin Perform " xfId="91"/>
    <cellStyle name="_3GIS model v2.77_Sheet2_Retail Fin Perform " xfId="92"/>
    <cellStyle name="_Capex" xfId="98"/>
    <cellStyle name="_Capex 2" xfId="99"/>
    <cellStyle name="_Capex_29(d) - Gas extensions -tariffs" xfId="100"/>
    <cellStyle name="_UED AMP 2009-14 Final 250309 Less PU" xfId="101"/>
    <cellStyle name="_UED AMP 2009-14 Final 250309 Less PU_1011 monthly" xfId="102"/>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103"/>
    <cellStyle name="Accent1 - 40%" xfId="104"/>
    <cellStyle name="Accent1 - 60%" xfId="105"/>
    <cellStyle name="Accent1 2" xfId="22"/>
    <cellStyle name="Accent2 - 20%" xfId="106"/>
    <cellStyle name="Accent2 - 40%" xfId="107"/>
    <cellStyle name="Accent2 - 60%" xfId="108"/>
    <cellStyle name="Accent2 2" xfId="23"/>
    <cellStyle name="Accent3 - 20%" xfId="109"/>
    <cellStyle name="Accent3 - 40%" xfId="110"/>
    <cellStyle name="Accent3 - 60%" xfId="111"/>
    <cellStyle name="Accent3 2" xfId="24"/>
    <cellStyle name="Accent4 - 20%" xfId="112"/>
    <cellStyle name="Accent4 - 40%" xfId="113"/>
    <cellStyle name="Accent4 - 60%" xfId="114"/>
    <cellStyle name="Accent4 2" xfId="25"/>
    <cellStyle name="Accent5 - 20%" xfId="115"/>
    <cellStyle name="Accent5 - 40%" xfId="116"/>
    <cellStyle name="Accent5 - 60%" xfId="117"/>
    <cellStyle name="Accent5 2" xfId="26"/>
    <cellStyle name="Accent6 - 20%" xfId="118"/>
    <cellStyle name="Accent6 - 40%" xfId="119"/>
    <cellStyle name="Accent6 - 60%" xfId="120"/>
    <cellStyle name="Accent6 2" xfId="27"/>
    <cellStyle name="Agara" xfId="121"/>
    <cellStyle name="B79812_.wvu.PrintTitlest" xfId="122"/>
    <cellStyle name="Bad 2" xfId="28"/>
    <cellStyle name="Black" xfId="123"/>
    <cellStyle name="Blockout" xfId="29"/>
    <cellStyle name="Blockout 2" xfId="55"/>
    <cellStyle name="Blue" xfId="124"/>
    <cellStyle name="Calculation 2" xfId="30"/>
    <cellStyle name="Check Cell 2" xfId="31"/>
    <cellStyle name="Comma" xfId="280" builtinId="3"/>
    <cellStyle name="Comma [0]7Z_87C" xfId="125"/>
    <cellStyle name="Comma 0" xfId="126"/>
    <cellStyle name="Comma 1" xfId="127"/>
    <cellStyle name="Comma 1 2" xfId="128"/>
    <cellStyle name="Comma 2" xfId="52"/>
    <cellStyle name="Comma 2 2" xfId="129"/>
    <cellStyle name="Comma 2 3" xfId="130"/>
    <cellStyle name="Comma 2 3 2" xfId="131"/>
    <cellStyle name="Comma 2 4" xfId="132"/>
    <cellStyle name="Comma 2 5" xfId="133"/>
    <cellStyle name="Comma 3" xfId="32"/>
    <cellStyle name="Comma 3 2" xfId="135"/>
    <cellStyle name="Comma 3 3" xfId="136"/>
    <cellStyle name="Comma 3 4" xfId="134"/>
    <cellStyle name="Comma 36" xfId="72"/>
    <cellStyle name="Comma 4" xfId="137"/>
    <cellStyle name="Comma 5" xfId="138"/>
    <cellStyle name="Comma 6" xfId="139"/>
    <cellStyle name="Comma 7" xfId="140"/>
    <cellStyle name="Comma 8" xfId="141"/>
    <cellStyle name="Comma0" xfId="142"/>
    <cellStyle name="Currency" xfId="281" builtinId="4"/>
    <cellStyle name="Currency 11" xfId="143"/>
    <cellStyle name="Currency 11 2" xfId="144"/>
    <cellStyle name="Currency 2" xfId="145"/>
    <cellStyle name="Currency 2 2" xfId="146"/>
    <cellStyle name="Currency 3" xfId="147"/>
    <cellStyle name="Currency 3 2" xfId="148"/>
    <cellStyle name="Currency 4" xfId="149"/>
    <cellStyle name="Currency 4 2" xfId="150"/>
    <cellStyle name="D4_B8B1_005004B79812_.wvu.PrintTitlest" xfId="151"/>
    <cellStyle name="Date" xfId="152"/>
    <cellStyle name="Date 2" xfId="153"/>
    <cellStyle name="Emphasis 1" xfId="154"/>
    <cellStyle name="Emphasis 2" xfId="155"/>
    <cellStyle name="Emphasis 3" xfId="156"/>
    <cellStyle name="Euro" xfId="157"/>
    <cellStyle name="Explanatory Text 2" xfId="33"/>
    <cellStyle name="Fixed" xfId="158"/>
    <cellStyle name="Fixed 2" xfId="159"/>
    <cellStyle name="Gilsans" xfId="160"/>
    <cellStyle name="Gilsansl" xfId="161"/>
    <cellStyle name="Good 2" xfId="34"/>
    <cellStyle name="Heading 1 2" xfId="35"/>
    <cellStyle name="Heading 1 2 2" xfId="163"/>
    <cellStyle name="Heading 1 2 3" xfId="162"/>
    <cellStyle name="Heading 1 3" xfId="164"/>
    <cellStyle name="Heading 2 2" xfId="36"/>
    <cellStyle name="Heading 2 2 2" xfId="166"/>
    <cellStyle name="Heading 2 2 3" xfId="165"/>
    <cellStyle name="Heading 2 3" xfId="167"/>
    <cellStyle name="Heading 3 2" xfId="37"/>
    <cellStyle name="Heading 3 2 2" xfId="168"/>
    <cellStyle name="Heading 3 2 3" xfId="169"/>
    <cellStyle name="Heading 3 3" xfId="170"/>
    <cellStyle name="Heading 4 2" xfId="38"/>
    <cellStyle name="Heading 4 2 2" xfId="172"/>
    <cellStyle name="Heading 4 2 3" xfId="171"/>
    <cellStyle name="Heading 4 3" xfId="173"/>
    <cellStyle name="Heading(4)" xfId="174"/>
    <cellStyle name="Hyperlink 2" xfId="67"/>
    <cellStyle name="Hyperlink 2 2" xfId="175"/>
    <cellStyle name="Hyperlink Arrow" xfId="176"/>
    <cellStyle name="Hyperlink Text" xfId="177"/>
    <cellStyle name="import_ICRC Electricity model 1-1  (1 Feb 2003) " xfId="178"/>
    <cellStyle name="Input 2" xfId="39"/>
    <cellStyle name="Input1" xfId="40"/>
    <cellStyle name="Input1 2" xfId="57"/>
    <cellStyle name="Input1_ICRC Electricity model 1-1  (1 Feb 2003) " xfId="179"/>
    <cellStyle name="Input2" xfId="41"/>
    <cellStyle name="Input2 2" xfId="68"/>
    <cellStyle name="Input2 3" xfId="59"/>
    <cellStyle name="Input3" xfId="42"/>
    <cellStyle name="Input3 2" xfId="69"/>
    <cellStyle name="Input3 3" xfId="60"/>
    <cellStyle name="Lines" xfId="180"/>
    <cellStyle name="Linked Cell 2" xfId="43"/>
    <cellStyle name="Mine" xfId="181"/>
    <cellStyle name="Model Name" xfId="182"/>
    <cellStyle name="Neutral 2" xfId="44"/>
    <cellStyle name="Normal" xfId="0" builtinId="0"/>
    <cellStyle name="Normal - Style1" xfId="183"/>
    <cellStyle name="Normal 114" xfId="96"/>
    <cellStyle name="Normal 13" xfId="184"/>
    <cellStyle name="Normal 13 2" xfId="95"/>
    <cellStyle name="Normal 13_29(d) - Gas extensions -tariffs" xfId="185"/>
    <cellStyle name="Normal 15" xfId="186"/>
    <cellStyle name="Normal 16" xfId="187"/>
    <cellStyle name="Normal 2" xfId="50"/>
    <cellStyle name="Normal 2 2" xfId="56"/>
    <cellStyle name="Normal 2 2 2" xfId="189"/>
    <cellStyle name="Normal 2 2 3" xfId="188"/>
    <cellStyle name="Normal 2 3" xfId="190"/>
    <cellStyle name="Normal 2 3 2" xfId="191"/>
    <cellStyle name="Normal 2 3_29(d) - Gas extensions -tariffs" xfId="192"/>
    <cellStyle name="Normal 2 4" xfId="193"/>
    <cellStyle name="Normal 2 5" xfId="194"/>
    <cellStyle name="Normal 2_29(d) - Gas extensions -tariffs" xfId="195"/>
    <cellStyle name="Normal 3" xfId="51"/>
    <cellStyle name="Normal 3 2" xfId="196"/>
    <cellStyle name="Normal 3_29(d) - Gas extensions -tariffs" xfId="197"/>
    <cellStyle name="Normal 38" xfId="198"/>
    <cellStyle name="Normal 38 2" xfId="199"/>
    <cellStyle name="Normal 38_29(d) - Gas extensions -tariffs" xfId="200"/>
    <cellStyle name="Normal 4" xfId="54"/>
    <cellStyle name="Normal 4 2" xfId="201"/>
    <cellStyle name="Normal 4 3" xfId="202"/>
    <cellStyle name="Normal 4_29(d) - Gas extensions -tariffs" xfId="203"/>
    <cellStyle name="Normal 40" xfId="204"/>
    <cellStyle name="Normal 40 2" xfId="205"/>
    <cellStyle name="Normal 40_29(d) - Gas extensions -tariffs" xfId="206"/>
    <cellStyle name="Normal 5" xfId="53"/>
    <cellStyle name="Normal 5 2" xfId="208"/>
    <cellStyle name="Normal 5 3" xfId="207"/>
    <cellStyle name="Normal 6" xfId="62"/>
    <cellStyle name="Normal 6 2" xfId="210"/>
    <cellStyle name="Normal 6 3" xfId="209"/>
    <cellStyle name="Normal 7" xfId="65"/>
    <cellStyle name="Normal 7 2" xfId="212"/>
    <cellStyle name="Normal 7 3" xfId="211"/>
    <cellStyle name="Normal 8" xfId="2"/>
    <cellStyle name="Normal 8 2" xfId="213"/>
    <cellStyle name="Normal 9" xfId="214"/>
    <cellStyle name="Note 2" xfId="70"/>
    <cellStyle name="Note 3" xfId="61"/>
    <cellStyle name="Note 4" xfId="45"/>
    <cellStyle name="Output 2" xfId="46"/>
    <cellStyle name="Percent" xfId="1" builtinId="5"/>
    <cellStyle name="Percent [2]" xfId="215"/>
    <cellStyle name="Percent [2] 2" xfId="216"/>
    <cellStyle name="Percent [2]_29(d) - Gas extensions -tariffs" xfId="217"/>
    <cellStyle name="Percent 2" xfId="63"/>
    <cellStyle name="Percent 2 2" xfId="219"/>
    <cellStyle name="Percent 2 3" xfId="218"/>
    <cellStyle name="Percent 3" xfId="66"/>
    <cellStyle name="Percent 3 2" xfId="221"/>
    <cellStyle name="Percent 3 3" xfId="220"/>
    <cellStyle name="Percent 4" xfId="71"/>
    <cellStyle name="Percent 5" xfId="58"/>
    <cellStyle name="Percent 7" xfId="222"/>
    <cellStyle name="Percentage" xfId="223"/>
    <cellStyle name="Period Title" xfId="224"/>
    <cellStyle name="PSChar" xfId="225"/>
    <cellStyle name="PSDate" xfId="226"/>
    <cellStyle name="PSDec" xfId="227"/>
    <cellStyle name="PSDetail" xfId="228"/>
    <cellStyle name="PSHeading" xfId="229"/>
    <cellStyle name="PSInt" xfId="230"/>
    <cellStyle name="PSSpacer" xfId="231"/>
    <cellStyle name="Ratio" xfId="232"/>
    <cellStyle name="Ratio 2" xfId="233"/>
    <cellStyle name="Ratio_29(d) - Gas extensions -tariffs" xfId="234"/>
    <cellStyle name="Right Date" xfId="235"/>
    <cellStyle name="Right Number" xfId="236"/>
    <cellStyle name="Right Year" xfId="237"/>
    <cellStyle name="RIN_TB2" xfId="94"/>
    <cellStyle name="SAPError" xfId="238"/>
    <cellStyle name="SAPError 2" xfId="239"/>
    <cellStyle name="SAPKey" xfId="240"/>
    <cellStyle name="SAPKey 2" xfId="241"/>
    <cellStyle name="SAPLocked" xfId="242"/>
    <cellStyle name="SAPLocked 2" xfId="243"/>
    <cellStyle name="SAPOutput" xfId="244"/>
    <cellStyle name="SAPOutput 2" xfId="245"/>
    <cellStyle name="SAPSpace" xfId="246"/>
    <cellStyle name="SAPSpace 2" xfId="247"/>
    <cellStyle name="SAPText" xfId="248"/>
    <cellStyle name="SAPText 2" xfId="249"/>
    <cellStyle name="SAPUnLocked" xfId="250"/>
    <cellStyle name="SAPUnLocked 2" xfId="251"/>
    <cellStyle name="Sheet Title" xfId="252"/>
    <cellStyle name="Style 1" xfId="3"/>
    <cellStyle name="Style 1 2" xfId="253"/>
    <cellStyle name="Style 1_29(d) - Gas extensions -tariffs" xfId="254"/>
    <cellStyle name="Style2" xfId="255"/>
    <cellStyle name="Style3" xfId="256"/>
    <cellStyle name="Style4" xfId="257"/>
    <cellStyle name="Style4 2" xfId="258"/>
    <cellStyle name="Style4_29(d) - Gas extensions -tariffs" xfId="259"/>
    <cellStyle name="Style5" xfId="260"/>
    <cellStyle name="Style5 2" xfId="261"/>
    <cellStyle name="Style5_29(d) - Gas extensions -tariffs" xfId="262"/>
    <cellStyle name="Table Head Green" xfId="263"/>
    <cellStyle name="Table Head_pldt" xfId="264"/>
    <cellStyle name="Table Source" xfId="265"/>
    <cellStyle name="Table Units" xfId="266"/>
    <cellStyle name="Text" xfId="267"/>
    <cellStyle name="Text 2" xfId="268"/>
    <cellStyle name="Text 3" xfId="269"/>
    <cellStyle name="Text Head 1" xfId="270"/>
    <cellStyle name="Text Head 2" xfId="271"/>
    <cellStyle name="Text Indent 2" xfId="272"/>
    <cellStyle name="Theirs" xfId="273"/>
    <cellStyle name="Title 2" xfId="47"/>
    <cellStyle name="TOC 1" xfId="274"/>
    <cellStyle name="TOC 2" xfId="275"/>
    <cellStyle name="TOC 3" xfId="276"/>
    <cellStyle name="Total 2" xfId="48"/>
    <cellStyle name="Warning Text 2" xfId="49"/>
    <cellStyle name="year" xfId="277"/>
    <cellStyle name="year 2" xfId="278"/>
    <cellStyle name="year_29(d) - Gas extensions -tariffs" xfId="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3" sqref="B13"/>
    </sheetView>
  </sheetViews>
  <sheetFormatPr defaultRowHeight="15"/>
  <cols>
    <col min="2" max="2" width="174" customWidth="1"/>
  </cols>
  <sheetData>
    <row r="2" spans="2:2" ht="18.75">
      <c r="B2" s="51" t="s">
        <v>21</v>
      </c>
    </row>
    <row r="4" spans="2:2">
      <c r="B4" s="52" t="s">
        <v>22</v>
      </c>
    </row>
    <row r="5" spans="2:2">
      <c r="B5" s="52" t="s">
        <v>23</v>
      </c>
    </row>
    <row r="6" spans="2:2">
      <c r="B6" s="53" t="s">
        <v>24</v>
      </c>
    </row>
    <row r="7" spans="2:2">
      <c r="B7" s="53" t="s">
        <v>25</v>
      </c>
    </row>
    <row r="8" spans="2:2">
      <c r="B8" s="53" t="s">
        <v>33</v>
      </c>
    </row>
    <row r="9" spans="2:2">
      <c r="B9" s="53" t="s">
        <v>26</v>
      </c>
    </row>
    <row r="10" spans="2:2">
      <c r="B10" s="53" t="s">
        <v>27</v>
      </c>
    </row>
    <row r="11" spans="2:2" ht="43.5">
      <c r="B11" s="53" t="s">
        <v>34</v>
      </c>
    </row>
    <row r="12" spans="2:2" ht="29.25">
      <c r="B12" s="53" t="s">
        <v>28</v>
      </c>
    </row>
    <row r="13" spans="2:2" ht="29.25">
      <c r="B13" s="53" t="s">
        <v>32</v>
      </c>
    </row>
    <row r="14" spans="2:2">
      <c r="B14" s="53"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8"/>
  <sheetViews>
    <sheetView tabSelected="1" topLeftCell="A7" workbookViewId="0">
      <selection activeCell="B38" sqref="B38:G38"/>
    </sheetView>
  </sheetViews>
  <sheetFormatPr defaultRowHeight="15"/>
  <cols>
    <col min="1" max="1" width="3.5703125" customWidth="1"/>
    <col min="2" max="2" width="61" customWidth="1"/>
    <col min="3" max="3" width="12" bestFit="1" customWidth="1"/>
    <col min="4" max="4" width="19.42578125" customWidth="1"/>
    <col min="5" max="7" width="22.140625" customWidth="1"/>
    <col min="9" max="9" width="14.140625" customWidth="1"/>
    <col min="11" max="11" width="15.28515625" bestFit="1" customWidth="1"/>
    <col min="12" max="12" width="16.42578125" bestFit="1" customWidth="1"/>
    <col min="13" max="15" width="16.28515625" bestFit="1" customWidth="1"/>
  </cols>
  <sheetData>
    <row r="2" spans="2:19">
      <c r="B2" s="2" t="s">
        <v>12</v>
      </c>
      <c r="C2" s="9"/>
      <c r="D2" s="1" t="s">
        <v>0</v>
      </c>
      <c r="E2" s="26"/>
      <c r="F2" s="27"/>
      <c r="G2" s="28"/>
      <c r="H2" s="6"/>
    </row>
    <row r="3" spans="2:19">
      <c r="B3" s="29"/>
      <c r="C3" s="9"/>
      <c r="D3" s="30" t="s">
        <v>1</v>
      </c>
      <c r="E3" s="31" t="s">
        <v>2</v>
      </c>
      <c r="F3" s="31" t="s">
        <v>3</v>
      </c>
      <c r="G3" s="32" t="s">
        <v>4</v>
      </c>
      <c r="H3" s="6"/>
    </row>
    <row r="4" spans="2:19">
      <c r="B4" s="3" t="s">
        <v>11</v>
      </c>
      <c r="C4" s="9"/>
      <c r="D4" s="33">
        <f>D24</f>
        <v>44457221.851040527</v>
      </c>
      <c r="E4" s="34">
        <f>E24</f>
        <v>60235226.086944625</v>
      </c>
      <c r="F4" s="34">
        <f>F24</f>
        <v>66841209.112879843</v>
      </c>
      <c r="G4" s="35">
        <f>G24</f>
        <v>72874640.639325559</v>
      </c>
      <c r="H4" s="6"/>
    </row>
    <row r="5" spans="2:19">
      <c r="B5" s="4" t="s">
        <v>16</v>
      </c>
      <c r="C5" s="9"/>
      <c r="D5" s="17">
        <f>D17</f>
        <v>857755311.76855254</v>
      </c>
      <c r="E5" s="18">
        <f t="shared" ref="E5:G5" si="0">E17</f>
        <v>889490679.04054141</v>
      </c>
      <c r="F5" s="18">
        <f t="shared" si="0"/>
        <v>906688594.30589855</v>
      </c>
      <c r="G5" s="19">
        <f t="shared" si="0"/>
        <v>914748860.71295834</v>
      </c>
      <c r="H5" s="6"/>
    </row>
    <row r="6" spans="2:19">
      <c r="B6" s="5" t="s">
        <v>5</v>
      </c>
      <c r="C6" s="9"/>
      <c r="D6" s="14">
        <f>D4/D5</f>
        <v>5.1829724912314371E-2</v>
      </c>
      <c r="E6" s="15">
        <f t="shared" ref="E6:G6" si="1">E4/E5</f>
        <v>6.7718782789177728E-2</v>
      </c>
      <c r="F6" s="15">
        <f t="shared" si="1"/>
        <v>7.3720138901768248E-2</v>
      </c>
      <c r="G6" s="16">
        <f t="shared" si="1"/>
        <v>7.9666281937237751E-2</v>
      </c>
      <c r="H6" s="6"/>
    </row>
    <row r="7" spans="2:19">
      <c r="B7" s="6"/>
      <c r="C7" s="6"/>
      <c r="D7" s="6"/>
      <c r="E7" s="6"/>
      <c r="F7" s="6"/>
      <c r="G7" s="6"/>
      <c r="H7" s="6"/>
      <c r="J7" s="37"/>
      <c r="K7" s="37"/>
      <c r="L7" s="37"/>
      <c r="M7" s="37"/>
      <c r="N7" s="37"/>
      <c r="O7" s="37"/>
      <c r="P7" s="37"/>
      <c r="Q7" s="37"/>
      <c r="R7" s="37"/>
      <c r="S7" s="37"/>
    </row>
    <row r="8" spans="2:19">
      <c r="B8" s="2" t="s">
        <v>35</v>
      </c>
      <c r="C8" s="9"/>
      <c r="D8" s="1" t="s">
        <v>0</v>
      </c>
      <c r="E8" s="26"/>
      <c r="F8" s="27"/>
      <c r="G8" s="28"/>
      <c r="H8" s="6"/>
      <c r="J8" s="37"/>
      <c r="K8" s="37"/>
      <c r="L8" s="37"/>
      <c r="M8" s="37"/>
      <c r="N8" s="37"/>
      <c r="O8" s="37"/>
      <c r="P8" s="37"/>
      <c r="Q8" s="37"/>
      <c r="R8" s="37"/>
      <c r="S8" s="37"/>
    </row>
    <row r="9" spans="2:19">
      <c r="B9" s="29"/>
      <c r="C9" s="9"/>
      <c r="D9" s="30" t="s">
        <v>1</v>
      </c>
      <c r="E9" s="31" t="s">
        <v>2</v>
      </c>
      <c r="F9" s="31" t="s">
        <v>3</v>
      </c>
      <c r="G9" s="32" t="s">
        <v>4</v>
      </c>
      <c r="H9" s="6"/>
      <c r="J9" s="37"/>
      <c r="K9" s="37"/>
      <c r="L9" s="37"/>
      <c r="M9" s="37"/>
      <c r="N9" s="37"/>
      <c r="O9" s="37"/>
      <c r="P9" s="37"/>
      <c r="Q9" s="37"/>
      <c r="R9" s="37"/>
      <c r="S9" s="37"/>
    </row>
    <row r="10" spans="2:19">
      <c r="B10" s="3" t="s">
        <v>11</v>
      </c>
      <c r="C10" s="9"/>
      <c r="D10" s="33">
        <f>D35</f>
        <v>44457221.851040527</v>
      </c>
      <c r="E10" s="34">
        <f>E35</f>
        <v>60235226.086944625</v>
      </c>
      <c r="F10" s="34">
        <f>F35</f>
        <v>66841209.112879843</v>
      </c>
      <c r="G10" s="35">
        <f>G35</f>
        <v>72874640.639325559</v>
      </c>
      <c r="H10" s="6"/>
      <c r="J10" s="37"/>
      <c r="K10" s="37"/>
      <c r="L10" s="40"/>
      <c r="M10" s="40"/>
      <c r="N10" s="40"/>
      <c r="O10" s="40"/>
      <c r="P10" s="37"/>
      <c r="Q10" s="37"/>
      <c r="R10" s="37"/>
      <c r="S10" s="37"/>
    </row>
    <row r="11" spans="2:19">
      <c r="B11" s="4" t="s">
        <v>16</v>
      </c>
      <c r="C11" s="9"/>
      <c r="D11" s="17">
        <f t="shared" ref="D11:G11" si="2">D17</f>
        <v>857755311.76855254</v>
      </c>
      <c r="E11" s="18">
        <f t="shared" si="2"/>
        <v>889490679.04054141</v>
      </c>
      <c r="F11" s="18">
        <f t="shared" si="2"/>
        <v>906688594.30589855</v>
      </c>
      <c r="G11" s="19">
        <f t="shared" si="2"/>
        <v>914748860.71295834</v>
      </c>
      <c r="H11" s="6"/>
      <c r="J11" s="37"/>
      <c r="K11" s="37"/>
      <c r="L11" s="40"/>
      <c r="M11" s="40"/>
      <c r="N11" s="40"/>
      <c r="O11" s="40"/>
      <c r="P11" s="37"/>
      <c r="Q11" s="37"/>
      <c r="R11" s="37"/>
      <c r="S11" s="37"/>
    </row>
    <row r="12" spans="2:19">
      <c r="B12" s="5" t="s">
        <v>5</v>
      </c>
      <c r="C12" s="9"/>
      <c r="D12" s="14">
        <f>D10/D11</f>
        <v>5.1829724912314371E-2</v>
      </c>
      <c r="E12" s="15">
        <f t="shared" ref="E12:G12" si="3">E10/E11</f>
        <v>6.7718782789177728E-2</v>
      </c>
      <c r="F12" s="15">
        <f t="shared" si="3"/>
        <v>7.3720138901768248E-2</v>
      </c>
      <c r="G12" s="16">
        <f t="shared" si="3"/>
        <v>7.9666281937237751E-2</v>
      </c>
      <c r="H12" s="6"/>
      <c r="J12" s="37"/>
      <c r="K12" s="37"/>
      <c r="L12" s="37"/>
      <c r="M12" s="37"/>
      <c r="N12" s="37"/>
      <c r="O12" s="37"/>
      <c r="P12" s="37"/>
      <c r="Q12" s="37"/>
      <c r="R12" s="37"/>
      <c r="S12" s="37"/>
    </row>
    <row r="13" spans="2:19">
      <c r="B13" s="49"/>
      <c r="C13" s="9"/>
      <c r="D13" s="50"/>
      <c r="E13" s="50"/>
      <c r="F13" s="50"/>
      <c r="G13" s="50"/>
      <c r="H13" s="6"/>
      <c r="J13" s="37"/>
      <c r="K13" s="37"/>
      <c r="L13" s="37"/>
      <c r="M13" s="37"/>
      <c r="N13" s="37"/>
      <c r="O13" s="37"/>
      <c r="P13" s="37"/>
      <c r="Q13" s="37"/>
      <c r="R13" s="37"/>
      <c r="S13" s="37"/>
    </row>
    <row r="14" spans="2:19" s="9" customFormat="1" ht="12">
      <c r="B14" s="54"/>
      <c r="D14" s="55" t="s">
        <v>1</v>
      </c>
      <c r="E14" s="56" t="s">
        <v>2</v>
      </c>
      <c r="F14" s="56" t="s">
        <v>3</v>
      </c>
      <c r="G14" s="57" t="s">
        <v>4</v>
      </c>
    </row>
    <row r="15" spans="2:19" s="9" customFormat="1" ht="12">
      <c r="B15" s="58" t="s">
        <v>30</v>
      </c>
      <c r="D15" s="59">
        <v>6.9099999999999995E-2</v>
      </c>
      <c r="E15" s="60">
        <v>4.6300000000000001E-2</v>
      </c>
      <c r="F15" s="60">
        <v>4.53E-2</v>
      </c>
      <c r="G15" s="61">
        <v>4.53E-2</v>
      </c>
      <c r="H15" s="9" t="s">
        <v>31</v>
      </c>
    </row>
    <row r="16" spans="2:19">
      <c r="B16" s="6"/>
      <c r="C16" s="6"/>
      <c r="D16" s="6"/>
      <c r="E16" s="6"/>
      <c r="F16" s="6"/>
      <c r="G16" s="6"/>
      <c r="H16" s="6"/>
      <c r="J16" s="37"/>
      <c r="K16" s="37"/>
      <c r="L16" s="37"/>
      <c r="M16" s="37"/>
      <c r="N16" s="37"/>
      <c r="O16" s="37"/>
      <c r="P16" s="37"/>
      <c r="Q16" s="37"/>
      <c r="R16" s="37"/>
      <c r="S16" s="37"/>
    </row>
    <row r="17" spans="2:19">
      <c r="B17" s="25" t="s">
        <v>17</v>
      </c>
      <c r="C17" s="22"/>
      <c r="D17" s="23">
        <v>857755311.76855254</v>
      </c>
      <c r="E17" s="23">
        <v>889490679.04054141</v>
      </c>
      <c r="F17" s="23">
        <v>906688594.30589855</v>
      </c>
      <c r="G17" s="23">
        <v>914748860.71295834</v>
      </c>
      <c r="H17" s="9" t="s">
        <v>9</v>
      </c>
      <c r="I17" s="9"/>
      <c r="J17" s="37"/>
      <c r="K17" s="37"/>
      <c r="L17" s="37"/>
      <c r="M17" s="37"/>
      <c r="N17" s="37"/>
      <c r="O17" s="37"/>
      <c r="P17" s="37"/>
      <c r="Q17" s="37"/>
      <c r="R17" s="37"/>
      <c r="S17" s="37"/>
    </row>
    <row r="18" spans="2:19">
      <c r="B18" s="11"/>
      <c r="C18" s="9"/>
      <c r="D18" s="10"/>
      <c r="E18" s="36"/>
      <c r="F18" s="36"/>
      <c r="G18" s="36"/>
      <c r="H18" s="9"/>
      <c r="I18" s="9"/>
      <c r="J18" s="37"/>
      <c r="K18" s="37"/>
      <c r="L18" s="41"/>
      <c r="M18" s="41"/>
      <c r="N18" s="41"/>
      <c r="O18" s="41"/>
      <c r="P18" s="37"/>
      <c r="Q18" s="37"/>
      <c r="R18" s="37"/>
      <c r="S18" s="37"/>
    </row>
    <row r="19" spans="2:19">
      <c r="B19" s="7" t="s">
        <v>8</v>
      </c>
      <c r="C19" s="9"/>
      <c r="D19" s="9"/>
      <c r="E19" s="9"/>
      <c r="F19" s="9"/>
      <c r="G19" s="9"/>
      <c r="H19" s="9"/>
      <c r="I19" s="9"/>
      <c r="J19" s="37"/>
      <c r="K19" s="37"/>
      <c r="L19" s="42"/>
      <c r="M19" s="42"/>
      <c r="N19" s="42"/>
      <c r="O19" s="42"/>
      <c r="P19" s="37"/>
      <c r="Q19" s="37"/>
      <c r="R19" s="37"/>
      <c r="S19" s="37"/>
    </row>
    <row r="20" spans="2:19">
      <c r="B20" s="9" t="s">
        <v>14</v>
      </c>
      <c r="C20" s="9"/>
      <c r="D20" s="10">
        <v>228012604.89999998</v>
      </c>
      <c r="E20" s="10">
        <v>272437953.8299998</v>
      </c>
      <c r="F20" s="10">
        <v>255268901.12999952</v>
      </c>
      <c r="G20" s="10">
        <v>261150346.90999979</v>
      </c>
      <c r="H20" s="9" t="s">
        <v>6</v>
      </c>
      <c r="I20" s="9"/>
      <c r="J20" s="37"/>
      <c r="K20" s="37"/>
      <c r="L20" s="42"/>
      <c r="M20" s="42"/>
      <c r="N20" s="42"/>
      <c r="O20" s="42"/>
      <c r="P20" s="37"/>
      <c r="Q20" s="37"/>
      <c r="R20" s="37"/>
      <c r="S20" s="37"/>
    </row>
    <row r="21" spans="2:19">
      <c r="B21" s="9" t="s">
        <v>15</v>
      </c>
      <c r="C21" s="9"/>
      <c r="D21" s="10">
        <v>138212614</v>
      </c>
      <c r="E21" s="10">
        <v>160065970.61074257</v>
      </c>
      <c r="F21" s="10">
        <v>130577523.12485179</v>
      </c>
      <c r="G21" s="10">
        <v>129435553.1375716</v>
      </c>
      <c r="H21" s="9" t="s">
        <v>6</v>
      </c>
      <c r="I21" s="9"/>
      <c r="J21" s="37"/>
      <c r="K21" s="37"/>
      <c r="L21" s="37"/>
      <c r="M21" s="37"/>
      <c r="N21" s="37"/>
      <c r="O21" s="37"/>
      <c r="P21" s="37"/>
      <c r="Q21" s="37"/>
      <c r="R21" s="37"/>
      <c r="S21" s="37"/>
    </row>
    <row r="22" spans="2:19" s="9" customFormat="1" ht="12">
      <c r="B22" s="9" t="s">
        <v>10</v>
      </c>
      <c r="C22" s="20"/>
      <c r="D22" s="38">
        <v>45342769.048959449</v>
      </c>
      <c r="E22" s="38">
        <v>52136757.132312611</v>
      </c>
      <c r="F22" s="38">
        <v>57850168.892267883</v>
      </c>
      <c r="G22" s="38">
        <v>58840153.133102618</v>
      </c>
      <c r="H22" s="9" t="s">
        <v>13</v>
      </c>
      <c r="J22" s="39"/>
      <c r="K22" s="39"/>
      <c r="L22" s="39"/>
      <c r="M22" s="39"/>
      <c r="N22" s="39"/>
      <c r="O22" s="39"/>
      <c r="P22" s="39"/>
      <c r="Q22" s="39"/>
      <c r="R22" s="39"/>
      <c r="S22" s="39"/>
    </row>
    <row r="23" spans="2:19" s="9" customFormat="1" ht="12">
      <c r="C23" s="20"/>
      <c r="D23" s="38"/>
      <c r="E23" s="38"/>
      <c r="F23" s="38"/>
      <c r="G23" s="38"/>
      <c r="J23" s="39"/>
      <c r="K23" s="39"/>
      <c r="L23" s="39"/>
      <c r="M23" s="39"/>
      <c r="N23" s="39"/>
      <c r="O23" s="39"/>
      <c r="P23" s="39"/>
      <c r="Q23" s="39"/>
      <c r="R23" s="39"/>
      <c r="S23" s="39"/>
    </row>
    <row r="24" spans="2:19" s="9" customFormat="1" ht="12">
      <c r="B24" s="21" t="s">
        <v>18</v>
      </c>
      <c r="C24" s="22"/>
      <c r="D24" s="23">
        <f>D20-D21-D22</f>
        <v>44457221.851040527</v>
      </c>
      <c r="E24" s="23">
        <f>E20-E21-E22</f>
        <v>60235226.086944625</v>
      </c>
      <c r="F24" s="23">
        <f>F20-F21-F22</f>
        <v>66841209.112879843</v>
      </c>
      <c r="G24" s="23">
        <f>G20-G21-G22</f>
        <v>72874640.639325559</v>
      </c>
      <c r="J24" s="39"/>
      <c r="K24" s="39"/>
      <c r="L24" s="39"/>
      <c r="M24" s="39"/>
      <c r="N24" s="39"/>
      <c r="O24" s="39"/>
      <c r="P24" s="39"/>
      <c r="Q24" s="39"/>
      <c r="R24" s="39"/>
      <c r="S24" s="39"/>
    </row>
    <row r="25" spans="2:19">
      <c r="B25" s="9"/>
      <c r="C25" s="9"/>
      <c r="D25" s="10"/>
      <c r="E25" s="10"/>
      <c r="F25" s="10"/>
      <c r="G25" s="10"/>
      <c r="H25" s="9"/>
      <c r="I25" s="9"/>
      <c r="J25" s="37"/>
      <c r="K25" s="37"/>
      <c r="L25" s="43"/>
      <c r="M25" s="43"/>
      <c r="N25" s="43"/>
      <c r="O25" s="43"/>
      <c r="P25" s="37"/>
      <c r="Q25" s="37"/>
      <c r="R25" s="37"/>
      <c r="S25" s="37"/>
    </row>
    <row r="26" spans="2:19">
      <c r="B26" s="12" t="s">
        <v>7</v>
      </c>
      <c r="C26" s="9"/>
      <c r="D26" s="9"/>
      <c r="E26" s="9"/>
      <c r="F26" s="9"/>
      <c r="G26" s="9"/>
      <c r="H26" s="9"/>
      <c r="I26" s="9"/>
      <c r="J26" s="37"/>
      <c r="K26" s="37"/>
      <c r="L26" s="44"/>
      <c r="M26" s="44"/>
      <c r="N26" s="44"/>
      <c r="O26" s="44"/>
      <c r="P26" s="37"/>
      <c r="Q26" s="37"/>
      <c r="R26" s="37"/>
      <c r="S26" s="37"/>
    </row>
    <row r="27" spans="2:19">
      <c r="B27" s="11" t="s">
        <v>36</v>
      </c>
      <c r="C27" s="9"/>
      <c r="D27" s="10"/>
      <c r="E27" s="10"/>
      <c r="F27" s="10"/>
      <c r="G27" s="10"/>
      <c r="H27" s="62" t="s">
        <v>42</v>
      </c>
      <c r="I27" s="62"/>
      <c r="J27" s="37"/>
      <c r="K27" s="37"/>
      <c r="L27" s="45"/>
      <c r="M27" s="45"/>
      <c r="N27" s="45"/>
      <c r="O27" s="45"/>
      <c r="P27" s="37"/>
      <c r="Q27" s="37"/>
      <c r="R27" s="37"/>
      <c r="S27" s="37"/>
    </row>
    <row r="28" spans="2:19">
      <c r="B28" s="11" t="s">
        <v>37</v>
      </c>
      <c r="C28" s="9"/>
      <c r="D28" s="10"/>
      <c r="E28" s="10"/>
      <c r="F28" s="10"/>
      <c r="G28" s="10"/>
      <c r="H28" s="62"/>
      <c r="I28" s="62"/>
      <c r="J28" s="37"/>
      <c r="K28" s="37"/>
      <c r="L28" s="46"/>
      <c r="M28" s="46"/>
      <c r="N28" s="46"/>
      <c r="O28" s="46"/>
      <c r="P28" s="37"/>
      <c r="Q28" s="37"/>
      <c r="R28" s="37"/>
      <c r="S28" s="37"/>
    </row>
    <row r="29" spans="2:19">
      <c r="B29" s="11" t="s">
        <v>38</v>
      </c>
      <c r="C29" s="9"/>
      <c r="D29" s="10"/>
      <c r="E29" s="10"/>
      <c r="F29" s="10"/>
      <c r="G29" s="10"/>
      <c r="H29" s="62"/>
      <c r="I29" s="62"/>
      <c r="J29" s="37"/>
      <c r="K29" s="37"/>
      <c r="L29" s="37"/>
      <c r="M29" s="44"/>
      <c r="N29" s="44"/>
      <c r="O29" s="44"/>
      <c r="P29" s="37"/>
      <c r="Q29" s="37"/>
      <c r="R29" s="37"/>
      <c r="S29" s="37"/>
    </row>
    <row r="30" spans="2:19">
      <c r="B30" s="11" t="s">
        <v>39</v>
      </c>
      <c r="C30" s="9"/>
      <c r="D30" s="10"/>
      <c r="E30" s="10"/>
      <c r="F30" s="10"/>
      <c r="G30" s="10"/>
      <c r="H30" s="62"/>
      <c r="I30" s="62"/>
      <c r="J30" s="37"/>
      <c r="K30" s="37"/>
      <c r="L30" s="37"/>
      <c r="M30" s="37"/>
      <c r="N30" s="37"/>
      <c r="O30" s="37"/>
      <c r="P30" s="37"/>
      <c r="Q30" s="37"/>
      <c r="R30" s="37"/>
      <c r="S30" s="37"/>
    </row>
    <row r="31" spans="2:19">
      <c r="B31" s="11" t="s">
        <v>40</v>
      </c>
      <c r="C31" s="9"/>
      <c r="D31" s="10"/>
      <c r="E31" s="10"/>
      <c r="F31" s="10"/>
      <c r="G31" s="10"/>
      <c r="H31" s="62"/>
      <c r="I31" s="62"/>
      <c r="J31" s="37"/>
      <c r="K31" s="37"/>
      <c r="L31" s="37"/>
      <c r="M31" s="37"/>
      <c r="N31" s="37"/>
      <c r="O31" s="37"/>
      <c r="P31" s="37"/>
      <c r="Q31" s="37"/>
      <c r="R31" s="37"/>
      <c r="S31" s="37"/>
    </row>
    <row r="32" spans="2:19">
      <c r="B32" s="24" t="s">
        <v>19</v>
      </c>
      <c r="C32" s="22"/>
      <c r="D32" s="23">
        <f>SUM(D27:D31)</f>
        <v>0</v>
      </c>
      <c r="E32" s="23">
        <f t="shared" ref="E32:G32" si="4">SUM(E27:E31)</f>
        <v>0</v>
      </c>
      <c r="F32" s="23">
        <f t="shared" si="4"/>
        <v>0</v>
      </c>
      <c r="G32" s="23">
        <f t="shared" si="4"/>
        <v>0</v>
      </c>
      <c r="H32" s="62"/>
      <c r="I32" s="62"/>
      <c r="J32" s="37"/>
      <c r="K32" s="37"/>
      <c r="L32" s="37"/>
      <c r="M32" s="37"/>
      <c r="N32" s="37"/>
      <c r="O32" s="37"/>
      <c r="P32" s="37"/>
      <c r="Q32" s="37"/>
      <c r="R32" s="37"/>
      <c r="S32" s="37"/>
    </row>
    <row r="33" spans="2:19">
      <c r="B33" s="7" t="s">
        <v>41</v>
      </c>
      <c r="C33" s="9"/>
      <c r="D33" s="10"/>
      <c r="E33" s="10"/>
      <c r="F33" s="10"/>
      <c r="G33" s="10"/>
      <c r="H33" s="13"/>
      <c r="I33" s="13"/>
      <c r="J33" s="37"/>
      <c r="K33" s="37"/>
      <c r="L33" s="37"/>
      <c r="M33" s="37"/>
      <c r="N33" s="37"/>
      <c r="O33" s="37"/>
      <c r="P33" s="37"/>
      <c r="Q33" s="37"/>
      <c r="R33" s="37"/>
      <c r="S33" s="37"/>
    </row>
    <row r="34" spans="2:19">
      <c r="B34" s="12"/>
      <c r="C34" s="9"/>
      <c r="D34" s="10"/>
      <c r="E34" s="10"/>
      <c r="F34" s="10"/>
      <c r="G34" s="10"/>
      <c r="H34" s="13"/>
      <c r="I34" s="13"/>
      <c r="J34" s="37"/>
      <c r="K34" s="37"/>
      <c r="L34" s="37"/>
      <c r="M34" s="37"/>
      <c r="N34" s="37"/>
      <c r="O34" s="37"/>
      <c r="P34" s="37"/>
      <c r="Q34" s="37"/>
      <c r="R34" s="37"/>
      <c r="S34" s="37"/>
    </row>
    <row r="35" spans="2:19" s="9" customFormat="1" ht="12">
      <c r="B35" s="21" t="s">
        <v>20</v>
      </c>
      <c r="C35" s="22"/>
      <c r="D35" s="23">
        <f>D20-D21-D32-D22</f>
        <v>44457221.851040527</v>
      </c>
      <c r="E35" s="23">
        <f>E20-E21-E32-E22</f>
        <v>60235226.086944625</v>
      </c>
      <c r="F35" s="23">
        <f>F20-F21-F32-F22</f>
        <v>66841209.112879843</v>
      </c>
      <c r="G35" s="23">
        <f>G20-G21-G32-G22</f>
        <v>72874640.639325559</v>
      </c>
      <c r="J35" s="39"/>
      <c r="K35" s="39"/>
      <c r="L35" s="39"/>
      <c r="M35" s="39"/>
      <c r="N35" s="39"/>
      <c r="O35" s="39"/>
      <c r="P35" s="39"/>
      <c r="Q35" s="39"/>
      <c r="R35" s="39"/>
      <c r="S35" s="39"/>
    </row>
    <row r="36" spans="2:19">
      <c r="B36" s="12"/>
      <c r="C36" s="9"/>
      <c r="D36" s="9"/>
      <c r="E36" s="9"/>
      <c r="F36" s="9"/>
      <c r="G36" s="9"/>
      <c r="H36" s="9"/>
      <c r="I36" s="9"/>
      <c r="J36" s="37"/>
      <c r="K36" s="37"/>
      <c r="L36" s="37"/>
      <c r="M36" s="37"/>
      <c r="N36" s="37"/>
      <c r="O36" s="37"/>
      <c r="P36" s="37"/>
      <c r="Q36" s="37"/>
      <c r="R36" s="37"/>
      <c r="S36" s="37"/>
    </row>
    <row r="37" spans="2:19">
      <c r="B37" s="12"/>
      <c r="C37" s="9"/>
      <c r="D37" s="9"/>
      <c r="E37" s="9"/>
      <c r="F37" s="9"/>
      <c r="G37" s="9"/>
      <c r="H37" s="9"/>
      <c r="I37" s="9"/>
      <c r="J37" s="37"/>
      <c r="K37" s="37"/>
      <c r="L37" s="37"/>
      <c r="M37" s="37"/>
      <c r="N37" s="37"/>
      <c r="O37" s="37"/>
      <c r="P37" s="37"/>
      <c r="Q37" s="37"/>
      <c r="R37" s="37"/>
      <c r="S37" s="37"/>
    </row>
    <row r="38" spans="2:19" ht="30" customHeight="1">
      <c r="B38" s="63" t="s">
        <v>43</v>
      </c>
      <c r="C38" s="63"/>
      <c r="D38" s="63"/>
      <c r="E38" s="63"/>
      <c r="F38" s="63"/>
      <c r="G38" s="63"/>
      <c r="H38" s="6"/>
      <c r="J38" s="37"/>
      <c r="K38" s="37"/>
      <c r="L38" s="37"/>
      <c r="M38" s="37"/>
      <c r="N38" s="37"/>
      <c r="O38" s="37"/>
      <c r="P38" s="37"/>
      <c r="Q38" s="37"/>
      <c r="R38" s="37"/>
      <c r="S38" s="37"/>
    </row>
    <row r="39" spans="2:19">
      <c r="C39" s="6"/>
      <c r="D39" s="6"/>
      <c r="E39" s="6"/>
      <c r="F39" s="6"/>
      <c r="G39" s="6"/>
      <c r="H39" s="6"/>
      <c r="J39" s="37"/>
      <c r="K39" s="37"/>
      <c r="L39" s="37"/>
      <c r="M39" s="37"/>
      <c r="N39" s="37"/>
      <c r="O39" s="37"/>
      <c r="P39" s="37"/>
      <c r="Q39" s="37"/>
      <c r="R39" s="37"/>
      <c r="S39" s="37"/>
    </row>
    <row r="40" spans="2:19">
      <c r="B40" s="6"/>
      <c r="C40" s="6"/>
      <c r="D40" s="6"/>
      <c r="E40" s="6"/>
      <c r="F40" s="6"/>
      <c r="G40" s="6"/>
      <c r="H40" s="6"/>
      <c r="J40" s="37"/>
      <c r="K40" s="43"/>
      <c r="L40" s="43"/>
      <c r="M40" s="43"/>
      <c r="N40" s="43"/>
      <c r="O40" s="37"/>
      <c r="P40" s="37"/>
      <c r="Q40" s="37"/>
      <c r="R40" s="37"/>
      <c r="S40" s="37"/>
    </row>
    <row r="41" spans="2:19">
      <c r="B41" s="8"/>
      <c r="J41" s="37"/>
      <c r="K41" s="47"/>
      <c r="L41" s="45"/>
      <c r="M41" s="45"/>
      <c r="N41" s="45"/>
      <c r="O41" s="37"/>
      <c r="P41" s="37"/>
      <c r="Q41" s="37"/>
      <c r="R41" s="37"/>
      <c r="S41" s="37"/>
    </row>
    <row r="42" spans="2:19">
      <c r="J42" s="37"/>
      <c r="K42" s="48"/>
      <c r="L42" s="45"/>
      <c r="M42" s="45"/>
      <c r="N42" s="45"/>
      <c r="O42" s="37"/>
      <c r="P42" s="37"/>
      <c r="Q42" s="37"/>
      <c r="R42" s="37"/>
      <c r="S42" s="37"/>
    </row>
    <row r="43" spans="2:19">
      <c r="B43" s="8"/>
      <c r="F43" s="8"/>
      <c r="J43" s="37"/>
      <c r="K43" s="44"/>
      <c r="L43" s="44"/>
      <c r="M43" s="44"/>
      <c r="N43" s="44"/>
      <c r="O43" s="37"/>
      <c r="P43" s="37"/>
      <c r="Q43" s="37"/>
      <c r="R43" s="37"/>
      <c r="S43" s="37"/>
    </row>
    <row r="44" spans="2:19">
      <c r="J44" s="37"/>
      <c r="K44" s="37"/>
      <c r="L44" s="37"/>
      <c r="M44" s="37"/>
      <c r="N44" s="37"/>
      <c r="O44" s="37"/>
      <c r="P44" s="37"/>
      <c r="Q44" s="37"/>
      <c r="R44" s="37"/>
      <c r="S44" s="37"/>
    </row>
    <row r="45" spans="2:19">
      <c r="J45" s="37"/>
      <c r="K45" s="37"/>
      <c r="L45" s="37"/>
      <c r="M45" s="37"/>
      <c r="N45" s="37"/>
      <c r="O45" s="37"/>
      <c r="P45" s="37"/>
      <c r="Q45" s="37"/>
      <c r="R45" s="37"/>
      <c r="S45" s="37"/>
    </row>
    <row r="46" spans="2:19">
      <c r="J46" s="37"/>
      <c r="K46" s="37"/>
      <c r="L46" s="37"/>
      <c r="M46" s="37"/>
      <c r="N46" s="37"/>
      <c r="O46" s="37"/>
      <c r="P46" s="37"/>
      <c r="Q46" s="37"/>
      <c r="R46" s="37"/>
      <c r="S46" s="37"/>
    </row>
    <row r="47" spans="2:19">
      <c r="J47" s="37"/>
      <c r="K47" s="37"/>
      <c r="L47" s="37"/>
      <c r="M47" s="37"/>
      <c r="N47" s="37"/>
      <c r="O47" s="37"/>
      <c r="P47" s="37"/>
      <c r="Q47" s="37"/>
      <c r="R47" s="37"/>
      <c r="S47" s="37"/>
    </row>
    <row r="48" spans="2:19">
      <c r="J48" s="37"/>
      <c r="K48" s="37"/>
      <c r="L48" s="37"/>
      <c r="M48" s="37"/>
      <c r="N48" s="37"/>
      <c r="O48" s="37"/>
      <c r="P48" s="37"/>
      <c r="Q48" s="37"/>
      <c r="R48" s="37"/>
      <c r="S48" s="37"/>
    </row>
    <row r="49" spans="10:19">
      <c r="J49" s="37"/>
      <c r="K49" s="37"/>
      <c r="L49" s="37"/>
      <c r="M49" s="37"/>
      <c r="N49" s="37"/>
      <c r="O49" s="37"/>
      <c r="P49" s="37"/>
      <c r="Q49" s="37"/>
      <c r="R49" s="37"/>
      <c r="S49" s="37"/>
    </row>
    <row r="50" spans="10:19">
      <c r="J50" s="37"/>
      <c r="K50" s="37"/>
      <c r="L50" s="37"/>
      <c r="M50" s="37"/>
      <c r="N50" s="37"/>
      <c r="O50" s="37"/>
      <c r="P50" s="37"/>
      <c r="Q50" s="37"/>
      <c r="R50" s="37"/>
      <c r="S50" s="37"/>
    </row>
    <row r="51" spans="10:19">
      <c r="J51" s="37"/>
      <c r="K51" s="37"/>
      <c r="L51" s="37"/>
      <c r="M51" s="37"/>
      <c r="N51" s="37"/>
      <c r="O51" s="37"/>
      <c r="P51" s="37"/>
      <c r="Q51" s="37"/>
      <c r="R51" s="37"/>
      <c r="S51" s="37"/>
    </row>
    <row r="52" spans="10:19">
      <c r="J52" s="37"/>
      <c r="K52" s="37"/>
      <c r="L52" s="37"/>
      <c r="M52" s="37"/>
      <c r="N52" s="37"/>
      <c r="O52" s="37"/>
      <c r="P52" s="37"/>
      <c r="Q52" s="37"/>
      <c r="R52" s="37"/>
      <c r="S52" s="37"/>
    </row>
    <row r="53" spans="10:19">
      <c r="J53" s="37"/>
      <c r="K53" s="37"/>
      <c r="L53" s="37"/>
      <c r="M53" s="37"/>
      <c r="N53" s="37"/>
      <c r="O53" s="37"/>
      <c r="P53" s="37"/>
      <c r="Q53" s="37"/>
      <c r="R53" s="37"/>
      <c r="S53" s="37"/>
    </row>
    <row r="54" spans="10:19">
      <c r="J54" s="37"/>
      <c r="K54" s="37"/>
      <c r="L54" s="37"/>
      <c r="M54" s="37"/>
      <c r="N54" s="37"/>
      <c r="O54" s="37"/>
      <c r="P54" s="37"/>
      <c r="Q54" s="37"/>
      <c r="R54" s="37"/>
      <c r="S54" s="37"/>
    </row>
    <row r="55" spans="10:19">
      <c r="J55" s="37"/>
      <c r="K55" s="37"/>
      <c r="L55" s="37"/>
      <c r="M55" s="37"/>
      <c r="N55" s="37"/>
      <c r="O55" s="37"/>
      <c r="P55" s="37"/>
      <c r="Q55" s="37"/>
      <c r="R55" s="37"/>
      <c r="S55" s="37"/>
    </row>
    <row r="56" spans="10:19">
      <c r="J56" s="37"/>
      <c r="K56" s="37"/>
      <c r="L56" s="37"/>
      <c r="M56" s="37"/>
      <c r="N56" s="37"/>
      <c r="O56" s="37"/>
      <c r="P56" s="37"/>
      <c r="Q56" s="37"/>
      <c r="R56" s="37"/>
      <c r="S56" s="37"/>
    </row>
    <row r="57" spans="10:19">
      <c r="J57" s="37"/>
      <c r="K57" s="37"/>
      <c r="L57" s="37"/>
      <c r="M57" s="37"/>
      <c r="N57" s="37"/>
      <c r="O57" s="37"/>
      <c r="P57" s="37"/>
      <c r="Q57" s="37"/>
      <c r="R57" s="37"/>
      <c r="S57" s="37"/>
    </row>
    <row r="58" spans="10:19">
      <c r="J58" s="37"/>
      <c r="K58" s="37"/>
      <c r="L58" s="37"/>
      <c r="M58" s="37"/>
      <c r="N58" s="37"/>
      <c r="O58" s="37"/>
      <c r="P58" s="37"/>
      <c r="Q58" s="37"/>
      <c r="R58" s="37"/>
      <c r="S58" s="37"/>
    </row>
  </sheetData>
  <mergeCells count="2">
    <mergeCell ref="H27:I32"/>
    <mergeCell ref="B38:G38"/>
  </mergeCells>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2018-08-01T02:38:02Z</cp:lastPrinted>
  <dcterms:created xsi:type="dcterms:W3CDTF">2018-03-08T04:35:00Z</dcterms:created>
  <dcterms:modified xsi:type="dcterms:W3CDTF">2018-09-07T04:16:05Z</dcterms:modified>
</cp:coreProperties>
</file>