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T:\AER\Profitability measures review\Data sent to SPs\Update - 30 Aug\"/>
    </mc:Choice>
  </mc:AlternateContent>
  <bookViews>
    <workbookView xWindow="0" yWindow="0" windowWidth="28800" windowHeight="12300" activeTab="1"/>
  </bookViews>
  <sheets>
    <sheet name="Instructions" sheetId="3" r:id="rId1"/>
    <sheet name="Return on Assets"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1" l="1"/>
  <c r="E11" i="1" l="1"/>
  <c r="F11" i="1"/>
  <c r="G11" i="1"/>
  <c r="E5" i="1"/>
  <c r="F5" i="1"/>
  <c r="G5" i="1"/>
  <c r="E24" i="1"/>
  <c r="E4" i="1" s="1"/>
  <c r="F24" i="1"/>
  <c r="F4" i="1" s="1"/>
  <c r="F6" i="1" s="1"/>
  <c r="G24" i="1"/>
  <c r="G4" i="1" s="1"/>
  <c r="D24" i="1"/>
  <c r="D4" i="1" s="1"/>
  <c r="E6" i="1" l="1"/>
  <c r="G6" i="1"/>
  <c r="G32" i="1" l="1"/>
  <c r="G35" i="1" s="1"/>
  <c r="G10" i="1" s="1"/>
  <c r="G12" i="1" s="1"/>
  <c r="F32" i="1"/>
  <c r="F35" i="1" s="1"/>
  <c r="F10" i="1" s="1"/>
  <c r="F12" i="1" s="1"/>
  <c r="E32" i="1"/>
  <c r="E35" i="1" s="1"/>
  <c r="E10" i="1" s="1"/>
  <c r="E12" i="1" s="1"/>
  <c r="D32" i="1"/>
  <c r="D35" i="1" s="1"/>
  <c r="D10" i="1" s="1"/>
  <c r="D12" i="1" l="1"/>
  <c r="D5" i="1" l="1"/>
  <c r="D6" i="1" s="1"/>
</calcChain>
</file>

<file path=xl/sharedStrings.xml><?xml version="1.0" encoding="utf-8"?>
<sst xmlns="http://schemas.openxmlformats.org/spreadsheetml/2006/main" count="57" uniqueCount="44">
  <si>
    <t>Standard Control Services</t>
  </si>
  <si>
    <t>2013-14</t>
  </si>
  <si>
    <t>2014-15</t>
  </si>
  <si>
    <t>2015-16</t>
  </si>
  <si>
    <t>2016-17</t>
  </si>
  <si>
    <t>Return on Assets</t>
  </si>
  <si>
    <t>Source: Annual RIN</t>
  </si>
  <si>
    <t>Incentive Schemes</t>
  </si>
  <si>
    <t>Updates for EBIT</t>
  </si>
  <si>
    <t>Source: EvoEnergy 2019-2024 RFM</t>
  </si>
  <si>
    <t>Depreciation (Straightline)</t>
  </si>
  <si>
    <t>Earnings before interest and tax ($ Nominal)</t>
  </si>
  <si>
    <t>RoA using SL depreciation, including incentives</t>
  </si>
  <si>
    <t xml:space="preserve">Source Evo Energy 2019-2024 RFM  </t>
  </si>
  <si>
    <t xml:space="preserve">Revenue (excluding interest and capital contributions)  </t>
  </si>
  <si>
    <t>Expenditure (excluding depreciation, finance charges and impairment losses)</t>
  </si>
  <si>
    <t>Regulatory Asset Base ($ Nominal)</t>
  </si>
  <si>
    <t>Regulatory asset base ($ Nominal)</t>
  </si>
  <si>
    <t>EBIT including incentives - Straightline depreciation ($ Nominal)</t>
  </si>
  <si>
    <t>Total Incentive Schemes ($ Nominal)</t>
  </si>
  <si>
    <t>EBIT exclusive of incentives - Straightline depreciation ($ Nominal)</t>
  </si>
  <si>
    <t>Calculation of Return on Assets (EBIT)</t>
  </si>
  <si>
    <t xml:space="preserve">We have calculated the regulatory return on assets (EBIT) measure for each service provider using the formulae in our draft position paper (i.e. EBIT/RAB). </t>
  </si>
  <si>
    <t>The approach and data sources used are detailed below:</t>
  </si>
  <si>
    <r>
      <t>·</t>
    </r>
    <r>
      <rPr>
        <sz val="7"/>
        <color theme="1"/>
        <rFont val="Times New Roman"/>
        <family val="1"/>
      </rPr>
      <t xml:space="preserve">         </t>
    </r>
    <r>
      <rPr>
        <sz val="11"/>
        <color theme="1"/>
        <rFont val="Arial"/>
        <family val="2"/>
      </rPr>
      <t>Revenue and expenditures are sourced from the annual reporting RIN (DNSPs) and annual Regulatory Accounts (TNSPs) and relate to the core regulated service.</t>
    </r>
  </si>
  <si>
    <r>
      <t>·</t>
    </r>
    <r>
      <rPr>
        <sz val="7"/>
        <color theme="1"/>
        <rFont val="Times New Roman"/>
        <family val="1"/>
      </rPr>
      <t xml:space="preserve">         </t>
    </r>
    <r>
      <rPr>
        <sz val="11"/>
        <color theme="1"/>
        <rFont val="Arial"/>
        <family val="2"/>
      </rPr>
      <t>Revenue is adjusted to exclude capital contributions and interest income.</t>
    </r>
  </si>
  <si>
    <r>
      <t>·</t>
    </r>
    <r>
      <rPr>
        <sz val="7"/>
        <color theme="1"/>
        <rFont val="Times New Roman"/>
        <family val="1"/>
      </rPr>
      <t xml:space="preserve">         </t>
    </r>
    <r>
      <rPr>
        <sz val="11"/>
        <color theme="1"/>
        <rFont val="Arial"/>
        <family val="2"/>
      </rPr>
      <t>The depreciation reported in the annual reporting RIN/annual regulatory accounts has been replaced by straight line depreciation.</t>
    </r>
  </si>
  <si>
    <r>
      <t>·</t>
    </r>
    <r>
      <rPr>
        <sz val="7"/>
        <color theme="1"/>
        <rFont val="Times New Roman"/>
        <family val="1"/>
      </rPr>
      <t xml:space="preserve">         </t>
    </r>
    <r>
      <rPr>
        <sz val="11"/>
        <color theme="1"/>
        <rFont val="Arial"/>
        <family val="2"/>
      </rPr>
      <t>The closing regulatory asset base is on an as-incurred basis for both DNSPs and TNSPs.</t>
    </r>
  </si>
  <si>
    <r>
      <t>·</t>
    </r>
    <r>
      <rPr>
        <sz val="7"/>
        <color theme="1"/>
        <rFont val="Times New Roman"/>
        <family val="1"/>
      </rPr>
      <t xml:space="preserve">         </t>
    </r>
    <r>
      <rPr>
        <sz val="11"/>
        <color theme="1"/>
        <rFont val="Arial"/>
        <family val="2"/>
      </rPr>
      <t>Incentive payments/penalties have been sourced from the revenue sheet of the economic benchmarking RIN and the return on assets measure has been calculated both with and without incentives so that the impact of incentives on returns can be observed.</t>
    </r>
  </si>
  <si>
    <r>
      <t>·</t>
    </r>
    <r>
      <rPr>
        <sz val="7"/>
        <color theme="1"/>
        <rFont val="Times New Roman"/>
        <family val="1"/>
      </rPr>
      <t xml:space="preserve">         </t>
    </r>
    <r>
      <rPr>
        <sz val="11"/>
        <color theme="1"/>
        <rFont val="Arial"/>
        <family val="2"/>
      </rPr>
      <t xml:space="preserve">All inputs are in nominal dollar values.  </t>
    </r>
  </si>
  <si>
    <t>pre-tax real WACC</t>
  </si>
  <si>
    <t>Source: ActewAGL 2014-19 PTRM and updates</t>
  </si>
  <si>
    <r>
      <t>·</t>
    </r>
    <r>
      <rPr>
        <sz val="7"/>
        <color theme="1"/>
        <rFont val="Times New Roman"/>
        <family val="1"/>
      </rPr>
      <t xml:space="preserve">         </t>
    </r>
    <r>
      <rPr>
        <sz val="11"/>
        <color theme="1"/>
        <rFont val="Arial"/>
        <family val="2"/>
      </rPr>
      <t xml:space="preserve">The pre-tax real WACC is sourced from the final decision PTRM or an updated PTRM. As noted in our draft position paper we consider actual Return on Assets can be compared against the pre-tax real WACC.  </t>
    </r>
  </si>
  <si>
    <r>
      <t>·</t>
    </r>
    <r>
      <rPr>
        <sz val="7"/>
        <color theme="1"/>
        <rFont val="Times New Roman"/>
        <family val="1"/>
      </rPr>
      <t xml:space="preserve">         </t>
    </r>
    <r>
      <rPr>
        <sz val="11"/>
        <color theme="1"/>
        <rFont val="Arial"/>
        <family val="2"/>
      </rPr>
      <t>Expenditure is adjusted to exclude depreciation, finance charges and impairment losses.</t>
    </r>
  </si>
  <si>
    <r>
      <t>·</t>
    </r>
    <r>
      <rPr>
        <sz val="7"/>
        <color theme="1"/>
        <rFont val="Times New Roman"/>
        <family val="1"/>
      </rPr>
      <t xml:space="preserve">         </t>
    </r>
    <r>
      <rPr>
        <sz val="11"/>
        <color theme="1"/>
        <rFont val="Arial"/>
        <family val="2"/>
      </rPr>
      <t xml:space="preserve">Straight line depreciation and the closing regulatory asset base have been sourced from the final decision roll forward models (RFM), where available for the relevant regulatory years. If a final decision RFM is not available then we have used the businesses regulatory proposal RFM for the relevant years. In cases where no RFM is available we have used a final decision / updated PTRM for the relevant regulatory years. Note we will update our analysis as the RFMs become available.  </t>
    </r>
  </si>
  <si>
    <t>RoA using SL depreciation, exclusive of incentives</t>
  </si>
  <si>
    <t>EBSS ($ Nominal)</t>
  </si>
  <si>
    <t>STPIS ($ Nominal)</t>
  </si>
  <si>
    <t>S Factor True Up ($ Nominal)</t>
  </si>
  <si>
    <t>F Factor ($ Nominal)</t>
  </si>
  <si>
    <t>Other ($ Nominal)</t>
  </si>
  <si>
    <t>There are no revenues from incentive schemes reported by Evoenergy in  the EB RIN for the regulatory years 2013-14 to 2016-17.</t>
  </si>
  <si>
    <t>Source: EvoEnergy EB RINs</t>
  </si>
  <si>
    <r>
      <rPr>
        <b/>
        <i/>
        <sz val="11"/>
        <color theme="1"/>
        <rFont val="Calibri"/>
        <family val="2"/>
        <scheme val="minor"/>
      </rPr>
      <t xml:space="preserve">Note: </t>
    </r>
    <r>
      <rPr>
        <i/>
        <sz val="11"/>
        <color theme="1"/>
        <rFont val="Calibri"/>
        <family val="2"/>
        <scheme val="minor"/>
      </rPr>
      <t>The Return on Assets ratios presented here will be impacted by 2014/15 transitional decision and 2015 final decision. The 2015 decision was appealed and subsequently set aside, with the remittal decision pending finalisation. This will need to be taken into consideration when interpreting these RoA ratios.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</si>
</sst>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0"/>
    <numFmt numFmtId="165" formatCode="_(* #,##0_);_(* \(#,##0\);_(* &quot;-&quot;?_);_(@_)"/>
    <numFmt numFmtId="166" formatCode="_([$€-2]* #,##0.00_);_([$€-2]* \(#,##0.00\);_([$€-2]* &quot;-&quot;??_)"/>
    <numFmt numFmtId="167" formatCode="_-* #,##0.00_-;[Red]\(#,##0.00\)_-;_-* &quot;-&quot;??_-;_-@_-"/>
    <numFmt numFmtId="168" formatCode="mm/dd/yy"/>
    <numFmt numFmtId="169" formatCode="0_);[Red]\(0\)"/>
    <numFmt numFmtId="170" formatCode="0.0%"/>
    <numFmt numFmtId="171" formatCode="_(* #,##0.0_);_(* \(#,##0.0\);_(* &quot;-&quot;?_);_(@_)"/>
    <numFmt numFmtId="172" formatCode="#,##0.0_);\(#,##0.0\)"/>
    <numFmt numFmtId="173" formatCode="#,##0_ ;\-#,##0\ "/>
    <numFmt numFmtId="174" formatCode="#,##0;[Red]\(#,##0.0\)"/>
    <numFmt numFmtId="175" formatCode="#,##0_ ;[Red]\(#,##0\)\ "/>
    <numFmt numFmtId="176" formatCode="#,##0.00;\(#,##0.00\)"/>
    <numFmt numFmtId="177" formatCode="_)d\-mmm\-yy_)"/>
    <numFmt numFmtId="178" formatCode="_(#,##0.0_);\(#,##0.0\);_(&quot;-&quot;_)"/>
    <numFmt numFmtId="179" formatCode="_(###0_);\(###0\);_(###0_)"/>
    <numFmt numFmtId="180" formatCode="#,##0.0000_);[Red]\(#,##0.0000\)"/>
    <numFmt numFmtId="181" formatCode="_-* #,##0.0_-;\-* #,##0.0_-;_-* &quot;-&quot;??_-;_-@_-"/>
    <numFmt numFmtId="182" formatCode="_-* #,##0_-;\-* #,##0_-;_-* &quot;-&quot;??_-;_-@_-"/>
    <numFmt numFmtId="183" formatCode="_-&quot;$&quot;* #,##0_-;\-&quot;$&quot;* #,##0_-;_-&quot;$&quot;* &quot;-&quot;??_-;_-@_-"/>
  </numFmts>
  <fonts count="69">
    <font>
      <sz val="11"/>
      <color theme="1"/>
      <name val="Calibri"/>
      <family val="2"/>
      <scheme val="minor"/>
    </font>
    <font>
      <sz val="11"/>
      <color theme="1"/>
      <name val="Calibri"/>
      <family val="2"/>
      <scheme val="minor"/>
    </font>
    <font>
      <b/>
      <sz val="9"/>
      <color rgb="FFFFFFFF"/>
      <name val="Malgun Gothic"/>
      <family val="2"/>
    </font>
    <font>
      <sz val="9"/>
      <color theme="1"/>
      <name val="Malgun Gothic"/>
      <family val="2"/>
    </font>
    <font>
      <b/>
      <sz val="9"/>
      <name val="Malgun Gothic"/>
      <family val="2"/>
    </font>
    <font>
      <sz val="9"/>
      <name val="Malgun Gothic"/>
      <family val="2"/>
    </font>
    <font>
      <b/>
      <sz val="11"/>
      <color theme="1"/>
      <name val="Calibri"/>
      <family val="2"/>
      <scheme val="minor"/>
    </font>
    <font>
      <b/>
      <sz val="9"/>
      <color theme="1"/>
      <name val="Malgun Gothic"/>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u/>
      <sz val="11"/>
      <color theme="10"/>
      <name val="Calibri"/>
      <family val="2"/>
      <scheme val="minor"/>
    </font>
    <font>
      <b/>
      <sz val="10"/>
      <name val="Arial"/>
      <family val="2"/>
    </font>
    <font>
      <b/>
      <sz val="16"/>
      <color indexed="9"/>
      <name val="Arial"/>
      <family val="2"/>
    </font>
    <font>
      <b/>
      <sz val="12"/>
      <name val="Arial"/>
      <family val="2"/>
    </font>
    <font>
      <sz val="10"/>
      <name val="Helv"/>
      <charset val="204"/>
    </font>
    <font>
      <sz val="14"/>
      <name val="System"/>
      <family val="2"/>
    </font>
    <font>
      <sz val="8"/>
      <name val="Arial"/>
      <family val="2"/>
    </font>
    <font>
      <sz val="9"/>
      <name val="AGaramond"/>
    </font>
    <font>
      <sz val="10"/>
      <name val="Times New Roman"/>
      <family val="1"/>
    </font>
    <font>
      <sz val="10"/>
      <name val="Helvetica"/>
      <family val="2"/>
    </font>
    <font>
      <sz val="10"/>
      <color indexed="12"/>
      <name val="Helvetica"/>
      <family val="2"/>
    </font>
    <font>
      <sz val="10"/>
      <name val="MS Sans Serif"/>
      <family val="2"/>
    </font>
    <font>
      <sz val="10"/>
      <name val="Verdana"/>
      <family val="2"/>
    </font>
    <font>
      <sz val="10"/>
      <color indexed="24"/>
      <name val="Arial"/>
      <family val="2"/>
    </font>
    <font>
      <sz val="9"/>
      <name val="GillSans"/>
      <family val="2"/>
    </font>
    <font>
      <sz val="9"/>
      <name val="GillSans Light"/>
      <family val="2"/>
    </font>
    <font>
      <b/>
      <sz val="9"/>
      <name val="Arial"/>
      <family val="2"/>
    </font>
    <font>
      <b/>
      <sz val="8"/>
      <name val="Arial"/>
      <family val="2"/>
    </font>
    <font>
      <b/>
      <sz val="8.5"/>
      <name val="Univers 65"/>
      <family val="2"/>
    </font>
    <font>
      <u/>
      <sz val="11"/>
      <color indexed="12"/>
      <name val="Calibri"/>
      <family val="2"/>
    </font>
    <font>
      <b/>
      <sz val="10"/>
      <color indexed="56"/>
      <name val="Wingdings"/>
      <charset val="2"/>
    </font>
    <font>
      <b/>
      <u/>
      <sz val="8"/>
      <color indexed="56"/>
      <name val="Arial"/>
      <family val="2"/>
    </font>
    <font>
      <sz val="12"/>
      <color indexed="14"/>
      <name val="Arial"/>
      <family val="2"/>
    </font>
    <font>
      <sz val="8"/>
      <name val="Palatino"/>
      <family val="1"/>
    </font>
    <font>
      <sz val="8.5"/>
      <name val="Univers 55"/>
      <family val="2"/>
    </font>
    <font>
      <sz val="10"/>
      <color indexed="18"/>
      <name val="Times New Roman"/>
      <family val="1"/>
    </font>
    <font>
      <b/>
      <sz val="10"/>
      <name val="MS Sans Serif"/>
      <family val="2"/>
    </font>
    <font>
      <b/>
      <sz val="14"/>
      <name val="Arial"/>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b/>
      <sz val="14"/>
      <color theme="1"/>
      <name val="Calibri"/>
      <family val="2"/>
      <scheme val="minor"/>
    </font>
    <font>
      <sz val="11"/>
      <color theme="1"/>
      <name val="Arial"/>
      <family val="2"/>
    </font>
    <font>
      <sz val="11"/>
      <color theme="1"/>
      <name val="Symbol"/>
      <family val="1"/>
      <charset val="2"/>
    </font>
    <font>
      <sz val="7"/>
      <color theme="1"/>
      <name val="Times New Roman"/>
      <family val="1"/>
    </font>
    <font>
      <i/>
      <sz val="11"/>
      <color theme="1"/>
      <name val="Calibri"/>
      <family val="2"/>
      <scheme val="minor"/>
    </font>
    <font>
      <b/>
      <i/>
      <sz val="11"/>
      <color theme="1"/>
      <name val="Calibri"/>
      <family val="2"/>
      <scheme val="minor"/>
    </font>
  </fonts>
  <fills count="38">
    <fill>
      <patternFill patternType="none"/>
    </fill>
    <fill>
      <patternFill patternType="gray125"/>
    </fill>
    <fill>
      <patternFill patternType="solid">
        <fgColor rgb="FF7F878D"/>
        <bgColor indexed="64"/>
      </patternFill>
    </fill>
    <fill>
      <patternFill patternType="solid">
        <fgColor rgb="FFFFFFFF"/>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27"/>
        <bgColor indexed="64"/>
      </patternFill>
    </fill>
    <fill>
      <patternFill patternType="solid">
        <fgColor indexed="42"/>
        <bgColor indexed="64"/>
      </patternFill>
    </fill>
    <fill>
      <patternFill patternType="solid">
        <fgColor indexed="26"/>
        <bgColor indexed="64"/>
      </patternFill>
    </fill>
    <fill>
      <patternFill patternType="solid">
        <fgColor indexed="9"/>
        <bgColor indexed="64"/>
      </patternFill>
    </fill>
    <fill>
      <patternFill patternType="solid">
        <fgColor theme="0" tint="-0.499984740745262"/>
        <bgColor indexed="64"/>
      </patternFill>
    </fill>
    <fill>
      <patternFill patternType="solid">
        <fgColor indexed="8"/>
        <bgColor indexed="64"/>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4"/>
        <bgColor indexed="64"/>
      </patternFill>
    </fill>
    <fill>
      <patternFill patternType="mediumGray">
        <fgColor indexed="22"/>
      </patternFill>
    </fill>
  </fills>
  <borders count="31">
    <border>
      <left/>
      <right/>
      <top/>
      <bottom/>
      <diagonal/>
    </border>
    <border>
      <left style="thin">
        <color indexed="64"/>
      </left>
      <right style="thin">
        <color indexed="64"/>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medium">
        <color indexed="64"/>
      </bottom>
      <diagonal/>
    </border>
    <border>
      <left/>
      <right/>
      <top style="thin">
        <color auto="1"/>
      </top>
      <bottom style="thin">
        <color auto="1"/>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s>
  <cellStyleXfs count="282">
    <xf numFmtId="0" fontId="0" fillId="0" borderId="0"/>
    <xf numFmtId="9" fontId="1" fillId="0" borderId="0" applyFont="0" applyFill="0" applyBorder="0" applyAlignment="0" applyProtection="0"/>
    <xf numFmtId="0" fontId="8" fillId="0" borderId="0"/>
    <xf numFmtId="0" fontId="9" fillId="0" borderId="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0"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41" fontId="9" fillId="16" borderId="0" applyNumberFormat="0" applyFont="0" applyBorder="0" applyAlignment="0">
      <alignment horizontal="right"/>
    </xf>
    <xf numFmtId="0" fontId="13" fillId="7" borderId="6" applyNumberFormat="0" applyAlignment="0" applyProtection="0"/>
    <xf numFmtId="0" fontId="14" fillId="17" borderId="7" applyNumberFormat="0" applyAlignment="0" applyProtection="0"/>
    <xf numFmtId="43" fontId="9" fillId="0" borderId="0" applyFont="0" applyFill="0" applyBorder="0" applyAlignment="0" applyProtection="0"/>
    <xf numFmtId="0" fontId="15" fillId="0" borderId="0" applyNumberFormat="0" applyFill="0" applyBorder="0" applyAlignment="0" applyProtection="0"/>
    <xf numFmtId="0" fontId="16" fillId="18" borderId="0" applyNumberFormat="0" applyBorder="0" applyAlignment="0" applyProtection="0"/>
    <xf numFmtId="0" fontId="17" fillId="0" borderId="8" applyNumberFormat="0" applyFill="0" applyAlignment="0" applyProtection="0"/>
    <xf numFmtId="0" fontId="18" fillId="0" borderId="9" applyNumberFormat="0" applyFill="0" applyAlignment="0" applyProtection="0"/>
    <xf numFmtId="0" fontId="19" fillId="0" borderId="10" applyNumberFormat="0" applyFill="0" applyAlignment="0" applyProtection="0"/>
    <xf numFmtId="0" fontId="19" fillId="0" borderId="0" applyNumberFormat="0" applyFill="0" applyBorder="0" applyAlignment="0" applyProtection="0"/>
    <xf numFmtId="0" fontId="20" fillId="5" borderId="6" applyNumberFormat="0" applyAlignment="0" applyProtection="0"/>
    <xf numFmtId="41" fontId="9" fillId="19" borderId="0" applyFont="0" applyBorder="0" applyAlignment="0">
      <alignment horizontal="right"/>
      <protection locked="0"/>
    </xf>
    <xf numFmtId="165" fontId="9" fillId="20" borderId="0" applyFont="0" applyBorder="0">
      <alignment horizontal="right"/>
      <protection locked="0"/>
    </xf>
    <xf numFmtId="41" fontId="9" fillId="21" borderId="0" applyFont="0" applyBorder="0">
      <alignment horizontal="right"/>
      <protection locked="0"/>
    </xf>
    <xf numFmtId="0" fontId="21" fillId="0" borderId="11" applyNumberFormat="0" applyFill="0" applyAlignment="0" applyProtection="0"/>
    <xf numFmtId="0" fontId="22" fillId="8" borderId="0" applyNumberFormat="0" applyBorder="0" applyAlignment="0" applyProtection="0"/>
    <xf numFmtId="0" fontId="9" fillId="6" borderId="12" applyNumberFormat="0" applyFont="0" applyAlignment="0" applyProtection="0"/>
    <xf numFmtId="0" fontId="23" fillId="7" borderId="13" applyNumberFormat="0" applyAlignment="0" applyProtection="0"/>
    <xf numFmtId="0" fontId="24" fillId="0" borderId="0" applyNumberFormat="0" applyFill="0" applyBorder="0" applyAlignment="0" applyProtection="0"/>
    <xf numFmtId="0" fontId="25" fillId="0" borderId="14" applyNumberFormat="0" applyFill="0" applyAlignment="0" applyProtection="0"/>
    <xf numFmtId="0" fontId="26" fillId="0" borderId="0" applyNumberForma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1" fontId="9" fillId="16" borderId="0" applyNumberFormat="0" applyFont="0" applyBorder="0" applyAlignment="0">
      <alignment horizontal="right"/>
    </xf>
    <xf numFmtId="0" fontId="9" fillId="0" borderId="0"/>
    <xf numFmtId="41" fontId="9" fillId="19" borderId="0" applyFont="0" applyBorder="0" applyAlignment="0">
      <alignment horizontal="right"/>
      <protection locked="0"/>
    </xf>
    <xf numFmtId="9" fontId="9" fillId="0" borderId="0" applyFont="0" applyFill="0" applyBorder="0" applyAlignment="0" applyProtection="0"/>
    <xf numFmtId="165" fontId="9" fillId="20" borderId="0" applyFont="0" applyBorder="0">
      <alignment horizontal="right"/>
      <protection locked="0"/>
    </xf>
    <xf numFmtId="41" fontId="9" fillId="21" borderId="0" applyFont="0" applyBorder="0">
      <alignment horizontal="right"/>
      <protection locked="0"/>
    </xf>
    <xf numFmtId="0" fontId="9" fillId="6" borderId="12" applyNumberFormat="0" applyFont="0" applyAlignment="0" applyProtection="0"/>
    <xf numFmtId="0" fontId="1" fillId="0" borderId="0"/>
    <xf numFmtId="9" fontId="1" fillId="0" borderId="0" applyFont="0" applyFill="0" applyBorder="0" applyAlignment="0" applyProtection="0"/>
    <xf numFmtId="0" fontId="9" fillId="0" borderId="0"/>
    <xf numFmtId="0" fontId="1" fillId="0" borderId="0"/>
    <xf numFmtId="9" fontId="1" fillId="0" borderId="0" applyFont="0" applyFill="0" applyBorder="0" applyAlignment="0" applyProtection="0"/>
    <xf numFmtId="0" fontId="27" fillId="0" borderId="0" applyNumberFormat="0" applyFill="0" applyBorder="0" applyAlignment="0" applyProtection="0"/>
    <xf numFmtId="165" fontId="9" fillId="20" borderId="0" applyFont="0" applyBorder="0">
      <alignment horizontal="right"/>
      <protection locked="0"/>
    </xf>
    <xf numFmtId="41" fontId="9" fillId="21" borderId="0" applyFont="0" applyBorder="0">
      <alignment horizontal="right"/>
      <protection locked="0"/>
    </xf>
    <xf numFmtId="0" fontId="9" fillId="6" borderId="12" applyNumberFormat="0" applyFont="0" applyAlignment="0" applyProtection="0"/>
    <xf numFmtId="9" fontId="9" fillId="0" borderId="0" applyFont="0" applyFill="0" applyBorder="0" applyAlignment="0" applyProtection="0"/>
    <xf numFmtId="43" fontId="9" fillId="0" borderId="0" applyFont="0" applyFill="0" applyBorder="0" applyAlignment="0" applyProtection="0"/>
    <xf numFmtId="166" fontId="9" fillId="0" borderId="0"/>
    <xf numFmtId="166" fontId="9" fillId="0" borderId="0"/>
    <xf numFmtId="0" fontId="31" fillId="0" borderId="0"/>
    <xf numFmtId="0" fontId="9"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1" fillId="0" borderId="0"/>
    <xf numFmtId="0" fontId="29" fillId="23" borderId="0">
      <alignment horizontal="left" vertical="center"/>
      <protection locked="0"/>
    </xf>
    <xf numFmtId="0" fontId="9" fillId="0" borderId="0"/>
    <xf numFmtId="0" fontId="9" fillId="0" borderId="0" applyFill="0"/>
    <xf numFmtId="0" fontId="9" fillId="0" borderId="0"/>
    <xf numFmtId="0" fontId="9" fillId="0" borderId="0"/>
    <xf numFmtId="0" fontId="9" fillId="0" borderId="0"/>
    <xf numFmtId="0" fontId="9" fillId="0" borderId="0"/>
    <xf numFmtId="167" fontId="33" fillId="0" borderId="0"/>
    <xf numFmtId="167" fontId="33" fillId="0" borderId="0"/>
    <xf numFmtId="0" fontId="10" fillId="25" borderId="0" applyNumberFormat="0" applyBorder="0" applyAlignment="0" applyProtection="0"/>
    <xf numFmtId="0" fontId="10" fillId="25" borderId="0" applyNumberFormat="0" applyBorder="0" applyAlignment="0" applyProtection="0"/>
    <xf numFmtId="0" fontId="11" fillId="26"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11" fillId="29"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1" fillId="28" borderId="0" applyNumberFormat="0" applyBorder="0" applyAlignment="0" applyProtection="0"/>
    <xf numFmtId="0" fontId="10" fillId="25" borderId="0" applyNumberFormat="0" applyBorder="0" applyAlignment="0" applyProtection="0"/>
    <xf numFmtId="0" fontId="10" fillId="28" borderId="0" applyNumberFormat="0" applyBorder="0" applyAlignment="0" applyProtection="0"/>
    <xf numFmtId="0" fontId="11" fillId="28" borderId="0" applyNumberFormat="0" applyBorder="0" applyAlignment="0" applyProtection="0"/>
    <xf numFmtId="0" fontId="10" fillId="31" borderId="0" applyNumberFormat="0" applyBorder="0" applyAlignment="0" applyProtection="0"/>
    <xf numFmtId="0" fontId="10" fillId="25" borderId="0" applyNumberFormat="0" applyBorder="0" applyAlignment="0" applyProtection="0"/>
    <xf numFmtId="0" fontId="11" fillId="26" borderId="0" applyNumberFormat="0" applyBorder="0" applyAlignment="0" applyProtection="0"/>
    <xf numFmtId="0" fontId="10" fillId="27" borderId="0" applyNumberFormat="0" applyBorder="0" applyAlignment="0" applyProtection="0"/>
    <xf numFmtId="0" fontId="10" fillId="32" borderId="0" applyNumberFormat="0" applyBorder="0" applyAlignment="0" applyProtection="0"/>
    <xf numFmtId="0" fontId="11" fillId="32" borderId="0" applyNumberFormat="0" applyBorder="0" applyAlignment="0" applyProtection="0"/>
    <xf numFmtId="0" fontId="34" fillId="0" borderId="0"/>
    <xf numFmtId="42" fontId="35" fillId="0" borderId="0" applyFont="0" applyFill="0" applyBorder="0" applyAlignment="0" applyProtection="0"/>
    <xf numFmtId="0" fontId="36" fillId="0" borderId="0" applyNumberFormat="0" applyFill="0" applyBorder="0" applyAlignment="0"/>
    <xf numFmtId="0" fontId="37" fillId="0" borderId="0" applyNumberFormat="0" applyFill="0" applyBorder="0" applyAlignment="0">
      <protection locked="0"/>
    </xf>
    <xf numFmtId="41" fontId="9" fillId="0" borderId="0" applyFont="0" applyFill="0" applyBorder="0" applyAlignment="0" applyProtection="0"/>
    <xf numFmtId="0" fontId="38"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43" fontId="3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3" fontId="4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2"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0" fontId="25" fillId="33" borderId="0" applyNumberFormat="0" applyBorder="0" applyAlignment="0" applyProtection="0"/>
    <xf numFmtId="0" fontId="25" fillId="34" borderId="0" applyNumberFormat="0" applyBorder="0" applyAlignment="0" applyProtection="0"/>
    <xf numFmtId="0" fontId="25" fillId="35" borderId="0" applyNumberFormat="0" applyBorder="0" applyAlignment="0" applyProtection="0"/>
    <xf numFmtId="166" fontId="10"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0" fontId="41" fillId="0" borderId="0"/>
    <xf numFmtId="0" fontId="42" fillId="0" borderId="0"/>
    <xf numFmtId="0" fontId="28" fillId="0" borderId="0" applyFill="0" applyBorder="0">
      <alignment vertical="center"/>
    </xf>
    <xf numFmtId="0" fontId="17" fillId="0" borderId="8" applyNumberFormat="0" applyFill="0" applyAlignment="0" applyProtection="0"/>
    <xf numFmtId="0" fontId="28" fillId="0" borderId="0" applyFill="0" applyBorder="0">
      <alignment vertical="center"/>
    </xf>
    <xf numFmtId="0" fontId="43" fillId="0" borderId="0" applyFill="0" applyBorder="0">
      <alignment vertical="center"/>
    </xf>
    <xf numFmtId="0" fontId="18" fillId="0" borderId="9" applyNumberFormat="0" applyFill="0" applyAlignment="0" applyProtection="0"/>
    <xf numFmtId="0" fontId="43" fillId="0" borderId="0" applyFill="0" applyBorder="0">
      <alignment vertical="center"/>
    </xf>
    <xf numFmtId="0" fontId="19" fillId="0" borderId="10" applyNumberFormat="0" applyFill="0" applyAlignment="0" applyProtection="0"/>
    <xf numFmtId="0" fontId="44" fillId="0" borderId="0" applyFill="0" applyBorder="0">
      <alignment vertical="center"/>
    </xf>
    <xf numFmtId="0" fontId="44" fillId="0" borderId="0" applyFill="0" applyBorder="0">
      <alignment vertical="center"/>
    </xf>
    <xf numFmtId="0" fontId="33" fillId="0" borderId="0" applyFill="0" applyBorder="0">
      <alignment vertical="center"/>
    </xf>
    <xf numFmtId="0" fontId="19" fillId="0" borderId="0" applyNumberFormat="0" applyFill="0" applyBorder="0" applyAlignment="0" applyProtection="0"/>
    <xf numFmtId="0" fontId="33" fillId="0" borderId="0" applyFill="0" applyBorder="0">
      <alignment vertical="center"/>
    </xf>
    <xf numFmtId="170" fontId="45" fillId="0" borderId="0"/>
    <xf numFmtId="0" fontId="46" fillId="0" borderId="0" applyNumberFormat="0" applyFill="0" applyBorder="0" applyAlignment="0" applyProtection="0">
      <alignment vertical="top"/>
      <protection locked="0"/>
    </xf>
    <xf numFmtId="0" fontId="47" fillId="0" borderId="0" applyFill="0" applyBorder="0">
      <alignment horizontal="center" vertical="center"/>
      <protection locked="0"/>
    </xf>
    <xf numFmtId="0" fontId="48" fillId="0" borderId="0" applyFill="0" applyBorder="0">
      <alignment horizontal="left" vertical="center"/>
      <protection locked="0"/>
    </xf>
    <xf numFmtId="171" fontId="9" fillId="21" borderId="0" applyFont="0" applyBorder="0">
      <alignment horizontal="right"/>
    </xf>
    <xf numFmtId="41" fontId="9" fillId="36" borderId="0" applyFont="0" applyBorder="0" applyAlignment="0">
      <alignment horizontal="right"/>
      <protection locked="0"/>
    </xf>
    <xf numFmtId="0" fontId="33" fillId="16" borderId="0"/>
    <xf numFmtId="172" fontId="49" fillId="0" borderId="0"/>
    <xf numFmtId="0" fontId="30" fillId="0" borderId="0" applyFill="0" applyBorder="0">
      <alignment horizontal="left" vertical="center"/>
    </xf>
    <xf numFmtId="173" fontId="50" fillId="0" borderId="0"/>
    <xf numFmtId="0" fontId="9" fillId="0" borderId="0"/>
    <xf numFmtId="0" fontId="9" fillId="0" borderId="0"/>
    <xf numFmtId="0" fontId="9" fillId="0" borderId="0"/>
    <xf numFmtId="0" fontId="9"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22"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10" fillId="0" borderId="0"/>
    <xf numFmtId="0" fontId="9" fillId="0" borderId="0"/>
    <xf numFmtId="0" fontId="35" fillId="0" borderId="0"/>
    <xf numFmtId="0" fontId="9" fillId="22" borderId="0"/>
    <xf numFmtId="0" fontId="9" fillId="0" borderId="0"/>
    <xf numFmtId="0" fontId="1" fillId="0" borderId="0"/>
    <xf numFmtId="0" fontId="9" fillId="0" borderId="0"/>
    <xf numFmtId="0" fontId="9" fillId="0" borderId="0"/>
    <xf numFmtId="174" fontId="9" fillId="0" borderId="0" applyFill="0" applyBorder="0"/>
    <xf numFmtId="174" fontId="9" fillId="0" borderId="0" applyFill="0" applyBorder="0"/>
    <xf numFmtId="174" fontId="9" fillId="0" borderId="0" applyFill="0" applyBorder="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51" fillId="0" borderId="0"/>
    <xf numFmtId="0" fontId="44" fillId="0" borderId="0" applyFill="0" applyBorder="0">
      <alignment vertical="center"/>
    </xf>
    <xf numFmtId="0" fontId="38" fillId="0" borderId="0" applyNumberFormat="0" applyFont="0" applyFill="0" applyBorder="0" applyAlignment="0" applyProtection="0">
      <alignment horizontal="left"/>
    </xf>
    <xf numFmtId="15" fontId="38" fillId="0" borderId="0" applyFont="0" applyFill="0" applyBorder="0" applyAlignment="0" applyProtection="0"/>
    <xf numFmtId="4" fontId="38" fillId="0" borderId="0" applyFont="0" applyFill="0" applyBorder="0" applyAlignment="0" applyProtection="0"/>
    <xf numFmtId="175" fontId="52" fillId="0" borderId="5"/>
    <xf numFmtId="0" fontId="53" fillId="0" borderId="19">
      <alignment horizontal="center"/>
    </xf>
    <xf numFmtId="3" fontId="38" fillId="0" borderId="0" applyFont="0" applyFill="0" applyBorder="0" applyAlignment="0" applyProtection="0"/>
    <xf numFmtId="0" fontId="38" fillId="37" borderId="0" applyNumberFormat="0" applyFont="0" applyBorder="0" applyAlignment="0" applyProtection="0"/>
    <xf numFmtId="176" fontId="9" fillId="0" borderId="0"/>
    <xf numFmtId="176" fontId="9" fillId="0" borderId="0"/>
    <xf numFmtId="176" fontId="9" fillId="0" borderId="0"/>
    <xf numFmtId="177" fontId="33" fillId="0" borderId="0" applyFill="0" applyBorder="0">
      <alignment horizontal="right" vertical="center"/>
    </xf>
    <xf numFmtId="178" fontId="33" fillId="0" borderId="0" applyFill="0" applyBorder="0">
      <alignment horizontal="right" vertical="center"/>
    </xf>
    <xf numFmtId="179" fontId="33" fillId="0" borderId="0" applyFill="0" applyBorder="0">
      <alignment horizontal="right" vertical="center"/>
    </xf>
    <xf numFmtId="0" fontId="9" fillId="6" borderId="0" applyNumberFormat="0" applyFont="0" applyBorder="0" applyAlignment="0" applyProtection="0"/>
    <xf numFmtId="0" fontId="9" fillId="6" borderId="0" applyNumberFormat="0" applyFont="0" applyBorder="0" applyAlignment="0" applyProtection="0"/>
    <xf numFmtId="0" fontId="9" fillId="7" borderId="0" applyNumberFormat="0" applyFont="0" applyBorder="0" applyAlignment="0" applyProtection="0"/>
    <xf numFmtId="0" fontId="9" fillId="7" borderId="0" applyNumberFormat="0" applyFont="0" applyBorder="0" applyAlignment="0" applyProtection="0"/>
    <xf numFmtId="0" fontId="9" fillId="9" borderId="0" applyNumberFormat="0" applyFont="0" applyBorder="0" applyAlignment="0" applyProtection="0"/>
    <xf numFmtId="0" fontId="9" fillId="9" borderId="0" applyNumberFormat="0" applyFont="0" applyBorder="0" applyAlignment="0" applyProtection="0"/>
    <xf numFmtId="0" fontId="9" fillId="0" borderId="0" applyNumberFormat="0" applyFont="0" applyFill="0" applyBorder="0" applyAlignment="0" applyProtection="0"/>
    <xf numFmtId="0" fontId="9" fillId="0" borderId="0" applyNumberFormat="0" applyFont="0" applyFill="0" applyBorder="0" applyAlignment="0" applyProtection="0"/>
    <xf numFmtId="0" fontId="9" fillId="9" borderId="0" applyNumberFormat="0" applyFont="0" applyBorder="0" applyAlignment="0" applyProtection="0"/>
    <xf numFmtId="0" fontId="9" fillId="9" borderId="0" applyNumberFormat="0" applyFont="0" applyBorder="0" applyAlignment="0" applyProtection="0"/>
    <xf numFmtId="0" fontId="9" fillId="0" borderId="0" applyNumberFormat="0" applyFont="0" applyFill="0" applyBorder="0" applyAlignment="0" applyProtection="0"/>
    <xf numFmtId="0" fontId="9" fillId="0" borderId="0" applyNumberFormat="0" applyFont="0" applyFill="0" applyBorder="0" applyAlignment="0" applyProtection="0"/>
    <xf numFmtId="0" fontId="9" fillId="0" borderId="0" applyNumberFormat="0" applyFont="0" applyBorder="0" applyAlignment="0" applyProtection="0"/>
    <xf numFmtId="0" fontId="9" fillId="0" borderId="0" applyNumberFormat="0" applyFont="0" applyBorder="0" applyAlignment="0" applyProtection="0"/>
    <xf numFmtId="0" fontId="24" fillId="0" borderId="0" applyNumberFormat="0" applyFill="0" applyBorder="0" applyAlignment="0" applyProtection="0"/>
    <xf numFmtId="0" fontId="9" fillId="0" borderId="0"/>
    <xf numFmtId="0" fontId="9" fillId="0" borderId="0"/>
    <xf numFmtId="0" fontId="30" fillId="0" borderId="0"/>
    <xf numFmtId="0" fontId="54" fillId="0" borderId="0"/>
    <xf numFmtId="15" fontId="9" fillId="0" borderId="0"/>
    <xf numFmtId="15" fontId="9" fillId="0" borderId="0"/>
    <xf numFmtId="15" fontId="9" fillId="0" borderId="0"/>
    <xf numFmtId="10" fontId="9" fillId="0" borderId="0"/>
    <xf numFmtId="10" fontId="9" fillId="0" borderId="0"/>
    <xf numFmtId="10" fontId="9" fillId="0" borderId="0"/>
    <xf numFmtId="0" fontId="55" fillId="24" borderId="16" applyBorder="0" applyProtection="0">
      <alignment horizontal="centerContinuous" vertical="center"/>
    </xf>
    <xf numFmtId="0" fontId="56" fillId="0" borderId="0" applyBorder="0" applyProtection="0">
      <alignment vertical="center"/>
    </xf>
    <xf numFmtId="0" fontId="57" fillId="0" borderId="0">
      <alignment horizontal="left"/>
    </xf>
    <xf numFmtId="0" fontId="57" fillId="0" borderId="18" applyFill="0" applyBorder="0" applyProtection="0">
      <alignment horizontal="left" vertical="top"/>
    </xf>
    <xf numFmtId="49" fontId="9" fillId="0" borderId="0" applyFont="0" applyFill="0" applyBorder="0" applyAlignment="0" applyProtection="0"/>
    <xf numFmtId="0" fontId="58" fillId="0" borderId="0"/>
    <xf numFmtId="49" fontId="9" fillId="0" borderId="0" applyFont="0" applyFill="0" applyBorder="0" applyAlignment="0" applyProtection="0"/>
    <xf numFmtId="0" fontId="59" fillId="0" borderId="0"/>
    <xf numFmtId="0" fontId="59" fillId="0" borderId="0"/>
    <xf numFmtId="0" fontId="58" fillId="0" borderId="0"/>
    <xf numFmtId="172" fontId="60" fillId="0" borderId="0"/>
    <xf numFmtId="0" fontId="61" fillId="0" borderId="0" applyFill="0" applyBorder="0">
      <alignment horizontal="left" vertical="center"/>
      <protection locked="0"/>
    </xf>
    <xf numFmtId="0" fontId="58" fillId="0" borderId="0"/>
    <xf numFmtId="0" fontId="62" fillId="0" borderId="0" applyFill="0" applyBorder="0">
      <alignment horizontal="left" vertical="center"/>
      <protection locked="0"/>
    </xf>
    <xf numFmtId="180" fontId="9" fillId="0" borderId="16" applyBorder="0" applyProtection="0">
      <alignment horizontal="right"/>
    </xf>
    <xf numFmtId="180" fontId="9" fillId="0" borderId="16" applyBorder="0" applyProtection="0">
      <alignment horizontal="right"/>
    </xf>
    <xf numFmtId="180" fontId="9" fillId="0" borderId="16" applyBorder="0" applyProtection="0">
      <alignment horizontal="right"/>
    </xf>
    <xf numFmtId="43" fontId="1" fillId="0" borderId="0" applyFont="0" applyFill="0" applyBorder="0" applyAlignment="0" applyProtection="0"/>
    <xf numFmtId="44" fontId="1" fillId="0" borderId="0" applyFont="0" applyFill="0" applyBorder="0" applyAlignment="0" applyProtection="0"/>
  </cellStyleXfs>
  <cellXfs count="64">
    <xf numFmtId="0" fontId="0" fillId="0" borderId="0" xfId="0"/>
    <xf numFmtId="0" fontId="2" fillId="2" borderId="2" xfId="0" applyNumberFormat="1" applyFont="1" applyFill="1" applyBorder="1" applyAlignment="1">
      <alignment horizontal="left" vertical="center"/>
    </xf>
    <xf numFmtId="0" fontId="2" fillId="2" borderId="3" xfId="0" applyNumberFormat="1" applyFont="1" applyFill="1" applyBorder="1" applyAlignment="1">
      <alignment horizontal="left" vertical="center"/>
    </xf>
    <xf numFmtId="0" fontId="5" fillId="3" borderId="4" xfId="0" applyNumberFormat="1" applyFont="1" applyFill="1" applyBorder="1" applyAlignment="1">
      <alignment vertical="center"/>
    </xf>
    <xf numFmtId="0" fontId="5" fillId="3" borderId="5" xfId="0" applyNumberFormat="1" applyFont="1" applyFill="1" applyBorder="1" applyAlignment="1">
      <alignment vertical="center"/>
    </xf>
    <xf numFmtId="0" fontId="4" fillId="3" borderId="1" xfId="0" applyNumberFormat="1" applyFont="1" applyFill="1" applyBorder="1" applyAlignment="1">
      <alignment vertical="center"/>
    </xf>
    <xf numFmtId="0" fontId="0" fillId="0" borderId="0" xfId="0" applyFill="1"/>
    <xf numFmtId="0" fontId="4" fillId="0" borderId="0" xfId="0" applyNumberFormat="1" applyFont="1" applyFill="1" applyBorder="1" applyAlignment="1">
      <alignment vertical="center"/>
    </xf>
    <xf numFmtId="0" fontId="6" fillId="0" borderId="0" xfId="0" applyFont="1"/>
    <xf numFmtId="0" fontId="3" fillId="0" borderId="0" xfId="0" applyFont="1"/>
    <xf numFmtId="164" fontId="3" fillId="0" borderId="0" xfId="0" applyNumberFormat="1" applyFont="1"/>
    <xf numFmtId="0" fontId="3" fillId="0" borderId="0" xfId="0" applyFont="1" applyFill="1"/>
    <xf numFmtId="0" fontId="7" fillId="0" borderId="0" xfId="0" applyFont="1" applyFill="1"/>
    <xf numFmtId="0" fontId="3" fillId="0" borderId="0" xfId="0" applyFont="1" applyFill="1" applyAlignment="1">
      <alignment horizontal="left" vertical="center" wrapText="1"/>
    </xf>
    <xf numFmtId="10" fontId="4" fillId="3" borderId="15" xfId="1" applyNumberFormat="1" applyFont="1" applyFill="1" applyBorder="1" applyAlignment="1">
      <alignment horizontal="center" vertical="center"/>
    </xf>
    <xf numFmtId="10" fontId="4" fillId="3" borderId="16" xfId="1" applyNumberFormat="1" applyFont="1" applyFill="1" applyBorder="1" applyAlignment="1">
      <alignment horizontal="center" vertical="center"/>
    </xf>
    <xf numFmtId="10" fontId="4" fillId="3" borderId="17" xfId="1" applyNumberFormat="1" applyFont="1" applyFill="1" applyBorder="1" applyAlignment="1">
      <alignment horizontal="center" vertical="center"/>
    </xf>
    <xf numFmtId="164" fontId="5" fillId="3" borderId="15" xfId="0" applyNumberFormat="1" applyFont="1" applyFill="1" applyBorder="1" applyAlignment="1">
      <alignment horizontal="center" vertical="center"/>
    </xf>
    <xf numFmtId="164" fontId="5" fillId="3" borderId="16" xfId="0" applyNumberFormat="1" applyFont="1" applyFill="1" applyBorder="1" applyAlignment="1">
      <alignment horizontal="center" vertical="center"/>
    </xf>
    <xf numFmtId="164" fontId="5" fillId="3" borderId="17" xfId="0" applyNumberFormat="1" applyFont="1" applyFill="1" applyBorder="1" applyAlignment="1">
      <alignment horizontal="center" vertical="center"/>
    </xf>
    <xf numFmtId="0" fontId="3" fillId="0" borderId="0" xfId="0" applyFont="1" applyBorder="1"/>
    <xf numFmtId="0" fontId="7" fillId="0" borderId="20" xfId="0" applyFont="1" applyBorder="1"/>
    <xf numFmtId="0" fontId="3" fillId="0" borderId="20" xfId="0" applyFont="1" applyBorder="1"/>
    <xf numFmtId="164" fontId="3" fillId="0" borderId="20" xfId="0" applyNumberFormat="1" applyFont="1" applyBorder="1"/>
    <xf numFmtId="0" fontId="7" fillId="0" borderId="20" xfId="0" applyFont="1" applyFill="1" applyBorder="1"/>
    <xf numFmtId="0" fontId="4" fillId="0" borderId="20" xfId="0" applyNumberFormat="1" applyFont="1" applyFill="1" applyBorder="1" applyAlignment="1">
      <alignment vertical="center"/>
    </xf>
    <xf numFmtId="0" fontId="2" fillId="2" borderId="22" xfId="0" applyNumberFormat="1" applyFont="1" applyFill="1" applyBorder="1" applyAlignment="1">
      <alignment horizontal="left" vertical="center"/>
    </xf>
    <xf numFmtId="0" fontId="2" fillId="2" borderId="21" xfId="0" applyNumberFormat="1" applyFont="1" applyFill="1" applyBorder="1" applyAlignment="1">
      <alignment horizontal="left" vertical="center"/>
    </xf>
    <xf numFmtId="0" fontId="2" fillId="2" borderId="23" xfId="0" applyNumberFormat="1" applyFont="1" applyFill="1" applyBorder="1" applyAlignment="1">
      <alignment horizontal="left" vertical="center"/>
    </xf>
    <xf numFmtId="0" fontId="4" fillId="0" borderId="1" xfId="0" applyNumberFormat="1" applyFont="1" applyFill="1" applyBorder="1" applyAlignment="1">
      <alignment horizontal="left" vertical="center"/>
    </xf>
    <xf numFmtId="0" fontId="4" fillId="0" borderId="22" xfId="0" applyNumberFormat="1" applyFont="1" applyFill="1" applyBorder="1" applyAlignment="1">
      <alignment horizontal="center" vertical="center"/>
    </xf>
    <xf numFmtId="0" fontId="4" fillId="0" borderId="21" xfId="0" applyNumberFormat="1" applyFont="1" applyFill="1" applyBorder="1" applyAlignment="1">
      <alignment horizontal="center" vertical="center"/>
    </xf>
    <xf numFmtId="0" fontId="4" fillId="0" borderId="23" xfId="0" applyNumberFormat="1" applyFont="1" applyFill="1" applyBorder="1" applyAlignment="1">
      <alignment horizontal="center" vertical="center"/>
    </xf>
    <xf numFmtId="164" fontId="5" fillId="3" borderId="22" xfId="0" applyNumberFormat="1" applyFont="1" applyFill="1" applyBorder="1" applyAlignment="1">
      <alignment horizontal="center" vertical="center"/>
    </xf>
    <xf numFmtId="164" fontId="5" fillId="3" borderId="21" xfId="0" applyNumberFormat="1" applyFont="1" applyFill="1" applyBorder="1" applyAlignment="1">
      <alignment horizontal="center" vertical="center"/>
    </xf>
    <xf numFmtId="164" fontId="5" fillId="3" borderId="23" xfId="0" applyNumberFormat="1" applyFont="1" applyFill="1" applyBorder="1" applyAlignment="1">
      <alignment horizontal="center" vertical="center"/>
    </xf>
    <xf numFmtId="164" fontId="3" fillId="0" borderId="0" xfId="0" applyNumberFormat="1" applyFont="1" applyFill="1"/>
    <xf numFmtId="0" fontId="0" fillId="0" borderId="0" xfId="0" applyFill="1" applyBorder="1"/>
    <xf numFmtId="164" fontId="3" fillId="0" borderId="0" xfId="0" applyNumberFormat="1" applyFont="1" applyFill="1" applyBorder="1"/>
    <xf numFmtId="0" fontId="3" fillId="0" borderId="0" xfId="0" applyFont="1" applyFill="1" applyBorder="1"/>
    <xf numFmtId="10" fontId="0" fillId="0" borderId="0" xfId="1" applyNumberFormat="1" applyFont="1" applyFill="1" applyBorder="1"/>
    <xf numFmtId="183" fontId="3" fillId="0" borderId="0" xfId="281" applyNumberFormat="1" applyFont="1" applyFill="1" applyBorder="1"/>
    <xf numFmtId="183" fontId="0" fillId="0" borderId="0" xfId="281" applyNumberFormat="1" applyFont="1" applyFill="1" applyBorder="1"/>
    <xf numFmtId="0" fontId="0" fillId="0" borderId="0" xfId="0" applyFill="1" applyBorder="1" applyAlignment="1">
      <alignment horizontal="center"/>
    </xf>
    <xf numFmtId="44" fontId="0" fillId="0" borderId="0" xfId="281" applyFont="1" applyFill="1" applyBorder="1"/>
    <xf numFmtId="182" fontId="0" fillId="0" borderId="0" xfId="280" applyNumberFormat="1" applyFont="1" applyFill="1" applyBorder="1"/>
    <xf numFmtId="44" fontId="0" fillId="0" borderId="0" xfId="0" applyNumberFormat="1" applyFill="1" applyBorder="1"/>
    <xf numFmtId="181" fontId="0" fillId="0" borderId="0" xfId="280" applyNumberFormat="1" applyFont="1" applyFill="1" applyBorder="1"/>
    <xf numFmtId="182" fontId="0" fillId="0" borderId="0" xfId="0" applyNumberFormat="1" applyFill="1" applyBorder="1"/>
    <xf numFmtId="0" fontId="4" fillId="3" borderId="0" xfId="0" applyNumberFormat="1" applyFont="1" applyFill="1" applyBorder="1" applyAlignment="1">
      <alignment vertical="center"/>
    </xf>
    <xf numFmtId="10" fontId="4" fillId="3" borderId="0" xfId="1" applyNumberFormat="1" applyFont="1" applyFill="1" applyBorder="1" applyAlignment="1">
      <alignment horizontal="center" vertical="center"/>
    </xf>
    <xf numFmtId="0" fontId="63" fillId="0" borderId="0" xfId="0" applyFont="1"/>
    <xf numFmtId="0" fontId="64" fillId="0" borderId="0" xfId="0" applyFont="1" applyAlignment="1">
      <alignment vertical="center"/>
    </xf>
    <xf numFmtId="0" fontId="65" fillId="0" borderId="0" xfId="0" applyFont="1" applyAlignment="1">
      <alignment horizontal="left" vertical="center" wrapText="1" indent="5"/>
    </xf>
    <xf numFmtId="0" fontId="4" fillId="0" borderId="24" xfId="0" applyNumberFormat="1" applyFont="1" applyFill="1" applyBorder="1" applyAlignment="1">
      <alignment horizontal="left" vertical="center"/>
    </xf>
    <xf numFmtId="0" fontId="4" fillId="0" borderId="25" xfId="0" applyNumberFormat="1" applyFont="1" applyFill="1" applyBorder="1" applyAlignment="1">
      <alignment horizontal="center" vertical="center"/>
    </xf>
    <xf numFmtId="0" fontId="4" fillId="0" borderId="26" xfId="0" applyNumberFormat="1" applyFont="1" applyFill="1" applyBorder="1" applyAlignment="1">
      <alignment horizontal="center" vertical="center"/>
    </xf>
    <xf numFmtId="0" fontId="4" fillId="0" borderId="27" xfId="0" applyNumberFormat="1" applyFont="1" applyFill="1" applyBorder="1" applyAlignment="1">
      <alignment horizontal="center" vertical="center"/>
    </xf>
    <xf numFmtId="0" fontId="2" fillId="2" borderId="28" xfId="0" applyNumberFormat="1" applyFont="1" applyFill="1" applyBorder="1" applyAlignment="1">
      <alignment horizontal="left" vertical="center"/>
    </xf>
    <xf numFmtId="10" fontId="3" fillId="0" borderId="28" xfId="0" applyNumberFormat="1" applyFont="1" applyBorder="1" applyAlignment="1">
      <alignment horizontal="center"/>
    </xf>
    <xf numFmtId="10" fontId="3" fillId="0" borderId="29" xfId="0" applyNumberFormat="1" applyFont="1" applyBorder="1" applyAlignment="1">
      <alignment horizontal="center"/>
    </xf>
    <xf numFmtId="10" fontId="3" fillId="0" borderId="30" xfId="0" applyNumberFormat="1" applyFont="1" applyBorder="1" applyAlignment="1">
      <alignment horizontal="center"/>
    </xf>
    <xf numFmtId="0" fontId="3" fillId="0" borderId="0" xfId="0" applyFont="1" applyFill="1" applyAlignment="1">
      <alignment horizontal="left" vertical="center" wrapText="1"/>
    </xf>
    <xf numFmtId="0" fontId="67" fillId="0" borderId="0" xfId="0" applyFont="1" applyAlignment="1">
      <alignment horizontal="left" wrapText="1"/>
    </xf>
  </cellXfs>
  <cellStyles count="282">
    <cellStyle name=" 1" xfId="64"/>
    <cellStyle name=" 1 2" xfId="74"/>
    <cellStyle name=" 1 2 2" xfId="76"/>
    <cellStyle name=" 1 3" xfId="73"/>
    <cellStyle name=" 1 3 2" xfId="93"/>
    <cellStyle name=" 1 4" xfId="75"/>
    <cellStyle name=" 1_29(d) - Gas extensions -tariffs" xfId="97"/>
    <cellStyle name="_3GIS model v2.77_Distribution Business_Retail Fin Perform " xfId="77"/>
    <cellStyle name="_3GIS model v2.77_Fleet Overhead Costs 2_Retail Fin Perform " xfId="78"/>
    <cellStyle name="_3GIS model v2.77_Fleet Overhead Costs_Retail Fin Perform " xfId="79"/>
    <cellStyle name="_3GIS model v2.77_Forecast 2_Retail Fin Perform " xfId="80"/>
    <cellStyle name="_3GIS model v2.77_Forecast_Retail Fin Perform " xfId="81"/>
    <cellStyle name="_3GIS model v2.77_Funding &amp; Cashflow_1_Retail Fin Perform " xfId="82"/>
    <cellStyle name="_3GIS model v2.77_Funding &amp; Cashflow_Retail Fin Perform " xfId="83"/>
    <cellStyle name="_3GIS model v2.77_Group P&amp;L_1_Retail Fin Perform " xfId="84"/>
    <cellStyle name="_3GIS model v2.77_Group P&amp;L_Retail Fin Perform " xfId="85"/>
    <cellStyle name="_3GIS model v2.77_Opening  Detailed BS_Retail Fin Perform " xfId="86"/>
    <cellStyle name="_3GIS model v2.77_OUTPUT DB_Retail Fin Perform " xfId="87"/>
    <cellStyle name="_3GIS model v2.77_OUTPUT EB_Retail Fin Perform " xfId="88"/>
    <cellStyle name="_3GIS model v2.77_Report_Retail Fin Perform " xfId="89"/>
    <cellStyle name="_3GIS model v2.77_Retail Fin Perform " xfId="90"/>
    <cellStyle name="_3GIS model v2.77_Sheet2 2_Retail Fin Perform " xfId="91"/>
    <cellStyle name="_3GIS model v2.77_Sheet2_Retail Fin Perform " xfId="92"/>
    <cellStyle name="_Capex" xfId="98"/>
    <cellStyle name="_Capex 2" xfId="99"/>
    <cellStyle name="_Capex_29(d) - Gas extensions -tariffs" xfId="100"/>
    <cellStyle name="_UED AMP 2009-14 Final 250309 Less PU" xfId="101"/>
    <cellStyle name="_UED AMP 2009-14 Final 250309 Less PU_1011 monthly" xfId="102"/>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 20%" xfId="103"/>
    <cellStyle name="Accent1 - 40%" xfId="104"/>
    <cellStyle name="Accent1 - 60%" xfId="105"/>
    <cellStyle name="Accent1 2" xfId="22"/>
    <cellStyle name="Accent2 - 20%" xfId="106"/>
    <cellStyle name="Accent2 - 40%" xfId="107"/>
    <cellStyle name="Accent2 - 60%" xfId="108"/>
    <cellStyle name="Accent2 2" xfId="23"/>
    <cellStyle name="Accent3 - 20%" xfId="109"/>
    <cellStyle name="Accent3 - 40%" xfId="110"/>
    <cellStyle name="Accent3 - 60%" xfId="111"/>
    <cellStyle name="Accent3 2" xfId="24"/>
    <cellStyle name="Accent4 - 20%" xfId="112"/>
    <cellStyle name="Accent4 - 40%" xfId="113"/>
    <cellStyle name="Accent4 - 60%" xfId="114"/>
    <cellStyle name="Accent4 2" xfId="25"/>
    <cellStyle name="Accent5 - 20%" xfId="115"/>
    <cellStyle name="Accent5 - 40%" xfId="116"/>
    <cellStyle name="Accent5 - 60%" xfId="117"/>
    <cellStyle name="Accent5 2" xfId="26"/>
    <cellStyle name="Accent6 - 20%" xfId="118"/>
    <cellStyle name="Accent6 - 40%" xfId="119"/>
    <cellStyle name="Accent6 - 60%" xfId="120"/>
    <cellStyle name="Accent6 2" xfId="27"/>
    <cellStyle name="Agara" xfId="121"/>
    <cellStyle name="B79812_.wvu.PrintTitlest" xfId="122"/>
    <cellStyle name="Bad 2" xfId="28"/>
    <cellStyle name="Black" xfId="123"/>
    <cellStyle name="Blockout" xfId="29"/>
    <cellStyle name="Blockout 2" xfId="55"/>
    <cellStyle name="Blue" xfId="124"/>
    <cellStyle name="Calculation 2" xfId="30"/>
    <cellStyle name="Check Cell 2" xfId="31"/>
    <cellStyle name="Comma" xfId="280" builtinId="3"/>
    <cellStyle name="Comma [0]7Z_87C" xfId="125"/>
    <cellStyle name="Comma 0" xfId="126"/>
    <cellStyle name="Comma 1" xfId="127"/>
    <cellStyle name="Comma 1 2" xfId="128"/>
    <cellStyle name="Comma 2" xfId="52"/>
    <cellStyle name="Comma 2 2" xfId="129"/>
    <cellStyle name="Comma 2 3" xfId="130"/>
    <cellStyle name="Comma 2 3 2" xfId="131"/>
    <cellStyle name="Comma 2 4" xfId="132"/>
    <cellStyle name="Comma 2 5" xfId="133"/>
    <cellStyle name="Comma 3" xfId="32"/>
    <cellStyle name="Comma 3 2" xfId="135"/>
    <cellStyle name="Comma 3 3" xfId="136"/>
    <cellStyle name="Comma 3 4" xfId="134"/>
    <cellStyle name="Comma 36" xfId="72"/>
    <cellStyle name="Comma 4" xfId="137"/>
    <cellStyle name="Comma 5" xfId="138"/>
    <cellStyle name="Comma 6" xfId="139"/>
    <cellStyle name="Comma 7" xfId="140"/>
    <cellStyle name="Comma 8" xfId="141"/>
    <cellStyle name="Comma0" xfId="142"/>
    <cellStyle name="Currency" xfId="281" builtinId="4"/>
    <cellStyle name="Currency 11" xfId="143"/>
    <cellStyle name="Currency 11 2" xfId="144"/>
    <cellStyle name="Currency 2" xfId="145"/>
    <cellStyle name="Currency 2 2" xfId="146"/>
    <cellStyle name="Currency 3" xfId="147"/>
    <cellStyle name="Currency 3 2" xfId="148"/>
    <cellStyle name="Currency 4" xfId="149"/>
    <cellStyle name="Currency 4 2" xfId="150"/>
    <cellStyle name="D4_B8B1_005004B79812_.wvu.PrintTitlest" xfId="151"/>
    <cellStyle name="Date" xfId="152"/>
    <cellStyle name="Date 2" xfId="153"/>
    <cellStyle name="Emphasis 1" xfId="154"/>
    <cellStyle name="Emphasis 2" xfId="155"/>
    <cellStyle name="Emphasis 3" xfId="156"/>
    <cellStyle name="Euro" xfId="157"/>
    <cellStyle name="Explanatory Text 2" xfId="33"/>
    <cellStyle name="Fixed" xfId="158"/>
    <cellStyle name="Fixed 2" xfId="159"/>
    <cellStyle name="Gilsans" xfId="160"/>
    <cellStyle name="Gilsansl" xfId="161"/>
    <cellStyle name="Good 2" xfId="34"/>
    <cellStyle name="Heading 1 2" xfId="35"/>
    <cellStyle name="Heading 1 2 2" xfId="163"/>
    <cellStyle name="Heading 1 2 3" xfId="162"/>
    <cellStyle name="Heading 1 3" xfId="164"/>
    <cellStyle name="Heading 2 2" xfId="36"/>
    <cellStyle name="Heading 2 2 2" xfId="166"/>
    <cellStyle name="Heading 2 2 3" xfId="165"/>
    <cellStyle name="Heading 2 3" xfId="167"/>
    <cellStyle name="Heading 3 2" xfId="37"/>
    <cellStyle name="Heading 3 2 2" xfId="168"/>
    <cellStyle name="Heading 3 2 3" xfId="169"/>
    <cellStyle name="Heading 3 3" xfId="170"/>
    <cellStyle name="Heading 4 2" xfId="38"/>
    <cellStyle name="Heading 4 2 2" xfId="172"/>
    <cellStyle name="Heading 4 2 3" xfId="171"/>
    <cellStyle name="Heading 4 3" xfId="173"/>
    <cellStyle name="Heading(4)" xfId="174"/>
    <cellStyle name="Hyperlink 2" xfId="67"/>
    <cellStyle name="Hyperlink 2 2" xfId="175"/>
    <cellStyle name="Hyperlink Arrow" xfId="176"/>
    <cellStyle name="Hyperlink Text" xfId="177"/>
    <cellStyle name="import_ICRC Electricity model 1-1  (1 Feb 2003) " xfId="178"/>
    <cellStyle name="Input 2" xfId="39"/>
    <cellStyle name="Input1" xfId="40"/>
    <cellStyle name="Input1 2" xfId="57"/>
    <cellStyle name="Input1_ICRC Electricity model 1-1  (1 Feb 2003) " xfId="179"/>
    <cellStyle name="Input2" xfId="41"/>
    <cellStyle name="Input2 2" xfId="68"/>
    <cellStyle name="Input2 3" xfId="59"/>
    <cellStyle name="Input3" xfId="42"/>
    <cellStyle name="Input3 2" xfId="69"/>
    <cellStyle name="Input3 3" xfId="60"/>
    <cellStyle name="Lines" xfId="180"/>
    <cellStyle name="Linked Cell 2" xfId="43"/>
    <cellStyle name="Mine" xfId="181"/>
    <cellStyle name="Model Name" xfId="182"/>
    <cellStyle name="Neutral 2" xfId="44"/>
    <cellStyle name="Normal" xfId="0" builtinId="0"/>
    <cellStyle name="Normal - Style1" xfId="183"/>
    <cellStyle name="Normal 114" xfId="96"/>
    <cellStyle name="Normal 13" xfId="184"/>
    <cellStyle name="Normal 13 2" xfId="95"/>
    <cellStyle name="Normal 13_29(d) - Gas extensions -tariffs" xfId="185"/>
    <cellStyle name="Normal 15" xfId="186"/>
    <cellStyle name="Normal 16" xfId="187"/>
    <cellStyle name="Normal 2" xfId="50"/>
    <cellStyle name="Normal 2 2" xfId="56"/>
    <cellStyle name="Normal 2 2 2" xfId="189"/>
    <cellStyle name="Normal 2 2 3" xfId="188"/>
    <cellStyle name="Normal 2 3" xfId="190"/>
    <cellStyle name="Normal 2 3 2" xfId="191"/>
    <cellStyle name="Normal 2 3_29(d) - Gas extensions -tariffs" xfId="192"/>
    <cellStyle name="Normal 2 4" xfId="193"/>
    <cellStyle name="Normal 2 5" xfId="194"/>
    <cellStyle name="Normal 2_29(d) - Gas extensions -tariffs" xfId="195"/>
    <cellStyle name="Normal 3" xfId="51"/>
    <cellStyle name="Normal 3 2" xfId="196"/>
    <cellStyle name="Normal 3_29(d) - Gas extensions -tariffs" xfId="197"/>
    <cellStyle name="Normal 38" xfId="198"/>
    <cellStyle name="Normal 38 2" xfId="199"/>
    <cellStyle name="Normal 38_29(d) - Gas extensions -tariffs" xfId="200"/>
    <cellStyle name="Normal 4" xfId="54"/>
    <cellStyle name="Normal 4 2" xfId="201"/>
    <cellStyle name="Normal 4 3" xfId="202"/>
    <cellStyle name="Normal 4_29(d) - Gas extensions -tariffs" xfId="203"/>
    <cellStyle name="Normal 40" xfId="204"/>
    <cellStyle name="Normal 40 2" xfId="205"/>
    <cellStyle name="Normal 40_29(d) - Gas extensions -tariffs" xfId="206"/>
    <cellStyle name="Normal 5" xfId="53"/>
    <cellStyle name="Normal 5 2" xfId="208"/>
    <cellStyle name="Normal 5 3" xfId="207"/>
    <cellStyle name="Normal 6" xfId="62"/>
    <cellStyle name="Normal 6 2" xfId="210"/>
    <cellStyle name="Normal 6 3" xfId="209"/>
    <cellStyle name="Normal 7" xfId="65"/>
    <cellStyle name="Normal 7 2" xfId="212"/>
    <cellStyle name="Normal 7 3" xfId="211"/>
    <cellStyle name="Normal 8" xfId="2"/>
    <cellStyle name="Normal 8 2" xfId="213"/>
    <cellStyle name="Normal 9" xfId="214"/>
    <cellStyle name="Note 2" xfId="70"/>
    <cellStyle name="Note 3" xfId="61"/>
    <cellStyle name="Note 4" xfId="45"/>
    <cellStyle name="Output 2" xfId="46"/>
    <cellStyle name="Percent" xfId="1" builtinId="5"/>
    <cellStyle name="Percent [2]" xfId="215"/>
    <cellStyle name="Percent [2] 2" xfId="216"/>
    <cellStyle name="Percent [2]_29(d) - Gas extensions -tariffs" xfId="217"/>
    <cellStyle name="Percent 2" xfId="63"/>
    <cellStyle name="Percent 2 2" xfId="219"/>
    <cellStyle name="Percent 2 3" xfId="218"/>
    <cellStyle name="Percent 3" xfId="66"/>
    <cellStyle name="Percent 3 2" xfId="221"/>
    <cellStyle name="Percent 3 3" xfId="220"/>
    <cellStyle name="Percent 4" xfId="71"/>
    <cellStyle name="Percent 5" xfId="58"/>
    <cellStyle name="Percent 7" xfId="222"/>
    <cellStyle name="Percentage" xfId="223"/>
    <cellStyle name="Period Title" xfId="224"/>
    <cellStyle name="PSChar" xfId="225"/>
    <cellStyle name="PSDate" xfId="226"/>
    <cellStyle name="PSDec" xfId="227"/>
    <cellStyle name="PSDetail" xfId="228"/>
    <cellStyle name="PSHeading" xfId="229"/>
    <cellStyle name="PSInt" xfId="230"/>
    <cellStyle name="PSSpacer" xfId="231"/>
    <cellStyle name="Ratio" xfId="232"/>
    <cellStyle name="Ratio 2" xfId="233"/>
    <cellStyle name="Ratio_29(d) - Gas extensions -tariffs" xfId="234"/>
    <cellStyle name="Right Date" xfId="235"/>
    <cellStyle name="Right Number" xfId="236"/>
    <cellStyle name="Right Year" xfId="237"/>
    <cellStyle name="RIN_TB2" xfId="94"/>
    <cellStyle name="SAPError" xfId="238"/>
    <cellStyle name="SAPError 2" xfId="239"/>
    <cellStyle name="SAPKey" xfId="240"/>
    <cellStyle name="SAPKey 2" xfId="241"/>
    <cellStyle name="SAPLocked" xfId="242"/>
    <cellStyle name="SAPLocked 2" xfId="243"/>
    <cellStyle name="SAPOutput" xfId="244"/>
    <cellStyle name="SAPOutput 2" xfId="245"/>
    <cellStyle name="SAPSpace" xfId="246"/>
    <cellStyle name="SAPSpace 2" xfId="247"/>
    <cellStyle name="SAPText" xfId="248"/>
    <cellStyle name="SAPText 2" xfId="249"/>
    <cellStyle name="SAPUnLocked" xfId="250"/>
    <cellStyle name="SAPUnLocked 2" xfId="251"/>
    <cellStyle name="Sheet Title" xfId="252"/>
    <cellStyle name="Style 1" xfId="3"/>
    <cellStyle name="Style 1 2" xfId="253"/>
    <cellStyle name="Style 1_29(d) - Gas extensions -tariffs" xfId="254"/>
    <cellStyle name="Style2" xfId="255"/>
    <cellStyle name="Style3" xfId="256"/>
    <cellStyle name="Style4" xfId="257"/>
    <cellStyle name="Style4 2" xfId="258"/>
    <cellStyle name="Style4_29(d) - Gas extensions -tariffs" xfId="259"/>
    <cellStyle name="Style5" xfId="260"/>
    <cellStyle name="Style5 2" xfId="261"/>
    <cellStyle name="Style5_29(d) - Gas extensions -tariffs" xfId="262"/>
    <cellStyle name="Table Head Green" xfId="263"/>
    <cellStyle name="Table Head_pldt" xfId="264"/>
    <cellStyle name="Table Source" xfId="265"/>
    <cellStyle name="Table Units" xfId="266"/>
    <cellStyle name="Text" xfId="267"/>
    <cellStyle name="Text 2" xfId="268"/>
    <cellStyle name="Text 3" xfId="269"/>
    <cellStyle name="Text Head 1" xfId="270"/>
    <cellStyle name="Text Head 2" xfId="271"/>
    <cellStyle name="Text Indent 2" xfId="272"/>
    <cellStyle name="Theirs" xfId="273"/>
    <cellStyle name="Title 2" xfId="47"/>
    <cellStyle name="TOC 1" xfId="274"/>
    <cellStyle name="TOC 2" xfId="275"/>
    <cellStyle name="TOC 3" xfId="276"/>
    <cellStyle name="Total 2" xfId="48"/>
    <cellStyle name="Warning Text 2" xfId="49"/>
    <cellStyle name="year" xfId="277"/>
    <cellStyle name="year 2" xfId="278"/>
    <cellStyle name="year_29(d) - Gas extensions -tariffs" xfId="2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4"/>
  <sheetViews>
    <sheetView workbookViewId="0">
      <selection activeCell="B13" sqref="B13"/>
    </sheetView>
  </sheetViews>
  <sheetFormatPr defaultRowHeight="15"/>
  <cols>
    <col min="2" max="2" width="174" customWidth="1"/>
  </cols>
  <sheetData>
    <row r="2" spans="2:2" ht="18.75">
      <c r="B2" s="51" t="s">
        <v>21</v>
      </c>
    </row>
    <row r="4" spans="2:2">
      <c r="B4" s="52" t="s">
        <v>22</v>
      </c>
    </row>
    <row r="5" spans="2:2">
      <c r="B5" s="52" t="s">
        <v>23</v>
      </c>
    </row>
    <row r="6" spans="2:2">
      <c r="B6" s="53" t="s">
        <v>24</v>
      </c>
    </row>
    <row r="7" spans="2:2">
      <c r="B7" s="53" t="s">
        <v>25</v>
      </c>
    </row>
    <row r="8" spans="2:2">
      <c r="B8" s="53" t="s">
        <v>33</v>
      </c>
    </row>
    <row r="9" spans="2:2">
      <c r="B9" s="53" t="s">
        <v>26</v>
      </c>
    </row>
    <row r="10" spans="2:2">
      <c r="B10" s="53" t="s">
        <v>27</v>
      </c>
    </row>
    <row r="11" spans="2:2" ht="43.5">
      <c r="B11" s="53" t="s">
        <v>34</v>
      </c>
    </row>
    <row r="12" spans="2:2" ht="29.25">
      <c r="B12" s="53" t="s">
        <v>28</v>
      </c>
    </row>
    <row r="13" spans="2:2" ht="29.25">
      <c r="B13" s="53" t="s">
        <v>32</v>
      </c>
    </row>
    <row r="14" spans="2:2">
      <c r="B14" s="53" t="s">
        <v>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58"/>
  <sheetViews>
    <sheetView tabSelected="1" topLeftCell="A7" workbookViewId="0">
      <selection activeCell="B38" sqref="B38:G38"/>
    </sheetView>
  </sheetViews>
  <sheetFormatPr defaultRowHeight="15"/>
  <cols>
    <col min="1" max="1" width="3.5703125" customWidth="1"/>
    <col min="2" max="2" width="61" customWidth="1"/>
    <col min="3" max="3" width="12" bestFit="1" customWidth="1"/>
    <col min="4" max="4" width="19.42578125" customWidth="1"/>
    <col min="5" max="7" width="22.140625" customWidth="1"/>
    <col min="9" max="9" width="14.140625" customWidth="1"/>
    <col min="11" max="11" width="15.28515625" bestFit="1" customWidth="1"/>
    <col min="12" max="12" width="16.42578125" bestFit="1" customWidth="1"/>
    <col min="13" max="15" width="16.28515625" bestFit="1" customWidth="1"/>
  </cols>
  <sheetData>
    <row r="2" spans="2:19">
      <c r="B2" s="2" t="s">
        <v>12</v>
      </c>
      <c r="C2" s="9"/>
      <c r="D2" s="1" t="s">
        <v>0</v>
      </c>
      <c r="E2" s="26"/>
      <c r="F2" s="27"/>
      <c r="G2" s="28"/>
      <c r="H2" s="6"/>
    </row>
    <row r="3" spans="2:19">
      <c r="B3" s="29"/>
      <c r="C3" s="9"/>
      <c r="D3" s="30" t="s">
        <v>1</v>
      </c>
      <c r="E3" s="31" t="s">
        <v>2</v>
      </c>
      <c r="F3" s="31" t="s">
        <v>3</v>
      </c>
      <c r="G3" s="32" t="s">
        <v>4</v>
      </c>
      <c r="H3" s="6"/>
    </row>
    <row r="4" spans="2:19">
      <c r="B4" s="3" t="s">
        <v>11</v>
      </c>
      <c r="C4" s="9"/>
      <c r="D4" s="33">
        <f>D24</f>
        <v>44457221.851040527</v>
      </c>
      <c r="E4" s="34">
        <f>E24</f>
        <v>60235226.086944625</v>
      </c>
      <c r="F4" s="34">
        <f>F24</f>
        <v>66841209.112879843</v>
      </c>
      <c r="G4" s="35">
        <f>G24</f>
        <v>72874640.639325559</v>
      </c>
      <c r="H4" s="6"/>
    </row>
    <row r="5" spans="2:19">
      <c r="B5" s="4" t="s">
        <v>16</v>
      </c>
      <c r="C5" s="9"/>
      <c r="D5" s="17">
        <f>D17</f>
        <v>857755311.76855254</v>
      </c>
      <c r="E5" s="18">
        <f t="shared" ref="E5:G5" si="0">E17</f>
        <v>889490679.04054141</v>
      </c>
      <c r="F5" s="18">
        <f t="shared" si="0"/>
        <v>906688594.30589855</v>
      </c>
      <c r="G5" s="19">
        <f t="shared" si="0"/>
        <v>914748860.71295834</v>
      </c>
      <c r="H5" s="6"/>
    </row>
    <row r="6" spans="2:19">
      <c r="B6" s="5" t="s">
        <v>5</v>
      </c>
      <c r="C6" s="9"/>
      <c r="D6" s="14">
        <f>D4/D5</f>
        <v>5.1829724912314371E-2</v>
      </c>
      <c r="E6" s="15">
        <f t="shared" ref="E6:G6" si="1">E4/E5</f>
        <v>6.7718782789177728E-2</v>
      </c>
      <c r="F6" s="15">
        <f t="shared" si="1"/>
        <v>7.3720138901768248E-2</v>
      </c>
      <c r="G6" s="16">
        <f t="shared" si="1"/>
        <v>7.9666281937237751E-2</v>
      </c>
      <c r="H6" s="6"/>
    </row>
    <row r="7" spans="2:19">
      <c r="B7" s="6"/>
      <c r="C7" s="6"/>
      <c r="D7" s="6"/>
      <c r="E7" s="6"/>
      <c r="F7" s="6"/>
      <c r="G7" s="6"/>
      <c r="H7" s="6"/>
      <c r="J7" s="37"/>
      <c r="K7" s="37"/>
      <c r="L7" s="37"/>
      <c r="M7" s="37"/>
      <c r="N7" s="37"/>
      <c r="O7" s="37"/>
      <c r="P7" s="37"/>
      <c r="Q7" s="37"/>
      <c r="R7" s="37"/>
      <c r="S7" s="37"/>
    </row>
    <row r="8" spans="2:19">
      <c r="B8" s="2" t="s">
        <v>35</v>
      </c>
      <c r="C8" s="9"/>
      <c r="D8" s="1" t="s">
        <v>0</v>
      </c>
      <c r="E8" s="26"/>
      <c r="F8" s="27"/>
      <c r="G8" s="28"/>
      <c r="H8" s="6"/>
      <c r="J8" s="37"/>
      <c r="K8" s="37"/>
      <c r="L8" s="37"/>
      <c r="M8" s="37"/>
      <c r="N8" s="37"/>
      <c r="O8" s="37"/>
      <c r="P8" s="37"/>
      <c r="Q8" s="37"/>
      <c r="R8" s="37"/>
      <c r="S8" s="37"/>
    </row>
    <row r="9" spans="2:19">
      <c r="B9" s="29"/>
      <c r="C9" s="9"/>
      <c r="D9" s="30" t="s">
        <v>1</v>
      </c>
      <c r="E9" s="31" t="s">
        <v>2</v>
      </c>
      <c r="F9" s="31" t="s">
        <v>3</v>
      </c>
      <c r="G9" s="32" t="s">
        <v>4</v>
      </c>
      <c r="H9" s="6"/>
      <c r="J9" s="37"/>
      <c r="K9" s="37"/>
      <c r="L9" s="37"/>
      <c r="M9" s="37"/>
      <c r="N9" s="37"/>
      <c r="O9" s="37"/>
      <c r="P9" s="37"/>
      <c r="Q9" s="37"/>
      <c r="R9" s="37"/>
      <c r="S9" s="37"/>
    </row>
    <row r="10" spans="2:19">
      <c r="B10" s="3" t="s">
        <v>11</v>
      </c>
      <c r="C10" s="9"/>
      <c r="D10" s="33">
        <f>D35</f>
        <v>44457221.851040527</v>
      </c>
      <c r="E10" s="34">
        <f>E35</f>
        <v>60235226.086944625</v>
      </c>
      <c r="F10" s="34">
        <f>F35</f>
        <v>66841209.112879843</v>
      </c>
      <c r="G10" s="35">
        <f>G35</f>
        <v>72874640.639325559</v>
      </c>
      <c r="H10" s="6"/>
      <c r="J10" s="37"/>
      <c r="K10" s="37"/>
      <c r="L10" s="40"/>
      <c r="M10" s="40"/>
      <c r="N10" s="40"/>
      <c r="O10" s="40"/>
      <c r="P10" s="37"/>
      <c r="Q10" s="37"/>
      <c r="R10" s="37"/>
      <c r="S10" s="37"/>
    </row>
    <row r="11" spans="2:19">
      <c r="B11" s="4" t="s">
        <v>16</v>
      </c>
      <c r="C11" s="9"/>
      <c r="D11" s="17">
        <f t="shared" ref="D11:G11" si="2">D17</f>
        <v>857755311.76855254</v>
      </c>
      <c r="E11" s="18">
        <f t="shared" si="2"/>
        <v>889490679.04054141</v>
      </c>
      <c r="F11" s="18">
        <f t="shared" si="2"/>
        <v>906688594.30589855</v>
      </c>
      <c r="G11" s="19">
        <f t="shared" si="2"/>
        <v>914748860.71295834</v>
      </c>
      <c r="H11" s="6"/>
      <c r="J11" s="37"/>
      <c r="K11" s="37"/>
      <c r="L11" s="40"/>
      <c r="M11" s="40"/>
      <c r="N11" s="40"/>
      <c r="O11" s="40"/>
      <c r="P11" s="37"/>
      <c r="Q11" s="37"/>
      <c r="R11" s="37"/>
      <c r="S11" s="37"/>
    </row>
    <row r="12" spans="2:19">
      <c r="B12" s="5" t="s">
        <v>5</v>
      </c>
      <c r="C12" s="9"/>
      <c r="D12" s="14">
        <f>D10/D11</f>
        <v>5.1829724912314371E-2</v>
      </c>
      <c r="E12" s="15">
        <f t="shared" ref="E12:G12" si="3">E10/E11</f>
        <v>6.7718782789177728E-2</v>
      </c>
      <c r="F12" s="15">
        <f t="shared" si="3"/>
        <v>7.3720138901768248E-2</v>
      </c>
      <c r="G12" s="16">
        <f t="shared" si="3"/>
        <v>7.9666281937237751E-2</v>
      </c>
      <c r="H12" s="6"/>
      <c r="J12" s="37"/>
      <c r="K12" s="37"/>
      <c r="L12" s="37"/>
      <c r="M12" s="37"/>
      <c r="N12" s="37"/>
      <c r="O12" s="37"/>
      <c r="P12" s="37"/>
      <c r="Q12" s="37"/>
      <c r="R12" s="37"/>
      <c r="S12" s="37"/>
    </row>
    <row r="13" spans="2:19">
      <c r="B13" s="49"/>
      <c r="C13" s="9"/>
      <c r="D13" s="50"/>
      <c r="E13" s="50"/>
      <c r="F13" s="50"/>
      <c r="G13" s="50"/>
      <c r="H13" s="6"/>
      <c r="J13" s="37"/>
      <c r="K13" s="37"/>
      <c r="L13" s="37"/>
      <c r="M13" s="37"/>
      <c r="N13" s="37"/>
      <c r="O13" s="37"/>
      <c r="P13" s="37"/>
      <c r="Q13" s="37"/>
      <c r="R13" s="37"/>
      <c r="S13" s="37"/>
    </row>
    <row r="14" spans="2:19" s="9" customFormat="1" ht="12">
      <c r="B14" s="54"/>
      <c r="D14" s="55" t="s">
        <v>1</v>
      </c>
      <c r="E14" s="56" t="s">
        <v>2</v>
      </c>
      <c r="F14" s="56" t="s">
        <v>3</v>
      </c>
      <c r="G14" s="57" t="s">
        <v>4</v>
      </c>
    </row>
    <row r="15" spans="2:19" s="9" customFormat="1" ht="12">
      <c r="B15" s="58" t="s">
        <v>30</v>
      </c>
      <c r="D15" s="59">
        <v>6.9099999999999995E-2</v>
      </c>
      <c r="E15" s="60">
        <v>4.6300000000000001E-2</v>
      </c>
      <c r="F15" s="60">
        <v>4.53E-2</v>
      </c>
      <c r="G15" s="61">
        <v>4.53E-2</v>
      </c>
      <c r="H15" s="9" t="s">
        <v>31</v>
      </c>
    </row>
    <row r="16" spans="2:19">
      <c r="B16" s="6"/>
      <c r="C16" s="6"/>
      <c r="D16" s="6"/>
      <c r="E16" s="6"/>
      <c r="F16" s="6"/>
      <c r="G16" s="6"/>
      <c r="H16" s="6"/>
      <c r="J16" s="37"/>
      <c r="K16" s="37"/>
      <c r="L16" s="37"/>
      <c r="M16" s="37"/>
      <c r="N16" s="37"/>
      <c r="O16" s="37"/>
      <c r="P16" s="37"/>
      <c r="Q16" s="37"/>
      <c r="R16" s="37"/>
      <c r="S16" s="37"/>
    </row>
    <row r="17" spans="2:19">
      <c r="B17" s="25" t="s">
        <v>17</v>
      </c>
      <c r="C17" s="22"/>
      <c r="D17" s="23">
        <v>857755311.76855254</v>
      </c>
      <c r="E17" s="23">
        <v>889490679.04054141</v>
      </c>
      <c r="F17" s="23">
        <v>906688594.30589855</v>
      </c>
      <c r="G17" s="23">
        <v>914748860.71295834</v>
      </c>
      <c r="H17" s="9" t="s">
        <v>9</v>
      </c>
      <c r="I17" s="9"/>
      <c r="J17" s="37"/>
      <c r="K17" s="37"/>
      <c r="L17" s="37"/>
      <c r="M17" s="37"/>
      <c r="N17" s="37"/>
      <c r="O17" s="37"/>
      <c r="P17" s="37"/>
      <c r="Q17" s="37"/>
      <c r="R17" s="37"/>
      <c r="S17" s="37"/>
    </row>
    <row r="18" spans="2:19">
      <c r="B18" s="11"/>
      <c r="C18" s="9"/>
      <c r="D18" s="10"/>
      <c r="E18" s="36"/>
      <c r="F18" s="36"/>
      <c r="G18" s="36"/>
      <c r="H18" s="9"/>
      <c r="I18" s="9"/>
      <c r="J18" s="37"/>
      <c r="K18" s="37"/>
      <c r="L18" s="41"/>
      <c r="M18" s="41"/>
      <c r="N18" s="41"/>
      <c r="O18" s="41"/>
      <c r="P18" s="37"/>
      <c r="Q18" s="37"/>
      <c r="R18" s="37"/>
      <c r="S18" s="37"/>
    </row>
    <row r="19" spans="2:19">
      <c r="B19" s="7" t="s">
        <v>8</v>
      </c>
      <c r="C19" s="9"/>
      <c r="D19" s="9"/>
      <c r="E19" s="9"/>
      <c r="F19" s="9"/>
      <c r="G19" s="9"/>
      <c r="H19" s="9"/>
      <c r="I19" s="9"/>
      <c r="J19" s="37"/>
      <c r="K19" s="37"/>
      <c r="L19" s="42"/>
      <c r="M19" s="42"/>
      <c r="N19" s="42"/>
      <c r="O19" s="42"/>
      <c r="P19" s="37"/>
      <c r="Q19" s="37"/>
      <c r="R19" s="37"/>
      <c r="S19" s="37"/>
    </row>
    <row r="20" spans="2:19">
      <c r="B20" s="9" t="s">
        <v>14</v>
      </c>
      <c r="C20" s="9"/>
      <c r="D20" s="10">
        <v>228012604.89999998</v>
      </c>
      <c r="E20" s="10">
        <v>272437953.8299998</v>
      </c>
      <c r="F20" s="10">
        <v>255268901.12999952</v>
      </c>
      <c r="G20" s="10">
        <v>261150346.90999979</v>
      </c>
      <c r="H20" s="9" t="s">
        <v>6</v>
      </c>
      <c r="I20" s="9"/>
      <c r="J20" s="37"/>
      <c r="K20" s="37"/>
      <c r="L20" s="42"/>
      <c r="M20" s="42"/>
      <c r="N20" s="42"/>
      <c r="O20" s="42"/>
      <c r="P20" s="37"/>
      <c r="Q20" s="37"/>
      <c r="R20" s="37"/>
      <c r="S20" s="37"/>
    </row>
    <row r="21" spans="2:19">
      <c r="B21" s="9" t="s">
        <v>15</v>
      </c>
      <c r="C21" s="9"/>
      <c r="D21" s="10">
        <v>138212614</v>
      </c>
      <c r="E21" s="10">
        <v>160065970.61074257</v>
      </c>
      <c r="F21" s="10">
        <v>130577523.12485179</v>
      </c>
      <c r="G21" s="10">
        <v>129435553.1375716</v>
      </c>
      <c r="H21" s="9" t="s">
        <v>6</v>
      </c>
      <c r="I21" s="9"/>
      <c r="J21" s="37"/>
      <c r="K21" s="37"/>
      <c r="L21" s="37"/>
      <c r="M21" s="37"/>
      <c r="N21" s="37"/>
      <c r="O21" s="37"/>
      <c r="P21" s="37"/>
      <c r="Q21" s="37"/>
      <c r="R21" s="37"/>
      <c r="S21" s="37"/>
    </row>
    <row r="22" spans="2:19" s="9" customFormat="1" ht="12">
      <c r="B22" s="9" t="s">
        <v>10</v>
      </c>
      <c r="C22" s="20"/>
      <c r="D22" s="38">
        <v>45342769.048959449</v>
      </c>
      <c r="E22" s="38">
        <v>52136757.132312611</v>
      </c>
      <c r="F22" s="38">
        <v>57850168.892267883</v>
      </c>
      <c r="G22" s="38">
        <v>58840153.133102618</v>
      </c>
      <c r="H22" s="9" t="s">
        <v>13</v>
      </c>
      <c r="J22" s="39"/>
      <c r="K22" s="39"/>
      <c r="L22" s="39"/>
      <c r="M22" s="39"/>
      <c r="N22" s="39"/>
      <c r="O22" s="39"/>
      <c r="P22" s="39"/>
      <c r="Q22" s="39"/>
      <c r="R22" s="39"/>
      <c r="S22" s="39"/>
    </row>
    <row r="23" spans="2:19" s="9" customFormat="1" ht="12">
      <c r="C23" s="20"/>
      <c r="D23" s="38"/>
      <c r="E23" s="38"/>
      <c r="F23" s="38"/>
      <c r="G23" s="38"/>
      <c r="J23" s="39"/>
      <c r="K23" s="39"/>
      <c r="L23" s="39"/>
      <c r="M23" s="39"/>
      <c r="N23" s="39"/>
      <c r="O23" s="39"/>
      <c r="P23" s="39"/>
      <c r="Q23" s="39"/>
      <c r="R23" s="39"/>
      <c r="S23" s="39"/>
    </row>
    <row r="24" spans="2:19" s="9" customFormat="1" ht="12">
      <c r="B24" s="21" t="s">
        <v>18</v>
      </c>
      <c r="C24" s="22"/>
      <c r="D24" s="23">
        <f>D20-D21-D22</f>
        <v>44457221.851040527</v>
      </c>
      <c r="E24" s="23">
        <f>E20-E21-E22</f>
        <v>60235226.086944625</v>
      </c>
      <c r="F24" s="23">
        <f>F20-F21-F22</f>
        <v>66841209.112879843</v>
      </c>
      <c r="G24" s="23">
        <f>G20-G21-G22</f>
        <v>72874640.639325559</v>
      </c>
      <c r="J24" s="39"/>
      <c r="K24" s="39"/>
      <c r="L24" s="39"/>
      <c r="M24" s="39"/>
      <c r="N24" s="39"/>
      <c r="O24" s="39"/>
      <c r="P24" s="39"/>
      <c r="Q24" s="39"/>
      <c r="R24" s="39"/>
      <c r="S24" s="39"/>
    </row>
    <row r="25" spans="2:19">
      <c r="B25" s="9"/>
      <c r="C25" s="9"/>
      <c r="D25" s="10"/>
      <c r="E25" s="10"/>
      <c r="F25" s="10"/>
      <c r="G25" s="10"/>
      <c r="H25" s="9"/>
      <c r="I25" s="9"/>
      <c r="J25" s="37"/>
      <c r="K25" s="37"/>
      <c r="L25" s="43"/>
      <c r="M25" s="43"/>
      <c r="N25" s="43"/>
      <c r="O25" s="43"/>
      <c r="P25" s="37"/>
      <c r="Q25" s="37"/>
      <c r="R25" s="37"/>
      <c r="S25" s="37"/>
    </row>
    <row r="26" spans="2:19">
      <c r="B26" s="12" t="s">
        <v>7</v>
      </c>
      <c r="C26" s="9"/>
      <c r="D26" s="9"/>
      <c r="E26" s="9"/>
      <c r="F26" s="9"/>
      <c r="G26" s="9"/>
      <c r="H26" s="9"/>
      <c r="I26" s="9"/>
      <c r="J26" s="37"/>
      <c r="K26" s="37"/>
      <c r="L26" s="44"/>
      <c r="M26" s="44"/>
      <c r="N26" s="44"/>
      <c r="O26" s="44"/>
      <c r="P26" s="37"/>
      <c r="Q26" s="37"/>
      <c r="R26" s="37"/>
      <c r="S26" s="37"/>
    </row>
    <row r="27" spans="2:19">
      <c r="B27" s="11" t="s">
        <v>36</v>
      </c>
      <c r="C27" s="9"/>
      <c r="D27" s="10"/>
      <c r="E27" s="10"/>
      <c r="F27" s="10"/>
      <c r="G27" s="10"/>
      <c r="H27" s="62" t="s">
        <v>42</v>
      </c>
      <c r="I27" s="62"/>
      <c r="J27" s="37"/>
      <c r="K27" s="37"/>
      <c r="L27" s="45"/>
      <c r="M27" s="45"/>
      <c r="N27" s="45"/>
      <c r="O27" s="45"/>
      <c r="P27" s="37"/>
      <c r="Q27" s="37"/>
      <c r="R27" s="37"/>
      <c r="S27" s="37"/>
    </row>
    <row r="28" spans="2:19">
      <c r="B28" s="11" t="s">
        <v>37</v>
      </c>
      <c r="C28" s="9"/>
      <c r="D28" s="10"/>
      <c r="E28" s="10"/>
      <c r="F28" s="10"/>
      <c r="G28" s="10"/>
      <c r="H28" s="62"/>
      <c r="I28" s="62"/>
      <c r="J28" s="37"/>
      <c r="K28" s="37"/>
      <c r="L28" s="46"/>
      <c r="M28" s="46"/>
      <c r="N28" s="46"/>
      <c r="O28" s="46"/>
      <c r="P28" s="37"/>
      <c r="Q28" s="37"/>
      <c r="R28" s="37"/>
      <c r="S28" s="37"/>
    </row>
    <row r="29" spans="2:19">
      <c r="B29" s="11" t="s">
        <v>38</v>
      </c>
      <c r="C29" s="9"/>
      <c r="D29" s="10"/>
      <c r="E29" s="10"/>
      <c r="F29" s="10"/>
      <c r="G29" s="10"/>
      <c r="H29" s="62"/>
      <c r="I29" s="62"/>
      <c r="J29" s="37"/>
      <c r="K29" s="37"/>
      <c r="L29" s="37"/>
      <c r="M29" s="44"/>
      <c r="N29" s="44"/>
      <c r="O29" s="44"/>
      <c r="P29" s="37"/>
      <c r="Q29" s="37"/>
      <c r="R29" s="37"/>
      <c r="S29" s="37"/>
    </row>
    <row r="30" spans="2:19">
      <c r="B30" s="11" t="s">
        <v>39</v>
      </c>
      <c r="C30" s="9"/>
      <c r="D30" s="10"/>
      <c r="E30" s="10"/>
      <c r="F30" s="10"/>
      <c r="G30" s="10"/>
      <c r="H30" s="62"/>
      <c r="I30" s="62"/>
      <c r="J30" s="37"/>
      <c r="K30" s="37"/>
      <c r="L30" s="37"/>
      <c r="M30" s="37"/>
      <c r="N30" s="37"/>
      <c r="O30" s="37"/>
      <c r="P30" s="37"/>
      <c r="Q30" s="37"/>
      <c r="R30" s="37"/>
      <c r="S30" s="37"/>
    </row>
    <row r="31" spans="2:19">
      <c r="B31" s="11" t="s">
        <v>40</v>
      </c>
      <c r="C31" s="9"/>
      <c r="D31" s="10"/>
      <c r="E31" s="10"/>
      <c r="F31" s="10"/>
      <c r="G31" s="10"/>
      <c r="H31" s="62"/>
      <c r="I31" s="62"/>
      <c r="J31" s="37"/>
      <c r="K31" s="37"/>
      <c r="L31" s="37"/>
      <c r="M31" s="37"/>
      <c r="N31" s="37"/>
      <c r="O31" s="37"/>
      <c r="P31" s="37"/>
      <c r="Q31" s="37"/>
      <c r="R31" s="37"/>
      <c r="S31" s="37"/>
    </row>
    <row r="32" spans="2:19">
      <c r="B32" s="24" t="s">
        <v>19</v>
      </c>
      <c r="C32" s="22"/>
      <c r="D32" s="23">
        <f>SUM(D27:D31)</f>
        <v>0</v>
      </c>
      <c r="E32" s="23">
        <f t="shared" ref="E32:G32" si="4">SUM(E27:E31)</f>
        <v>0</v>
      </c>
      <c r="F32" s="23">
        <f t="shared" si="4"/>
        <v>0</v>
      </c>
      <c r="G32" s="23">
        <f t="shared" si="4"/>
        <v>0</v>
      </c>
      <c r="H32" s="62"/>
      <c r="I32" s="62"/>
      <c r="J32" s="37"/>
      <c r="K32" s="37"/>
      <c r="L32" s="37"/>
      <c r="M32" s="37"/>
      <c r="N32" s="37"/>
      <c r="O32" s="37"/>
      <c r="P32" s="37"/>
      <c r="Q32" s="37"/>
      <c r="R32" s="37"/>
      <c r="S32" s="37"/>
    </row>
    <row r="33" spans="2:19">
      <c r="B33" s="7" t="s">
        <v>41</v>
      </c>
      <c r="C33" s="9"/>
      <c r="D33" s="10"/>
      <c r="E33" s="10"/>
      <c r="F33" s="10"/>
      <c r="G33" s="10"/>
      <c r="H33" s="13"/>
      <c r="I33" s="13"/>
      <c r="J33" s="37"/>
      <c r="K33" s="37"/>
      <c r="L33" s="37"/>
      <c r="M33" s="37"/>
      <c r="N33" s="37"/>
      <c r="O33" s="37"/>
      <c r="P33" s="37"/>
      <c r="Q33" s="37"/>
      <c r="R33" s="37"/>
      <c r="S33" s="37"/>
    </row>
    <row r="34" spans="2:19">
      <c r="B34" s="12"/>
      <c r="C34" s="9"/>
      <c r="D34" s="10"/>
      <c r="E34" s="10"/>
      <c r="F34" s="10"/>
      <c r="G34" s="10"/>
      <c r="H34" s="13"/>
      <c r="I34" s="13"/>
      <c r="J34" s="37"/>
      <c r="K34" s="37"/>
      <c r="L34" s="37"/>
      <c r="M34" s="37"/>
      <c r="N34" s="37"/>
      <c r="O34" s="37"/>
      <c r="P34" s="37"/>
      <c r="Q34" s="37"/>
      <c r="R34" s="37"/>
      <c r="S34" s="37"/>
    </row>
    <row r="35" spans="2:19" s="9" customFormat="1" ht="12">
      <c r="B35" s="21" t="s">
        <v>20</v>
      </c>
      <c r="C35" s="22"/>
      <c r="D35" s="23">
        <f>D20-D21-D32-D22</f>
        <v>44457221.851040527</v>
      </c>
      <c r="E35" s="23">
        <f>E20-E21-E32-E22</f>
        <v>60235226.086944625</v>
      </c>
      <c r="F35" s="23">
        <f>F20-F21-F32-F22</f>
        <v>66841209.112879843</v>
      </c>
      <c r="G35" s="23">
        <f>G20-G21-G32-G22</f>
        <v>72874640.639325559</v>
      </c>
      <c r="J35" s="39"/>
      <c r="K35" s="39"/>
      <c r="L35" s="39"/>
      <c r="M35" s="39"/>
      <c r="N35" s="39"/>
      <c r="O35" s="39"/>
      <c r="P35" s="39"/>
      <c r="Q35" s="39"/>
      <c r="R35" s="39"/>
      <c r="S35" s="39"/>
    </row>
    <row r="36" spans="2:19">
      <c r="B36" s="12"/>
      <c r="C36" s="9"/>
      <c r="D36" s="9"/>
      <c r="E36" s="9"/>
      <c r="F36" s="9"/>
      <c r="G36" s="9"/>
      <c r="H36" s="9"/>
      <c r="I36" s="9"/>
      <c r="J36" s="37"/>
      <c r="K36" s="37"/>
      <c r="L36" s="37"/>
      <c r="M36" s="37"/>
      <c r="N36" s="37"/>
      <c r="O36" s="37"/>
      <c r="P36" s="37"/>
      <c r="Q36" s="37"/>
      <c r="R36" s="37"/>
      <c r="S36" s="37"/>
    </row>
    <row r="37" spans="2:19">
      <c r="B37" s="12"/>
      <c r="C37" s="9"/>
      <c r="D37" s="9"/>
      <c r="E37" s="9"/>
      <c r="F37" s="9"/>
      <c r="G37" s="9"/>
      <c r="H37" s="9"/>
      <c r="I37" s="9"/>
      <c r="J37" s="37"/>
      <c r="K37" s="37"/>
      <c r="L37" s="37"/>
      <c r="M37" s="37"/>
      <c r="N37" s="37"/>
      <c r="O37" s="37"/>
      <c r="P37" s="37"/>
      <c r="Q37" s="37"/>
      <c r="R37" s="37"/>
      <c r="S37" s="37"/>
    </row>
    <row r="38" spans="2:19" ht="30" customHeight="1">
      <c r="B38" s="63" t="s">
        <v>43</v>
      </c>
      <c r="C38" s="63"/>
      <c r="D38" s="63"/>
      <c r="E38" s="63"/>
      <c r="F38" s="63"/>
      <c r="G38" s="63"/>
      <c r="H38" s="6"/>
      <c r="J38" s="37"/>
      <c r="K38" s="37"/>
      <c r="L38" s="37"/>
      <c r="M38" s="37"/>
      <c r="N38" s="37"/>
      <c r="O38" s="37"/>
      <c r="P38" s="37"/>
      <c r="Q38" s="37"/>
      <c r="R38" s="37"/>
      <c r="S38" s="37"/>
    </row>
    <row r="39" spans="2:19">
      <c r="C39" s="6"/>
      <c r="D39" s="6"/>
      <c r="E39" s="6"/>
      <c r="F39" s="6"/>
      <c r="G39" s="6"/>
      <c r="H39" s="6"/>
      <c r="J39" s="37"/>
      <c r="K39" s="37"/>
      <c r="L39" s="37"/>
      <c r="M39" s="37"/>
      <c r="N39" s="37"/>
      <c r="O39" s="37"/>
      <c r="P39" s="37"/>
      <c r="Q39" s="37"/>
      <c r="R39" s="37"/>
      <c r="S39" s="37"/>
    </row>
    <row r="40" spans="2:19">
      <c r="B40" s="6"/>
      <c r="C40" s="6"/>
      <c r="D40" s="6"/>
      <c r="E40" s="6"/>
      <c r="F40" s="6"/>
      <c r="G40" s="6"/>
      <c r="H40" s="6"/>
      <c r="J40" s="37"/>
      <c r="K40" s="43"/>
      <c r="L40" s="43"/>
      <c r="M40" s="43"/>
      <c r="N40" s="43"/>
      <c r="O40" s="37"/>
      <c r="P40" s="37"/>
      <c r="Q40" s="37"/>
      <c r="R40" s="37"/>
      <c r="S40" s="37"/>
    </row>
    <row r="41" spans="2:19">
      <c r="B41" s="8"/>
      <c r="J41" s="37"/>
      <c r="K41" s="47"/>
      <c r="L41" s="45"/>
      <c r="M41" s="45"/>
      <c r="N41" s="45"/>
      <c r="O41" s="37"/>
      <c r="P41" s="37"/>
      <c r="Q41" s="37"/>
      <c r="R41" s="37"/>
      <c r="S41" s="37"/>
    </row>
    <row r="42" spans="2:19">
      <c r="J42" s="37"/>
      <c r="K42" s="48"/>
      <c r="L42" s="45"/>
      <c r="M42" s="45"/>
      <c r="N42" s="45"/>
      <c r="O42" s="37"/>
      <c r="P42" s="37"/>
      <c r="Q42" s="37"/>
      <c r="R42" s="37"/>
      <c r="S42" s="37"/>
    </row>
    <row r="43" spans="2:19">
      <c r="B43" s="8"/>
      <c r="F43" s="8"/>
      <c r="J43" s="37"/>
      <c r="K43" s="44"/>
      <c r="L43" s="44"/>
      <c r="M43" s="44"/>
      <c r="N43" s="44"/>
      <c r="O43" s="37"/>
      <c r="P43" s="37"/>
      <c r="Q43" s="37"/>
      <c r="R43" s="37"/>
      <c r="S43" s="37"/>
    </row>
    <row r="44" spans="2:19">
      <c r="J44" s="37"/>
      <c r="K44" s="37"/>
      <c r="L44" s="37"/>
      <c r="M44" s="37"/>
      <c r="N44" s="37"/>
      <c r="O44" s="37"/>
      <c r="P44" s="37"/>
      <c r="Q44" s="37"/>
      <c r="R44" s="37"/>
      <c r="S44" s="37"/>
    </row>
    <row r="45" spans="2:19">
      <c r="J45" s="37"/>
      <c r="K45" s="37"/>
      <c r="L45" s="37"/>
      <c r="M45" s="37"/>
      <c r="N45" s="37"/>
      <c r="O45" s="37"/>
      <c r="P45" s="37"/>
      <c r="Q45" s="37"/>
      <c r="R45" s="37"/>
      <c r="S45" s="37"/>
    </row>
    <row r="46" spans="2:19">
      <c r="J46" s="37"/>
      <c r="K46" s="37"/>
      <c r="L46" s="37"/>
      <c r="M46" s="37"/>
      <c r="N46" s="37"/>
      <c r="O46" s="37"/>
      <c r="P46" s="37"/>
      <c r="Q46" s="37"/>
      <c r="R46" s="37"/>
      <c r="S46" s="37"/>
    </row>
    <row r="47" spans="2:19">
      <c r="J47" s="37"/>
      <c r="K47" s="37"/>
      <c r="L47" s="37"/>
      <c r="M47" s="37"/>
      <c r="N47" s="37"/>
      <c r="O47" s="37"/>
      <c r="P47" s="37"/>
      <c r="Q47" s="37"/>
      <c r="R47" s="37"/>
      <c r="S47" s="37"/>
    </row>
    <row r="48" spans="2:19">
      <c r="J48" s="37"/>
      <c r="K48" s="37"/>
      <c r="L48" s="37"/>
      <c r="M48" s="37"/>
      <c r="N48" s="37"/>
      <c r="O48" s="37"/>
      <c r="P48" s="37"/>
      <c r="Q48" s="37"/>
      <c r="R48" s="37"/>
      <c r="S48" s="37"/>
    </row>
    <row r="49" spans="10:19">
      <c r="J49" s="37"/>
      <c r="K49" s="37"/>
      <c r="L49" s="37"/>
      <c r="M49" s="37"/>
      <c r="N49" s="37"/>
      <c r="O49" s="37"/>
      <c r="P49" s="37"/>
      <c r="Q49" s="37"/>
      <c r="R49" s="37"/>
      <c r="S49" s="37"/>
    </row>
    <row r="50" spans="10:19">
      <c r="J50" s="37"/>
      <c r="K50" s="37"/>
      <c r="L50" s="37"/>
      <c r="M50" s="37"/>
      <c r="N50" s="37"/>
      <c r="O50" s="37"/>
      <c r="P50" s="37"/>
      <c r="Q50" s="37"/>
      <c r="R50" s="37"/>
      <c r="S50" s="37"/>
    </row>
    <row r="51" spans="10:19">
      <c r="J51" s="37"/>
      <c r="K51" s="37"/>
      <c r="L51" s="37"/>
      <c r="M51" s="37"/>
      <c r="N51" s="37"/>
      <c r="O51" s="37"/>
      <c r="P51" s="37"/>
      <c r="Q51" s="37"/>
      <c r="R51" s="37"/>
      <c r="S51" s="37"/>
    </row>
    <row r="52" spans="10:19">
      <c r="J52" s="37"/>
      <c r="K52" s="37"/>
      <c r="L52" s="37"/>
      <c r="M52" s="37"/>
      <c r="N52" s="37"/>
      <c r="O52" s="37"/>
      <c r="P52" s="37"/>
      <c r="Q52" s="37"/>
      <c r="R52" s="37"/>
      <c r="S52" s="37"/>
    </row>
    <row r="53" spans="10:19">
      <c r="J53" s="37"/>
      <c r="K53" s="37"/>
      <c r="L53" s="37"/>
      <c r="M53" s="37"/>
      <c r="N53" s="37"/>
      <c r="O53" s="37"/>
      <c r="P53" s="37"/>
      <c r="Q53" s="37"/>
      <c r="R53" s="37"/>
      <c r="S53" s="37"/>
    </row>
    <row r="54" spans="10:19">
      <c r="J54" s="37"/>
      <c r="K54" s="37"/>
      <c r="L54" s="37"/>
      <c r="M54" s="37"/>
      <c r="N54" s="37"/>
      <c r="O54" s="37"/>
      <c r="P54" s="37"/>
      <c r="Q54" s="37"/>
      <c r="R54" s="37"/>
      <c r="S54" s="37"/>
    </row>
    <row r="55" spans="10:19">
      <c r="J55" s="37"/>
      <c r="K55" s="37"/>
      <c r="L55" s="37"/>
      <c r="M55" s="37"/>
      <c r="N55" s="37"/>
      <c r="O55" s="37"/>
      <c r="P55" s="37"/>
      <c r="Q55" s="37"/>
      <c r="R55" s="37"/>
      <c r="S55" s="37"/>
    </row>
    <row r="56" spans="10:19">
      <c r="J56" s="37"/>
      <c r="K56" s="37"/>
      <c r="L56" s="37"/>
      <c r="M56" s="37"/>
      <c r="N56" s="37"/>
      <c r="O56" s="37"/>
      <c r="P56" s="37"/>
      <c r="Q56" s="37"/>
      <c r="R56" s="37"/>
      <c r="S56" s="37"/>
    </row>
    <row r="57" spans="10:19">
      <c r="J57" s="37"/>
      <c r="K57" s="37"/>
      <c r="L57" s="37"/>
      <c r="M57" s="37"/>
      <c r="N57" s="37"/>
      <c r="O57" s="37"/>
      <c r="P57" s="37"/>
      <c r="Q57" s="37"/>
      <c r="R57" s="37"/>
      <c r="S57" s="37"/>
    </row>
    <row r="58" spans="10:19">
      <c r="J58" s="37"/>
      <c r="K58" s="37"/>
      <c r="L58" s="37"/>
      <c r="M58" s="37"/>
      <c r="N58" s="37"/>
      <c r="O58" s="37"/>
      <c r="P58" s="37"/>
      <c r="Q58" s="37"/>
      <c r="R58" s="37"/>
      <c r="S58" s="37"/>
    </row>
  </sheetData>
  <mergeCells count="2">
    <mergeCell ref="H27:I32"/>
    <mergeCell ref="B38:G38"/>
  </mergeCells>
  <pageMargins left="0.7" right="0.7" top="0.75" bottom="0.75" header="0.3" footer="0.3"/>
  <pageSetup paperSize="9" scale="4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Return on Assets</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Campbell, Jacob</dc:creator>
  <cp:lastModifiedBy>Grist, Peter</cp:lastModifiedBy>
  <cp:lastPrinted>2018-08-01T02:38:02Z</cp:lastPrinted>
  <dcterms:created xsi:type="dcterms:W3CDTF">2018-03-08T04:35:00Z</dcterms:created>
  <dcterms:modified xsi:type="dcterms:W3CDTF">2018-09-07T04:16:05Z</dcterms:modified>
</cp:coreProperties>
</file>