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3"/>
  <workbookPr defaultThemeVersion="166925"/>
  <mc:AlternateContent xmlns:mc="http://schemas.openxmlformats.org/markup-compatibility/2006">
    <mc:Choice Requires="x15">
      <x15ac:absPath xmlns:x15ac="http://schemas.microsoft.com/office/spreadsheetml/2010/11/ac" url="https://actewagl.sharepoint.com/teams/GN21RINS/Shared Documents/General/RINs submitted to AER/Reset RIN/"/>
    </mc:Choice>
  </mc:AlternateContent>
  <xr:revisionPtr revIDLastSave="2" documentId="11_58F9DE7141251FABB7F109CEC95FAF3646A2F301" xr6:coauthVersionLast="45" xr6:coauthVersionMax="45" xr10:uidLastSave="{A3441B95-DD59-4595-A7BE-6AD65945E6D2}"/>
  <bookViews>
    <workbookView xWindow="15360" yWindow="0" windowWidth="30720" windowHeight="17985" xr2:uid="{00000000-000D-0000-FFFF-FFFF00000000}"/>
  </bookViews>
  <sheets>
    <sheet name="Basis of Preparation" sheetId="8" r:id="rId1"/>
  </sheets>
  <definedNames>
    <definedName name="_xlnm._FilterDatabase" localSheetId="0" hidden="1">'Basis of Preparation'!$A$3:$H$54</definedName>
  </definedName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8" l="1"/>
  <c r="H18" i="8" s="1"/>
  <c r="H25" i="8" l="1"/>
  <c r="H30" i="8" s="1"/>
  <c r="H52" i="8" s="1"/>
  <c r="H40" i="8"/>
</calcChain>
</file>

<file path=xl/sharedStrings.xml><?xml version="1.0" encoding="utf-8"?>
<sst xmlns="http://schemas.openxmlformats.org/spreadsheetml/2006/main" count="381" uniqueCount="110">
  <si>
    <t xml:space="preserve">Reset RIN Historical data - Basis of Preparation </t>
  </si>
  <si>
    <t>Hardcode</t>
  </si>
  <si>
    <t>External Link</t>
  </si>
  <si>
    <t>Formula</t>
  </si>
  <si>
    <t>Template</t>
  </si>
  <si>
    <t>Sheet</t>
  </si>
  <si>
    <t>Table</t>
  </si>
  <si>
    <t>Sub-table</t>
  </si>
  <si>
    <t>Subsection</t>
  </si>
  <si>
    <t>Actual or Estimated</t>
  </si>
  <si>
    <t>Public or Confidential</t>
  </si>
  <si>
    <t>Source, Methodology and Assumptions</t>
  </si>
  <si>
    <t>Historic</t>
  </si>
  <si>
    <t>E10. Overheads</t>
  </si>
  <si>
    <t>E10.1 - NETWORK</t>
  </si>
  <si>
    <t>E10.1.1 - OPEX</t>
  </si>
  <si>
    <t>Actual</t>
  </si>
  <si>
    <t xml:space="preserve">Public </t>
  </si>
  <si>
    <t>Network overheads are types of costs incurred in managing and planning routine maintenance and corrective maintenance. As these services are provided by a contractor there is NIL expenditure</t>
  </si>
  <si>
    <t>E10.1.2 - CAPEX</t>
  </si>
  <si>
    <t>E10.2 - CORPORATE</t>
  </si>
  <si>
    <t>E10.2.1 - OPEX</t>
  </si>
  <si>
    <t>Activity data comes from ORACLE GL ATB  is uploaded into TM1. Corporate overheads are then separated into the following categories by the activity account split between capex &amp; opex</t>
  </si>
  <si>
    <t>E10.2.2 - CAPEX</t>
  </si>
  <si>
    <t>E12. ICT</t>
  </si>
  <si>
    <t>E12.1 - CAPEX - BY PROJECT</t>
  </si>
  <si>
    <t xml:space="preserve">PARTS A, B, AND C
DIRECT INTERNAL LABOUR EXPENDITURE
DIRECT CONTRACTOR EXPENDITURE
OTHER DIRECT EXPENDITURE </t>
  </si>
  <si>
    <t>Evoenergy was required to provide capex information for ICT projects for the period there was no activity is this category. Project data from ORACLE is uploaded into TM1 by expense type. Corporate overheads are excluded from the calculation above but are reported on this line. Each project is then categorised into each capex by purpose activity. Evoenergy used its internal project type descriptions to categorise projects into the connection type variables._x000D_
In accordance with Appendix E, Part B, Clause 2.4(d) of the RIN, projects with total expenditure less than $500,000 were aggregated in the RIN Tables. Evoenergy Gas does to have any ICT assets apart from GIS as they sit within ActewAGL Corporate or Jemena. Evoenegy receives an asset charge as part of the services plan &amp; fixed price services contract.</t>
  </si>
  <si>
    <t>PART D
TOTAL OVERHEAD EXPENDITURE</t>
  </si>
  <si>
    <t>Project data from ORACLE is uploaded into TM1 by expense type. Corporate overheads are excluded from the calculation above but are reported on this line. Each project is then categorised into each capex by purpose activity.</t>
  </si>
  <si>
    <t>PART E
RELATED PARTY MARGIN EXPENDTURE</t>
  </si>
  <si>
    <t xml:space="preserve">Margins are zero as under Evoenergy's DAMS Agreement with its related party Jemena Asset Management (JAM), JAM's costs will not include a margin. </t>
  </si>
  <si>
    <t>PART F
CUSTOMER CONTRIBUTIONS</t>
  </si>
  <si>
    <t>ORACLE has natural accounts which capture total contribution for this category.</t>
  </si>
  <si>
    <t>E13. Other capex</t>
  </si>
  <si>
    <t>E13.1 - OTHER CAPEX - BY PROJECT</t>
  </si>
  <si>
    <t>Public - Parts A&amp;C
Confidential - Part B</t>
  </si>
  <si>
    <t>Evoenergy was required to provide capex information for Other Capex projects this predominately capture replacement expenditure for Gas facilities. Project data from ORACLE is uploaded into TM1 by expense type. Corporate overheads are excluded from the calculation above but are reported on this line. Each project is then categorised into each capex by purpose activity. Evoenergy used its internal project type descriptions to categorise projects into the connection type variables.
In accordance with Appendix E, Part B, Clause 2.4(d) of the RIN, projects with total expenditure less than $500,000 were aggregated in the RIN Tables.</t>
  </si>
  <si>
    <t>Project data from ORACLE is uploaded into TM1 by expense type. Corporate overheads are excluded from the calculation above but are reported on this line. Each project is then categorised into each capex by purpose activity. There are no capital contribution for this category of capex.</t>
  </si>
  <si>
    <t>ORACLE has natural accounts which capture total contribution for this category. There are no capital contribution for this category of capex.</t>
  </si>
  <si>
    <t>E2. Mains Repex</t>
  </si>
  <si>
    <t>E2.1 - CAPEX</t>
  </si>
  <si>
    <t>E2.1.1 - PROACTIVE - BY CONNECTION TYPE - BY PROJECT AND E2.1.2 - REACTIVE - BY CONNECTION TYPE</t>
  </si>
  <si>
    <t>Evoenergy was required to provide capex information for Mains Repex projects. Project data from ORACLE is uploaded into TM1 by expense type. Corporate overheads are excluded from the calculation above but are reported on this line. Each project is then categorised into each capex by purpose activity. Evoenergy used its internal project type descriptions to categorise projects into the connection type variables.
In accordance with Appendix E, Part B, Clause 2.4(d) of the RIN, projects with total expenditure less than $500,000 were aggregated in the RIN Tables.</t>
  </si>
  <si>
    <t>E2.2 - VOLUMES</t>
  </si>
  <si>
    <t>E2.2.1 - PROACTIVE - BY CONNECTION TYPE - BY PROJECT</t>
  </si>
  <si>
    <t>Estimated</t>
  </si>
  <si>
    <t>This information was sourced from JAM.
Evoenergy provided to Jemena a list of projects that contained capex for template 2.2.1 and an extract of Evoenergy's GIS data. 
Jemena applied the following method to calculate the mains length date:
1. matched the projects to its internal capital projects records in SAP;
2. used its the approved project business cases and/or scope of works to classify each project into the relevant ‘network pressure’ category;
3. where possible, Jemena matched the project number or information from the business case and/or scope of works to mains length in Evoenergy's GIS data extract; and
4. where Evoenergy's GIS data did not include  Jemena’s project number, the mains length was extracted from its Client Acceptance Report which is issued to Evoenergy as confirmation of their acceptance of the project’s outcome.
In accordance with the RIN requirements, some projects with total expenditure less than $500,000 over the project life have been aggregated for disclosure purposes.
It should be noted that no mains length was recorded in the RIN template because the majority of the repex projects related to inlet piping.</t>
  </si>
  <si>
    <t>E2.2.2 - REACTIVE - BY CONNECTION TYPE</t>
  </si>
  <si>
    <t>LENGTH OF MAINS REPLACED</t>
  </si>
  <si>
    <t>No reactive mains replacement projects were identified in template 2.1.2 so the associated volumes are also zero.</t>
  </si>
  <si>
    <t>NO. OF SERVICES REPLACED</t>
  </si>
  <si>
    <t>E3. Mains Augex</t>
  </si>
  <si>
    <t>E3.1 - CAPEX BY PROJECT</t>
  </si>
  <si>
    <t>Evoenergy was required to provide capex information for Mains Augmentation projects. Project data from ORACLE is uploaded into TM1 by expense type. Corporate overheads are excluded from the calculation above but are reported on this line. Each project is then categorised into each capex by purpose activity. Evoenergy used its internal project type descriptions to categorise projects into the connection type variables.
In accordance with Appendix E, Part B, Clause 2.4(d) of the RIN, projects with total expenditure less than $500,000 were aggregated in the RIN Tables.</t>
  </si>
  <si>
    <t>E3.2 - VOLUMES - BY PRESSURE TYPE - BY PROJECT</t>
  </si>
  <si>
    <t xml:space="preserve">This information was sourced from Jemena.
Evoenergy provided to JAM a list of projects that contained capex for template 3.2 and an extract of Evoenergy's GIS data. 
Jemena applied the following method to calculate the mains length date:
1. matched the projects to its internal capital projects records in SAP;
2. used its the approved project business cases and/or scope of works to classify each project into the relevant ‘network pressure’ category;
3. where possible, Jemena matched the project number or information from the business case and/or scope of works to mains length in Evoenergy's GIS data extract; and
4. where Evoenergy's GIS data did not include  JAM’s project number, the mains length was extracted from its Client Acceptance Report which is issued to Evoenergy as confirmation of their acceptance of the project’s outcome.
In accordance with the RIN requirements, some projects with total expenditure less than $500,000 over the project life have been aggregated for disclosure purposes.
</t>
  </si>
  <si>
    <t>E4. Meter replacement</t>
  </si>
  <si>
    <t>E4.1 - CAPEX</t>
  </si>
  <si>
    <t>E4.1.1 -  NEW METERS ACQUIRED 
E4.1.2 - METER REFURBISHMENT
E4.1.3 - METER INSTALLATION
E4.1.4 - OTHER METER REPLACEMENT</t>
  </si>
  <si>
    <t>Evoenergy was required to provide capex information for Meter Replacement projects. Project data from ORACLE is uploaded into TM1 by expense type. Corporate overheads are excluded from the calculation above but are reported on this line. Each project is then categorised into each capex by purpose activity. Evoenergy used its internal project type descriptions to categorise projects into the connection type variables.
Capex is only recorded in the ‘installation’ table (E4.1.3). Evoenergy does not acquire meter inventory from a supplier, instead the replacement service is outsourced and Evoenergy only pays for meters to be installed</t>
  </si>
  <si>
    <t>Project data from ORACLE is uploaded into TM1 by expense type. Corporate overheads are excluded from the calculation above but are reported on this line. Each project is then categorised into each capex by purpose activity. Capex is only recorded in the ‘installation’ table (E4.1.3). Evoenergy does not acquire meter inventory from a supplier, instead the replacement service is outsourced and Evoenergy only pays for meters to be installed</t>
  </si>
  <si>
    <t>E4.2 - VOLUMES</t>
  </si>
  <si>
    <t>E4.2.1 - NUMBER OF NEW METERS ACQUIRED</t>
  </si>
  <si>
    <t>Evoenergy does not acquire meters directly from a meter supplier. Instead, the meter acquisition occurs as part of the supply of meter replacement service provided by Jemena. Therefore, the number of meters acquired is assumed to be the number of meters installed from template E4.2.3.</t>
  </si>
  <si>
    <t>E4.2.2 - NUMBER OF METERS REFURBISHED</t>
  </si>
  <si>
    <t>This information was sourced from JAM.
This data is based on the assumption that all meters replaced were decommissioned or refurbished and therefore the data reconciles to the number of meters installed as reported in template E4.2.3
E4.2.2A Refurbishable Meters Removed
Residential and Other (ie Water) meters are not refurbished so these are recorded as zero.
Some Industrial and Commercial meters are refurbished. The number of refurbishable meters removed is not captured so Jemena assumed that each refurbished meter installed was removed in the period it was installed. Jemena used the same data as described for template E4.2.3 and identified the 'refurbished' meters by the meter model and unit cost.
E4.2.2B Meters Decommissioned
This data is based on the number of meters installed reported in template E4.2.3 minus the number of meter refurbished reported in template E4.2.2A.That is, for every meter installed there was one meter decommissioned.</t>
  </si>
  <si>
    <t>E4.2.3 - NUMBER OF METERS INSTALLED</t>
  </si>
  <si>
    <t>This information was sourced from JAM.
Jemena has assumed that meter replacement includes aged replacement, defective, statistical sampling, I&amp;C load change and government testing. It also assumes that Residential meters and Industrial and Commercial meters are gas meters only. Water meters are included as Other meters. 
Meter replacement work order data was sourced from SAP, which contained the quantity of meters replaced from May 2016 to June 2019. Jemena’s GASS+ Archives were used to source meter replacement volumes from July 2014 to April 2016.
The meter replacement data was mapped to the RIN categories using relevant project codes, meter models, material descriptions and the associated expenditure types.</t>
  </si>
  <si>
    <t>E4.2.4 - OTHER METER REPLACEMENT VOLUMES</t>
  </si>
  <si>
    <t>This information was sourced from JAM.
This data is based on the assumption that all meters removed/decommissioned were replaced and therefore the removed/decommissioned data reconciles to the number of meters installed as reported in template E4.2.3</t>
  </si>
  <si>
    <t>E4.2.5 - OTHER METER REPLACEMENT VOLUMES</t>
  </si>
  <si>
    <t>This information was sourced from JAM.
All types of meter replacement are report in tables E4.2.1 to E4.2.3 and there is no other type of replacement so this template is reported as zero.</t>
  </si>
  <si>
    <t>E5. New Connections</t>
  </si>
  <si>
    <t>E5.1 - EXPENDITURE</t>
  </si>
  <si>
    <t>E5.1.1 - CAPEX - BY CONNECTION TYPE</t>
  </si>
  <si>
    <t>PARTS A&amp;C
DIRECT INTERNAL LABOUR  EXPENDITURE AND OTHER INTERNAL DIRECT EXPENDITURE</t>
  </si>
  <si>
    <t xml:space="preserve">Evoenergy was required to provide capex information for New Connection projects. Project data from ORACLE is uploaded into TM1 by expense type. Corporate overheads are excluded from the calculation above but are reported on this line. Each project is then categorised into each capex by purpose activity. Evoenergy used its internal project type descriptions to categorise projects into the connection type variables. To categorise metering expenditure for residential &amp; commercial Evoenergy has been provided a matrix by Jemena to split into the reporting categories required in the RIN. The matrix is also used to split industrial &amp; commercial between tariff &amp; contract.
</t>
  </si>
  <si>
    <t>PART B
DIRECT CONTRACTOR EXPENDITURE</t>
  </si>
  <si>
    <t>Confidential</t>
  </si>
  <si>
    <t>Project data from ORACLE is uploaded into TM1 by expense type. Corporate overheads are excluded from the calculation above but are reported on this line. Each project is then categorised into each capex by purpose activity. To categorise metering expenditure for residential &amp; commercial Evoenergy has been provided a matrix by Jemena to split into the reporting categories required in the RIN. The matrix is also used to split industrial &amp; commercial between tariff &amp; contract.</t>
  </si>
  <si>
    <t>PART E
RELATED PARTY MARGIN EXPENDITURE</t>
  </si>
  <si>
    <t>PART F 
CAPITAL  CONTRIBUTIONS</t>
  </si>
  <si>
    <t>E5.2 - UNIT RATES</t>
  </si>
  <si>
    <t>E5.2.1 - UNIT RATES - PER CONNECTION - BY CONNECTION TYPE</t>
  </si>
  <si>
    <t>The unit rates reported in this template were calculated from other RIN data as shown:
Unit rate =
(Direct Internal Labour Expenditure from template E5.1.1A
+ Direct Contractor Expenditure from template E5.1.1B
+ Other Internal Direct Expenditure from template E5.1.1C)
÷ Number of New Connections from template E5.3.1
x Volume per Connection by Connection Type from template
E5.3.2</t>
  </si>
  <si>
    <t>E5.3 - VOLUMES</t>
  </si>
  <si>
    <t>E5.3.1 - NUMBER OF NEW CONNECTIONS</t>
  </si>
  <si>
    <t>ELECTRICITY TO GAS
NEW HOMES
MEDIUM/HIGH DENSITY
INDUSTRIAL AND COMMERCIAL TARIFF</t>
  </si>
  <si>
    <r>
      <t xml:space="preserve">The number of new connections data was sourced directly from the GASS + Archives and SAP Business Warehouse (BW). The
data included the ‘minimum year’, which was the year that the customer became a customer and represents a ‘new connection’. This minimum year was directly mapped to the
RY2011 to RY2018 years.
The data also contained the connection category codes that were directly mapped the RIN variables (Electricity to gas, New homes, New medium density/high rise, Industrial and commercial tariff).
</t>
    </r>
    <r>
      <rPr>
        <b/>
        <sz val="9"/>
        <color theme="1"/>
        <rFont val="Arial"/>
        <family val="2"/>
      </rPr>
      <t xml:space="preserve">
</t>
    </r>
  </si>
  <si>
    <t>INDUSTRIAL AND COMMERCIAL CONTRACT</t>
  </si>
  <si>
    <r>
      <rPr>
        <b/>
        <sz val="9"/>
        <color theme="1"/>
        <rFont val="Arial"/>
        <family val="2"/>
      </rPr>
      <t xml:space="preserve">RY2013-RY2014 </t>
    </r>
    <r>
      <rPr>
        <sz val="9"/>
        <color theme="1"/>
        <rFont val="Arial"/>
        <family val="2"/>
      </rPr>
      <t xml:space="preserve">
The number of newly connected industrial and commercial customers on a contract was directly sourced from the Previous Reset RIN Responses.
</t>
    </r>
    <r>
      <rPr>
        <b/>
        <sz val="9"/>
        <color theme="1"/>
        <rFont val="Arial"/>
        <family val="2"/>
      </rPr>
      <t xml:space="preserve">RY2015-RY2019 </t>
    </r>
    <r>
      <rPr>
        <sz val="9"/>
        <color theme="1"/>
        <rFont val="Arial"/>
        <family val="2"/>
      </rPr>
      <t xml:space="preserve">
The number of newly connected industrial and commercial customers on a contract was sourced from JGN’s billing system data.
The number of new customers on contract were identified for each year and, given the small number of customers, they were manually split into the number of customers who were just transferring from another tariff and those which were actually newly connected. This approach was based on the assumption that the new connection was made in the year when the billing commenced for the new customer.</t>
    </r>
  </si>
  <si>
    <t>E5.3.2 - VOLUMES - PER CONNECTION - BY CONNECTION TYPE</t>
  </si>
  <si>
    <t>DISTRIBUTION MAINS</t>
  </si>
  <si>
    <t>This information was sourced from JAM.
Jemena sourced all the mains expansion work orders from its SAP system and GASS+ archives for RY15 to RY19. Each work order was included if there were mains, meter or services installed. Installation of other equipment such as regulators was not counted in the amounts reported in the RIN template. 
The new connections volume data for the ACT regulated network was collated using a combination of the default rules to select the ACT work orders by the associated account codes and suburb recorded against the work order. This default set of data was reviewed and some regions were corrected manually. Similary, the account code was used to attribute, by default, work order volumes to the relevant market type. Agi after review some of the work order volumes were manually attributed to another category based on the equipment type or other work order data. 
Finally, the total volumes were divided by the number of new connections reported in template E5.3.1</t>
  </si>
  <si>
    <t>INLET SERVICE PIPES</t>
  </si>
  <si>
    <t>As above</t>
  </si>
  <si>
    <t>METERS</t>
  </si>
  <si>
    <t>E5.4 -  CAPITAL CONTRIBUTIONS</t>
  </si>
  <si>
    <t>E5.4.1 - VALUE OF CUSTOMER CONTRIBUTIONS - BY CONNECTION TYPE</t>
  </si>
  <si>
    <t>The information provided in this RIN Table was sourced directly
from RIN Table E5.1.1F. Refer to the section E5.1.1 – Capex –
By Connection Type.</t>
  </si>
  <si>
    <t>E5.4.2 - NUMBER OF CUSTOMER CONTRIBUTIONS - BY CONNECTION TYPE</t>
  </si>
  <si>
    <t>RY2015-RY2016
The number of customer contributions for all categories was sourced from Oracle receviables. 
RY2017-RY2019
The number of customer contributions was sourced from SAP
using a business objects report.
The data from the report was filtered to only include capital
contributions, which is provided by customer MIRN. However,
the data did not include information on the type of customer. To
obtain the break down by type a second business objects report
was extracted to map the customers’ MIRN to the type of
connection.</t>
  </si>
  <si>
    <t>E6. Non-network</t>
  </si>
  <si>
    <t>E6.5 - TELEMETRY</t>
  </si>
  <si>
    <t>E6.5.1 - CAPEX BY PROJECT</t>
  </si>
  <si>
    <t>Evoenergy was required to provide capex information for TELEMENTRY projects for the period there was no activity is this category. Project data from ORACLE is uploaded into TM1 by expense type. Corporate overheads are excluded from the calculation above but are reported on this line. Each project is then categorised into each capex by purpose activity. Evoenergy used its internal project type descriptions to categorise projects into the connection type variables.
In accordance with Appendix E, Part B, Clause 2.4(d) of the RIN, projects with total expenditure less than $500,000 were aggregated in the RIN Tables.</t>
  </si>
  <si>
    <t>N2. Network characteristcs</t>
  </si>
  <si>
    <t>N2.5 - NETWORK LENGTH - BY POST CODE</t>
  </si>
  <si>
    <t>This information was sourced from JAM.
Data for all network pipes with a maximum operating pressure (MOP) pressure of ≤14900 kPa was extracted from Evoenergy's GIS. The information for each pipe included, postcode, material, pressure, installation date and length.
Length of mains has been reported based on filtering date ranges and the following maximum operating pressures:
∙ Transmission (6985 kPa and greater)
∙ High pressure (1050 kPa)
∙ Medium pressure (210 to &lt;1050 kPa)
The length of each pipe was included for the years it is currently in service and it was commissioned during or before the reporting year.
Medium pressure steel mains with a maximum allowable operating pressure (MAOP) of 1050 kPa that is considered critical main has been assumed to be protected as it has cathodic protection. 
Evoenergy does not capture the decommissioning dates of pipes and does not have a basis to make an adjustment to their data. Therefore, the network length does not include the length of pipe that was in service for part of the year but decommissioned before the end of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</si>
</sst>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b/>
      <sz val="11"/>
      <color theme="0"/>
      <name val="Calibri"/>
      <family val="2"/>
      <scheme val="minor"/>
    </font>
    <font>
      <b/>
      <sz val="16"/>
      <color theme="1"/>
      <name val="Arial"/>
      <family val="2"/>
    </font>
    <font>
      <b/>
      <sz val="9"/>
      <color theme="0"/>
      <name val="Calibri"/>
      <family val="2"/>
      <scheme val="minor"/>
    </font>
    <font>
      <sz val="11"/>
      <color theme="1"/>
      <name val="Arial"/>
      <family val="2"/>
    </font>
    <font>
      <sz val="9"/>
      <color theme="1"/>
      <name val="Arial"/>
      <family val="2"/>
    </font>
    <font>
      <b/>
      <sz val="9"/>
      <color theme="1"/>
      <name val="Arial"/>
      <family val="2"/>
    </font>
  </fonts>
  <fills count="4">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s>
  <borders count="3">
    <border>
      <left/>
      <right/>
      <top/>
      <bottom/>
      <diagonal/>
    </border>
    <border>
      <left/>
      <right/>
      <top/>
      <bottom style="medium">
        <color rgb="FF26BCD7"/>
      </bottom>
      <diagonal/>
    </border>
    <border>
      <left style="thin">
        <color rgb="FF26BCD7"/>
      </left>
      <right style="thin">
        <color rgb="FF26BCD7"/>
      </right>
      <top style="thin">
        <color rgb="FF26BCD7"/>
      </top>
      <bottom style="thin">
        <color rgb="FF26BCD7"/>
      </bottom>
      <diagonal/>
    </border>
  </borders>
  <cellStyleXfs count="2">
    <xf numFmtId="0" fontId="0" fillId="0" borderId="0"/>
    <xf numFmtId="0" fontId="4" fillId="0" borderId="0"/>
  </cellStyleXfs>
  <cellXfs count="11">
    <xf numFmtId="0" fontId="0" fillId="0" borderId="0" xfId="0"/>
    <xf numFmtId="0" fontId="2" fillId="0" borderId="1" xfId="0" applyFont="1" applyBorder="1" applyAlignment="1">
      <alignment horizontal="left" vertical="center" indent="1"/>
    </xf>
    <xf numFmtId="0" fontId="0" fillId="0" borderId="1" xfId="0" applyBorder="1" applyAlignment="1">
      <alignment horizontal="right" vertical="center" indent="1"/>
    </xf>
    <xf numFmtId="0" fontId="0" fillId="0" borderId="1" xfId="0" applyBorder="1" applyAlignment="1">
      <alignment horizontal="right" vertical="center"/>
    </xf>
    <xf numFmtId="0" fontId="3" fillId="0" borderId="0" xfId="0" applyFont="1" applyAlignment="1" applyProtection="1">
      <alignment horizontal="center" vertical="center"/>
      <protection hidden="1"/>
    </xf>
    <xf numFmtId="0" fontId="1" fillId="2" borderId="2" xfId="1" applyFont="1" applyFill="1" applyBorder="1" applyAlignment="1">
      <alignment horizontal="left" vertical="center" wrapText="1" indent="1"/>
    </xf>
    <xf numFmtId="0" fontId="1" fillId="2" borderId="2" xfId="1" applyFont="1" applyFill="1" applyBorder="1" applyAlignment="1">
      <alignment horizontal="left" vertical="center"/>
    </xf>
    <xf numFmtId="0" fontId="5" fillId="3" borderId="2" xfId="1" applyFont="1" applyFill="1" applyBorder="1" applyAlignment="1">
      <alignment horizontal="left" vertical="top" wrapText="1" indent="1"/>
    </xf>
    <xf numFmtId="0" fontId="5" fillId="3" borderId="2" xfId="1" applyFont="1" applyFill="1" applyBorder="1" applyAlignment="1">
      <alignment horizontal="left" vertical="top" wrapText="1"/>
    </xf>
    <xf numFmtId="0" fontId="1" fillId="2" borderId="2" xfId="1" applyFont="1" applyFill="1" applyBorder="1" applyAlignment="1">
      <alignment horizontal="center" vertical="center"/>
    </xf>
    <xf numFmtId="0" fontId="0" fillId="0" borderId="0" xfId="0" applyAlignment="1">
      <alignment wrapText="1"/>
    </xf>
  </cellXfs>
  <cellStyles count="2">
    <cellStyle name="Normal" xfId="0" builtinId="0"/>
    <cellStyle name="Normal 2" xfId="1" xr:uid="{00000000-0005-0000-0000-000001000000}"/>
  </cellStyles>
  <dxfs count="184">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FC000"/>
        </patternFill>
      </fill>
    </dxf>
    <dxf>
      <fill>
        <patternFill>
          <bgColor theme="9" tint="0.59996337778862885"/>
        </patternFill>
      </fill>
    </dxf>
    <dxf>
      <fill>
        <patternFill>
          <bgColor theme="8" tint="0.59996337778862885"/>
        </patternFill>
      </fill>
    </dxf>
    <dxf>
      <fill>
        <patternFill>
          <bgColor rgb="FFEEB9AA"/>
        </patternFill>
      </fill>
    </dxf>
    <dxf>
      <fill>
        <patternFill>
          <bgColor rgb="FFE3B8E4"/>
        </patternFill>
      </fill>
    </dxf>
    <dxf>
      <fill>
        <gradientFill degree="45">
          <stop position="0">
            <color rgb="FFE3B8E4"/>
          </stop>
          <stop position="1">
            <color theme="9" tint="0.59999389629810485"/>
          </stop>
        </gradientFill>
      </fill>
    </dxf>
    <dxf>
      <fill>
        <patternFill>
          <bgColor theme="0" tint="-0.24994659260841701"/>
        </patternFill>
      </fill>
    </dxf>
    <dxf>
      <fill>
        <patternFill>
          <bgColor rgb="FF79D3E5"/>
        </patternFill>
      </fill>
    </dxf>
    <dxf>
      <fill>
        <patternFill>
          <bgColor rgb="FFFFC000"/>
        </patternFill>
      </fill>
    </dxf>
    <dxf>
      <fill>
        <patternFill>
          <bgColor theme="9" tint="0.59996337778862885"/>
        </patternFill>
      </fill>
    </dxf>
    <dxf>
      <fill>
        <patternFill>
          <bgColor theme="8" tint="0.59996337778862885"/>
        </patternFill>
      </fill>
    </dxf>
    <dxf>
      <fill>
        <patternFill>
          <bgColor rgb="FFEEB9AA"/>
        </patternFill>
      </fill>
    </dxf>
    <dxf>
      <fill>
        <patternFill>
          <bgColor rgb="FFE3B8E4"/>
        </patternFill>
      </fill>
    </dxf>
    <dxf>
      <fill>
        <gradientFill degree="45">
          <stop position="0">
            <color rgb="FFE3B8E4"/>
          </stop>
          <stop position="1">
            <color theme="9" tint="0.59999389629810485"/>
          </stop>
        </gradientFill>
      </fill>
    </dxf>
    <dxf>
      <fill>
        <patternFill>
          <bgColor theme="0" tint="-0.24994659260841701"/>
        </patternFill>
      </fill>
    </dxf>
    <dxf>
      <fill>
        <patternFill>
          <bgColor theme="7" tint="0.59996337778862885"/>
        </patternFill>
      </fill>
    </dxf>
    <dxf>
      <fill>
        <patternFill>
          <bgColor rgb="FFFFC000"/>
        </patternFill>
      </fill>
    </dxf>
    <dxf>
      <fill>
        <patternFill>
          <bgColor theme="9" tint="0.59996337778862885"/>
        </patternFill>
      </fill>
    </dxf>
    <dxf>
      <fill>
        <patternFill>
          <bgColor theme="8" tint="0.59996337778862885"/>
        </patternFill>
      </fill>
    </dxf>
    <dxf>
      <fill>
        <patternFill>
          <bgColor rgb="FFEEB9AA"/>
        </patternFill>
      </fill>
    </dxf>
    <dxf>
      <fill>
        <patternFill>
          <bgColor rgb="FFE3B8E4"/>
        </patternFill>
      </fill>
    </dxf>
    <dxf>
      <fill>
        <gradientFill degree="45">
          <stop position="0">
            <color rgb="FFE3B8E4"/>
          </stop>
          <stop position="1">
            <color theme="9" tint="0.59999389629810485"/>
          </stop>
        </gradientFill>
      </fill>
    </dxf>
    <dxf>
      <fill>
        <patternFill>
          <bgColor theme="0" tint="-0.24994659260841701"/>
        </patternFill>
      </fill>
    </dxf>
    <dxf>
      <fill>
        <patternFill>
          <bgColor rgb="FF79D3E5"/>
        </patternFill>
      </fill>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
      <fill>
        <patternFill>
          <bgColor rgb="FFF2FAFC"/>
        </patternFill>
      </fill>
    </dxf>
    <dxf>
      <fill>
        <patternFill>
          <bgColor rgb="FFBEE5EF"/>
        </patternFill>
      </fill>
    </dxf>
    <dxf>
      <font>
        <b val="0"/>
        <i val="0"/>
        <color rgb="FF026CB6"/>
      </font>
    </dxf>
    <dxf>
      <font>
        <color rgb="FF00B050"/>
      </font>
    </dxf>
  </dxfs>
  <tableStyles count="0" defaultTableStyle="TableStyleMedium2" defaultPivotStyle="PivotStyleLight16"/>
  <colors>
    <mruColors>
      <color rgb="FFCCFF99"/>
      <color rgb="FFCCFFCC"/>
      <color rgb="FF79D3E5"/>
      <color rgb="FFE3B8E4"/>
      <color rgb="FFEEB9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89647</xdr:colOff>
      <xdr:row>1</xdr:row>
      <xdr:rowOff>22410</xdr:rowOff>
    </xdr:from>
    <xdr:to>
      <xdr:col>4</xdr:col>
      <xdr:colOff>1131794</xdr:colOff>
      <xdr:row>2</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9647" y="291351"/>
          <a:ext cx="6163235" cy="5177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600" b="1" baseline="0"/>
            <a:t>Explanatory Note:</a:t>
          </a:r>
        </a:p>
        <a:p>
          <a:r>
            <a:rPr lang="en-AU" sz="1150" baseline="0"/>
            <a:t>Section 1.2 of Schedule 1 of Evoenergy's 2021-26 Access Arrangement RIN (Reset RIN) requires Evoenergy (Icon Distribution Investments Ltd and Jemena Networks (ACT) Pty Ltd) to prepare a Basis of Preparation in accordance with the requirements specified in Schedules 1, 2 &amp; 3. The Basis of Preparation explains the source of the information, the assumptions and the methodologies used to provide the historical information in Regulatory Templates. The Reset RIN does not require Evoenergy to prepare a Basis of Preparation for the forecast information. </a:t>
          </a:r>
        </a:p>
        <a:p>
          <a:r>
            <a:rPr lang="en-AU" sz="1150" baseline="0"/>
            <a:t>Note that Evoenergy provides gas pipeline services to consumers using an outsourced delivery model with Jemena Asset Management Pty Ltd (JAM) as the related party contractor.  This ensures that Evoenergy continues to deliver value to Evoenergy and its customers, as explained in RIN Attachment 15 of Evoenergy's 2021-26 Access Arrangement Proposal.  As a result almost all non-financial information in the RIN is considered estimated information, as they are dependent on JAM's accounting records, not Evoenergy's accounting records or other records that Evoenergy used in the normal course of business.  </a:t>
          </a:r>
        </a:p>
        <a:p>
          <a:r>
            <a:rPr lang="en-AU" sz="1150" baseline="0"/>
            <a:t>Information from JAM is subject to regular controls and checks from both Evoenergy and JAM. In particular, unit rates for capital works are agreed and checked on payment of invoices to JAM, and non-routine capital works are subject to a separate approval process. Operating costs from JAM are subject to the annual services plan which is an internal asset management plan that is approved annually.  The same systems and accounting records from JAM that were used to prepare Evoenergy’s RINs were also used in the preparation of RINs for Jemena Gas Network's 2020-25 Gas Access Arrangement. </a:t>
          </a:r>
        </a:p>
        <a:p>
          <a:r>
            <a:rPr lang="en-AU" sz="1150" baseline="0"/>
            <a:t>The information in this RIN is produced from Evoenergy's Enterprise Resource Planning (ERP) systems (Oracle), data archives from JAM's superseded GASS+ ERP systems, and JAM's current SAP ERP systems. Evoenergy undertook an upgrade of Oracle in 2014/15 to version R12 while JAM's GASS+ system was replaced by SAP in 2015/16. The audited financial Statements from Evoenergy includes both gas, electricity and other services, and as a result reports were extracted to find the specific split relating to the gas business. Evoenergy's Cost Allocation Methodology (RIN Attachment 16) explains the allocation of costs present in this RIN.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75"/>
  <sheetViews>
    <sheetView tabSelected="1" topLeftCell="A46" zoomScale="85" zoomScaleNormal="85" workbookViewId="0">
      <selection activeCell="G50" sqref="G50"/>
    </sheetView>
  </sheetViews>
  <sheetFormatPr defaultRowHeight="15"/>
  <cols>
    <col min="1" max="1" width="11.42578125" customWidth="1"/>
    <col min="2" max="2" width="17.5703125" customWidth="1"/>
    <col min="3" max="3" width="22.28515625" customWidth="1"/>
    <col min="4" max="4" width="25.42578125" customWidth="1"/>
    <col min="5" max="5" width="34" customWidth="1"/>
    <col min="6" max="6" width="19.5703125" customWidth="1"/>
    <col min="7" max="7" width="20.7109375" customWidth="1"/>
    <col min="8" max="8" width="95.7109375" customWidth="1"/>
  </cols>
  <sheetData>
    <row r="1" spans="1:8" ht="21" thickBot="1">
      <c r="A1" s="1" t="s">
        <v>0</v>
      </c>
      <c r="B1" s="2"/>
      <c r="C1" s="2"/>
      <c r="D1" s="2"/>
      <c r="E1" s="3"/>
      <c r="F1" s="3"/>
      <c r="G1" s="3"/>
      <c r="H1" s="3"/>
    </row>
    <row r="2" spans="1:8" ht="409.5" customHeight="1">
      <c r="A2" s="4" t="s">
        <v>1</v>
      </c>
      <c r="B2" s="4" t="s">
        <v>1</v>
      </c>
      <c r="C2" s="4" t="s">
        <v>2</v>
      </c>
      <c r="D2" s="4" t="s">
        <v>2</v>
      </c>
      <c r="E2" s="4" t="s">
        <v>3</v>
      </c>
      <c r="F2" s="4"/>
      <c r="G2" s="4"/>
      <c r="H2" s="4"/>
    </row>
    <row r="3" spans="1:8">
      <c r="A3" s="5" t="s">
        <v>4</v>
      </c>
      <c r="B3" s="5" t="s">
        <v>5</v>
      </c>
      <c r="C3" s="5" t="s">
        <v>6</v>
      </c>
      <c r="D3" s="5" t="s">
        <v>7</v>
      </c>
      <c r="E3" s="6" t="s">
        <v>8</v>
      </c>
      <c r="F3" s="9" t="s">
        <v>9</v>
      </c>
      <c r="G3" s="9" t="s">
        <v>10</v>
      </c>
      <c r="H3" s="9" t="s">
        <v>11</v>
      </c>
    </row>
    <row r="4" spans="1:8" ht="39.950000000000003" customHeight="1">
      <c r="A4" s="7" t="s">
        <v>12</v>
      </c>
      <c r="B4" s="7" t="s">
        <v>13</v>
      </c>
      <c r="C4" s="7" t="s">
        <v>14</v>
      </c>
      <c r="D4" s="7" t="s">
        <v>15</v>
      </c>
      <c r="E4" s="8"/>
      <c r="F4" s="8" t="s">
        <v>16</v>
      </c>
      <c r="G4" s="8" t="s">
        <v>17</v>
      </c>
      <c r="H4" s="8" t="s">
        <v>18</v>
      </c>
    </row>
    <row r="5" spans="1:8" ht="39.950000000000003" customHeight="1">
      <c r="A5" s="7" t="s">
        <v>12</v>
      </c>
      <c r="B5" s="7" t="s">
        <v>13</v>
      </c>
      <c r="C5" s="7" t="s">
        <v>14</v>
      </c>
      <c r="D5" s="7" t="s">
        <v>19</v>
      </c>
      <c r="E5" s="8"/>
      <c r="F5" s="8" t="s">
        <v>16</v>
      </c>
      <c r="G5" s="8" t="s">
        <v>17</v>
      </c>
      <c r="H5" s="8" t="s">
        <v>18</v>
      </c>
    </row>
    <row r="6" spans="1:8" ht="39.950000000000003" customHeight="1">
      <c r="A6" s="7" t="s">
        <v>12</v>
      </c>
      <c r="B6" s="7" t="s">
        <v>13</v>
      </c>
      <c r="C6" s="7" t="s">
        <v>20</v>
      </c>
      <c r="D6" s="7" t="s">
        <v>21</v>
      </c>
      <c r="E6" s="8"/>
      <c r="F6" s="8" t="s">
        <v>16</v>
      </c>
      <c r="G6" s="8" t="s">
        <v>17</v>
      </c>
      <c r="H6" s="8" t="s">
        <v>22</v>
      </c>
    </row>
    <row r="7" spans="1:8" ht="39.950000000000003" customHeight="1">
      <c r="A7" s="7" t="s">
        <v>12</v>
      </c>
      <c r="B7" s="7" t="s">
        <v>13</v>
      </c>
      <c r="C7" s="7" t="s">
        <v>20</v>
      </c>
      <c r="D7" s="7" t="s">
        <v>23</v>
      </c>
      <c r="E7" s="8"/>
      <c r="F7" s="8" t="s">
        <v>16</v>
      </c>
      <c r="G7" s="8" t="s">
        <v>17</v>
      </c>
      <c r="H7" s="8" t="s">
        <v>22</v>
      </c>
    </row>
    <row r="8" spans="1:8" ht="39.950000000000003" customHeight="1">
      <c r="A8" s="7" t="s">
        <v>12</v>
      </c>
      <c r="B8" s="7" t="s">
        <v>24</v>
      </c>
      <c r="C8" s="7" t="s">
        <v>25</v>
      </c>
      <c r="D8" s="8" t="s">
        <v>26</v>
      </c>
      <c r="E8" s="8"/>
      <c r="F8" s="8" t="s">
        <v>16</v>
      </c>
      <c r="G8" s="8" t="s">
        <v>17</v>
      </c>
      <c r="H8" s="8" t="s">
        <v>27</v>
      </c>
    </row>
    <row r="9" spans="1:8" ht="39.950000000000003" customHeight="1">
      <c r="A9" s="7" t="s">
        <v>12</v>
      </c>
      <c r="B9" s="7" t="s">
        <v>24</v>
      </c>
      <c r="C9" s="7" t="s">
        <v>25</v>
      </c>
      <c r="D9" s="8" t="s">
        <v>28</v>
      </c>
      <c r="E9" s="8"/>
      <c r="F9" s="8" t="s">
        <v>16</v>
      </c>
      <c r="G9" s="8" t="s">
        <v>17</v>
      </c>
      <c r="H9" s="8" t="s">
        <v>29</v>
      </c>
    </row>
    <row r="10" spans="1:8" ht="39.950000000000003" customHeight="1">
      <c r="A10" s="7" t="s">
        <v>12</v>
      </c>
      <c r="B10" s="7" t="s">
        <v>24</v>
      </c>
      <c r="C10" s="7" t="s">
        <v>25</v>
      </c>
      <c r="D10" s="8" t="s">
        <v>30</v>
      </c>
      <c r="E10" s="8"/>
      <c r="F10" s="8" t="s">
        <v>16</v>
      </c>
      <c r="G10" s="8" t="s">
        <v>17</v>
      </c>
      <c r="H10" s="8" t="s">
        <v>31</v>
      </c>
    </row>
    <row r="11" spans="1:8" ht="39.950000000000003" customHeight="1">
      <c r="A11" s="7" t="s">
        <v>12</v>
      </c>
      <c r="B11" s="7" t="s">
        <v>24</v>
      </c>
      <c r="C11" s="7" t="s">
        <v>25</v>
      </c>
      <c r="D11" s="8" t="s">
        <v>32</v>
      </c>
      <c r="E11" s="8"/>
      <c r="F11" s="8" t="s">
        <v>16</v>
      </c>
      <c r="G11" s="8" t="s">
        <v>17</v>
      </c>
      <c r="H11" s="8" t="s">
        <v>33</v>
      </c>
    </row>
    <row r="12" spans="1:8" ht="39.950000000000003" customHeight="1">
      <c r="A12" s="7" t="s">
        <v>12</v>
      </c>
      <c r="B12" s="7" t="s">
        <v>34</v>
      </c>
      <c r="C12" s="7" t="s">
        <v>35</v>
      </c>
      <c r="D12" s="8" t="s">
        <v>26</v>
      </c>
      <c r="E12" s="8"/>
      <c r="F12" s="8" t="s">
        <v>16</v>
      </c>
      <c r="G12" s="8" t="s">
        <v>36</v>
      </c>
      <c r="H12" s="8" t="s">
        <v>37</v>
      </c>
    </row>
    <row r="13" spans="1:8" ht="39.950000000000003" customHeight="1">
      <c r="A13" s="7" t="s">
        <v>12</v>
      </c>
      <c r="B13" s="7" t="s">
        <v>34</v>
      </c>
      <c r="C13" s="7" t="s">
        <v>35</v>
      </c>
      <c r="D13" s="8" t="s">
        <v>28</v>
      </c>
      <c r="E13" s="8"/>
      <c r="F13" s="8" t="s">
        <v>16</v>
      </c>
      <c r="G13" s="8" t="s">
        <v>17</v>
      </c>
      <c r="H13" s="8" t="s">
        <v>38</v>
      </c>
    </row>
    <row r="14" spans="1:8" ht="39.950000000000003" customHeight="1">
      <c r="A14" s="7" t="s">
        <v>12</v>
      </c>
      <c r="B14" s="7" t="s">
        <v>34</v>
      </c>
      <c r="C14" s="7" t="s">
        <v>35</v>
      </c>
      <c r="D14" s="8" t="s">
        <v>30</v>
      </c>
      <c r="E14" s="8"/>
      <c r="F14" s="8" t="s">
        <v>16</v>
      </c>
      <c r="G14" s="8" t="s">
        <v>17</v>
      </c>
      <c r="H14" s="8" t="str">
        <f>H10</f>
        <v xml:space="preserve">Margins are zero as under Evoenergy's DAMS Agreement with its related party Jemena Asset Management (JAM), JAM's costs will not include a margin. </v>
      </c>
    </row>
    <row r="15" spans="1:8" ht="39.950000000000003" customHeight="1">
      <c r="A15" s="7" t="s">
        <v>12</v>
      </c>
      <c r="B15" s="7" t="s">
        <v>34</v>
      </c>
      <c r="C15" s="7" t="s">
        <v>35</v>
      </c>
      <c r="D15" s="8" t="s">
        <v>32</v>
      </c>
      <c r="E15" s="8"/>
      <c r="F15" s="8" t="s">
        <v>16</v>
      </c>
      <c r="G15" s="8" t="s">
        <v>17</v>
      </c>
      <c r="H15" s="8" t="s">
        <v>39</v>
      </c>
    </row>
    <row r="16" spans="1:8" ht="76.5" customHeight="1">
      <c r="A16" s="7" t="s">
        <v>12</v>
      </c>
      <c r="B16" s="7" t="s">
        <v>40</v>
      </c>
      <c r="C16" s="7" t="s">
        <v>41</v>
      </c>
      <c r="D16" s="7" t="s">
        <v>42</v>
      </c>
      <c r="E16" s="8" t="s">
        <v>26</v>
      </c>
      <c r="F16" s="8" t="s">
        <v>16</v>
      </c>
      <c r="G16" s="8" t="s">
        <v>36</v>
      </c>
      <c r="H16" s="8" t="s">
        <v>43</v>
      </c>
    </row>
    <row r="17" spans="1:8" ht="89.25" customHeight="1">
      <c r="A17" s="7" t="s">
        <v>12</v>
      </c>
      <c r="B17" s="7" t="s">
        <v>40</v>
      </c>
      <c r="C17" s="7" t="s">
        <v>41</v>
      </c>
      <c r="D17" s="7" t="s">
        <v>42</v>
      </c>
      <c r="E17" s="8" t="s">
        <v>28</v>
      </c>
      <c r="F17" s="8" t="s">
        <v>16</v>
      </c>
      <c r="G17" s="8" t="s">
        <v>17</v>
      </c>
      <c r="H17" s="8" t="s">
        <v>29</v>
      </c>
    </row>
    <row r="18" spans="1:8" ht="89.25" customHeight="1">
      <c r="A18" s="7" t="s">
        <v>12</v>
      </c>
      <c r="B18" s="7" t="s">
        <v>40</v>
      </c>
      <c r="C18" s="7" t="s">
        <v>41</v>
      </c>
      <c r="D18" s="7" t="s">
        <v>42</v>
      </c>
      <c r="E18" s="8" t="s">
        <v>30</v>
      </c>
      <c r="F18" s="8" t="s">
        <v>16</v>
      </c>
      <c r="G18" s="8" t="s">
        <v>17</v>
      </c>
      <c r="H18" s="8" t="str">
        <f>H14</f>
        <v xml:space="preserve">Margins are zero as under Evoenergy's DAMS Agreement with its related party Jemena Asset Management (JAM), JAM's costs will not include a margin. </v>
      </c>
    </row>
    <row r="19" spans="1:8" ht="89.25" customHeight="1">
      <c r="A19" s="7" t="s">
        <v>12</v>
      </c>
      <c r="B19" s="7" t="s">
        <v>40</v>
      </c>
      <c r="C19" s="7" t="s">
        <v>41</v>
      </c>
      <c r="D19" s="7" t="s">
        <v>42</v>
      </c>
      <c r="E19" s="8" t="s">
        <v>32</v>
      </c>
      <c r="F19" s="8" t="s">
        <v>16</v>
      </c>
      <c r="G19" s="8" t="s">
        <v>17</v>
      </c>
      <c r="H19" s="8" t="s">
        <v>39</v>
      </c>
    </row>
    <row r="20" spans="1:8" ht="173.25" customHeight="1">
      <c r="A20" s="7" t="s">
        <v>12</v>
      </c>
      <c r="B20" s="7" t="s">
        <v>40</v>
      </c>
      <c r="C20" s="7" t="s">
        <v>44</v>
      </c>
      <c r="D20" s="7" t="s">
        <v>45</v>
      </c>
      <c r="E20" s="8"/>
      <c r="F20" s="8" t="s">
        <v>46</v>
      </c>
      <c r="G20" s="8" t="s">
        <v>17</v>
      </c>
      <c r="H20" s="8" t="s">
        <v>47</v>
      </c>
    </row>
    <row r="21" spans="1:8" ht="39.950000000000003" customHeight="1">
      <c r="A21" s="7" t="s">
        <v>12</v>
      </c>
      <c r="B21" s="7" t="s">
        <v>40</v>
      </c>
      <c r="C21" s="7" t="s">
        <v>44</v>
      </c>
      <c r="D21" s="7" t="s">
        <v>48</v>
      </c>
      <c r="E21" s="8" t="s">
        <v>49</v>
      </c>
      <c r="F21" s="8" t="s">
        <v>46</v>
      </c>
      <c r="G21" s="8" t="s">
        <v>17</v>
      </c>
      <c r="H21" s="8" t="s">
        <v>50</v>
      </c>
    </row>
    <row r="22" spans="1:8" ht="39.950000000000003" customHeight="1">
      <c r="A22" s="7" t="s">
        <v>12</v>
      </c>
      <c r="B22" s="7" t="s">
        <v>40</v>
      </c>
      <c r="C22" s="7" t="s">
        <v>44</v>
      </c>
      <c r="D22" s="7" t="s">
        <v>48</v>
      </c>
      <c r="E22" s="8" t="s">
        <v>51</v>
      </c>
      <c r="F22" s="8" t="s">
        <v>46</v>
      </c>
      <c r="G22" s="8" t="s">
        <v>17</v>
      </c>
      <c r="H22" s="8" t="s">
        <v>50</v>
      </c>
    </row>
    <row r="23" spans="1:8" ht="79.5" customHeight="1">
      <c r="A23" s="7" t="s">
        <v>12</v>
      </c>
      <c r="B23" s="7" t="s">
        <v>52</v>
      </c>
      <c r="C23" s="7" t="s">
        <v>53</v>
      </c>
      <c r="D23" s="8" t="s">
        <v>26</v>
      </c>
      <c r="E23" s="8"/>
      <c r="F23" s="8" t="s">
        <v>16</v>
      </c>
      <c r="G23" s="8" t="s">
        <v>36</v>
      </c>
      <c r="H23" s="8" t="s">
        <v>54</v>
      </c>
    </row>
    <row r="24" spans="1:8" ht="79.5" customHeight="1">
      <c r="A24" s="7" t="s">
        <v>12</v>
      </c>
      <c r="B24" s="7" t="s">
        <v>52</v>
      </c>
      <c r="C24" s="7" t="s">
        <v>53</v>
      </c>
      <c r="D24" s="8" t="s">
        <v>28</v>
      </c>
      <c r="E24" s="8"/>
      <c r="F24" s="8" t="s">
        <v>16</v>
      </c>
      <c r="G24" s="8" t="s">
        <v>17</v>
      </c>
      <c r="H24" s="8" t="s">
        <v>29</v>
      </c>
    </row>
    <row r="25" spans="1:8" ht="79.5" customHeight="1">
      <c r="A25" s="7" t="s">
        <v>12</v>
      </c>
      <c r="B25" s="7" t="s">
        <v>52</v>
      </c>
      <c r="C25" s="7" t="s">
        <v>53</v>
      </c>
      <c r="D25" s="8" t="s">
        <v>30</v>
      </c>
      <c r="E25" s="8"/>
      <c r="F25" s="8" t="s">
        <v>16</v>
      </c>
      <c r="G25" s="8" t="s">
        <v>17</v>
      </c>
      <c r="H25" s="8" t="str">
        <f>H18</f>
        <v xml:space="preserve">Margins are zero as under Evoenergy's DAMS Agreement with its related party Jemena Asset Management (JAM), JAM's costs will not include a margin. </v>
      </c>
    </row>
    <row r="26" spans="1:8" ht="79.5" customHeight="1">
      <c r="A26" s="7" t="s">
        <v>12</v>
      </c>
      <c r="B26" s="7" t="s">
        <v>52</v>
      </c>
      <c r="C26" s="7" t="s">
        <v>53</v>
      </c>
      <c r="D26" s="8" t="s">
        <v>32</v>
      </c>
      <c r="E26" s="8"/>
      <c r="F26" s="8" t="s">
        <v>16</v>
      </c>
      <c r="G26" s="8" t="s">
        <v>17</v>
      </c>
      <c r="H26" s="8" t="s">
        <v>39</v>
      </c>
    </row>
    <row r="27" spans="1:8" ht="199.5" customHeight="1">
      <c r="A27" s="7" t="s">
        <v>12</v>
      </c>
      <c r="B27" s="7" t="s">
        <v>52</v>
      </c>
      <c r="C27" s="7" t="s">
        <v>55</v>
      </c>
      <c r="D27" s="7"/>
      <c r="E27" s="8"/>
      <c r="F27" s="8" t="s">
        <v>46</v>
      </c>
      <c r="G27" s="8" t="s">
        <v>17</v>
      </c>
      <c r="H27" s="8" t="s">
        <v>56</v>
      </c>
    </row>
    <row r="28" spans="1:8" ht="115.5" customHeight="1">
      <c r="A28" s="7" t="s">
        <v>12</v>
      </c>
      <c r="B28" s="7" t="s">
        <v>57</v>
      </c>
      <c r="C28" s="7" t="s">
        <v>58</v>
      </c>
      <c r="D28" s="7" t="s">
        <v>59</v>
      </c>
      <c r="E28" s="8" t="s">
        <v>26</v>
      </c>
      <c r="F28" s="8" t="s">
        <v>16</v>
      </c>
      <c r="G28" s="8" t="s">
        <v>36</v>
      </c>
      <c r="H28" s="8" t="s">
        <v>60</v>
      </c>
    </row>
    <row r="29" spans="1:8" ht="105" customHeight="1">
      <c r="A29" s="7" t="s">
        <v>12</v>
      </c>
      <c r="B29" s="7" t="s">
        <v>57</v>
      </c>
      <c r="C29" s="7" t="s">
        <v>58</v>
      </c>
      <c r="D29" s="7" t="s">
        <v>59</v>
      </c>
      <c r="E29" s="8" t="s">
        <v>28</v>
      </c>
      <c r="F29" s="8" t="s">
        <v>16</v>
      </c>
      <c r="G29" s="8" t="s">
        <v>17</v>
      </c>
      <c r="H29" s="8" t="s">
        <v>61</v>
      </c>
    </row>
    <row r="30" spans="1:8" ht="105.75" customHeight="1">
      <c r="A30" s="7" t="s">
        <v>12</v>
      </c>
      <c r="B30" s="7" t="s">
        <v>57</v>
      </c>
      <c r="C30" s="7" t="s">
        <v>58</v>
      </c>
      <c r="D30" s="7" t="s">
        <v>59</v>
      </c>
      <c r="E30" s="8" t="s">
        <v>30</v>
      </c>
      <c r="F30" s="8" t="s">
        <v>16</v>
      </c>
      <c r="G30" s="8" t="s">
        <v>17</v>
      </c>
      <c r="H30" s="8" t="str">
        <f>H25</f>
        <v xml:space="preserve">Margins are zero as under Evoenergy's DAMS Agreement with its related party Jemena Asset Management (JAM), JAM's costs will not include a margin. </v>
      </c>
    </row>
    <row r="31" spans="1:8" ht="115.5" customHeight="1">
      <c r="A31" s="7" t="s">
        <v>12</v>
      </c>
      <c r="B31" s="7" t="s">
        <v>57</v>
      </c>
      <c r="C31" s="7" t="s">
        <v>58</v>
      </c>
      <c r="D31" s="7" t="s">
        <v>59</v>
      </c>
      <c r="E31" s="8" t="s">
        <v>32</v>
      </c>
      <c r="F31" s="8" t="s">
        <v>16</v>
      </c>
      <c r="G31" s="8" t="s">
        <v>17</v>
      </c>
      <c r="H31" s="8" t="s">
        <v>39</v>
      </c>
    </row>
    <row r="32" spans="1:8" ht="39.75" customHeight="1">
      <c r="A32" s="7" t="s">
        <v>12</v>
      </c>
      <c r="B32" s="7" t="s">
        <v>57</v>
      </c>
      <c r="C32" s="7" t="s">
        <v>62</v>
      </c>
      <c r="D32" s="7" t="s">
        <v>63</v>
      </c>
      <c r="E32" s="8"/>
      <c r="F32" s="8" t="s">
        <v>46</v>
      </c>
      <c r="G32" s="8" t="s">
        <v>17</v>
      </c>
      <c r="H32" s="8" t="s">
        <v>64</v>
      </c>
    </row>
    <row r="33" spans="1:8" ht="186" customHeight="1">
      <c r="A33" s="7" t="s">
        <v>12</v>
      </c>
      <c r="B33" s="7" t="s">
        <v>57</v>
      </c>
      <c r="C33" s="7" t="s">
        <v>62</v>
      </c>
      <c r="D33" s="7" t="s">
        <v>65</v>
      </c>
      <c r="E33" s="8"/>
      <c r="F33" s="8" t="s">
        <v>46</v>
      </c>
      <c r="G33" s="8" t="s">
        <v>17</v>
      </c>
      <c r="H33" s="8" t="s">
        <v>66</v>
      </c>
    </row>
    <row r="34" spans="1:8" ht="146.25" customHeight="1">
      <c r="A34" s="7" t="s">
        <v>12</v>
      </c>
      <c r="B34" s="7" t="s">
        <v>57</v>
      </c>
      <c r="C34" s="7" t="s">
        <v>62</v>
      </c>
      <c r="D34" s="7" t="s">
        <v>67</v>
      </c>
      <c r="E34" s="8"/>
      <c r="F34" s="8" t="s">
        <v>46</v>
      </c>
      <c r="G34" s="8" t="s">
        <v>17</v>
      </c>
      <c r="H34" s="8" t="s">
        <v>68</v>
      </c>
    </row>
    <row r="35" spans="1:8" ht="62.25" customHeight="1">
      <c r="A35" s="7" t="s">
        <v>12</v>
      </c>
      <c r="B35" s="7" t="s">
        <v>57</v>
      </c>
      <c r="C35" s="7" t="s">
        <v>62</v>
      </c>
      <c r="D35" s="7" t="s">
        <v>69</v>
      </c>
      <c r="E35" s="8"/>
      <c r="F35" s="8" t="s">
        <v>46</v>
      </c>
      <c r="G35" s="8" t="s">
        <v>17</v>
      </c>
      <c r="H35" s="8" t="s">
        <v>70</v>
      </c>
    </row>
    <row r="36" spans="1:8" ht="69.75" customHeight="1">
      <c r="A36" s="7" t="s">
        <v>12</v>
      </c>
      <c r="B36" s="7" t="s">
        <v>57</v>
      </c>
      <c r="C36" s="7" t="s">
        <v>62</v>
      </c>
      <c r="D36" s="7" t="s">
        <v>71</v>
      </c>
      <c r="E36" s="8"/>
      <c r="F36" s="8" t="s">
        <v>46</v>
      </c>
      <c r="G36" s="8" t="s">
        <v>17</v>
      </c>
      <c r="H36" s="8" t="s">
        <v>72</v>
      </c>
    </row>
    <row r="37" spans="1:8" ht="84">
      <c r="A37" s="7" t="s">
        <v>12</v>
      </c>
      <c r="B37" s="7" t="s">
        <v>73</v>
      </c>
      <c r="C37" s="7" t="s">
        <v>74</v>
      </c>
      <c r="D37" s="7" t="s">
        <v>75</v>
      </c>
      <c r="E37" s="8" t="s">
        <v>76</v>
      </c>
      <c r="F37" s="8" t="s">
        <v>16</v>
      </c>
      <c r="G37" s="8" t="s">
        <v>17</v>
      </c>
      <c r="H37" s="8" t="s">
        <v>77</v>
      </c>
    </row>
    <row r="38" spans="1:8" ht="84">
      <c r="A38" s="7"/>
      <c r="B38" s="7"/>
      <c r="C38" s="7" t="s">
        <v>74</v>
      </c>
      <c r="D38" s="7" t="s">
        <v>75</v>
      </c>
      <c r="E38" s="8" t="s">
        <v>78</v>
      </c>
      <c r="F38" s="8" t="s">
        <v>16</v>
      </c>
      <c r="G38" s="8" t="s">
        <v>79</v>
      </c>
      <c r="H38" s="8" t="s">
        <v>77</v>
      </c>
    </row>
    <row r="39" spans="1:8" ht="33" customHeight="1">
      <c r="A39" s="7"/>
      <c r="B39" s="7"/>
      <c r="C39" s="7" t="s">
        <v>74</v>
      </c>
      <c r="D39" s="7" t="s">
        <v>75</v>
      </c>
      <c r="E39" s="8" t="s">
        <v>28</v>
      </c>
      <c r="F39" s="8" t="s">
        <v>16</v>
      </c>
      <c r="G39" s="8" t="s">
        <v>17</v>
      </c>
      <c r="H39" s="8" t="s">
        <v>80</v>
      </c>
    </row>
    <row r="40" spans="1:8" ht="36">
      <c r="A40" s="7"/>
      <c r="B40" s="7"/>
      <c r="C40" s="7" t="s">
        <v>74</v>
      </c>
      <c r="D40" s="7" t="s">
        <v>75</v>
      </c>
      <c r="E40" s="8" t="s">
        <v>81</v>
      </c>
      <c r="F40" s="8"/>
      <c r="G40" s="8"/>
      <c r="H40" s="8" t="str">
        <f>H18</f>
        <v xml:space="preserve">Margins are zero as under Evoenergy's DAMS Agreement with its related party Jemena Asset Management (JAM), JAM's costs will not include a margin. </v>
      </c>
    </row>
    <row r="41" spans="1:8" ht="24">
      <c r="A41" s="7"/>
      <c r="B41" s="7"/>
      <c r="C41" s="7" t="s">
        <v>74</v>
      </c>
      <c r="D41" s="7" t="s">
        <v>75</v>
      </c>
      <c r="E41" s="8" t="s">
        <v>82</v>
      </c>
      <c r="F41" s="8" t="s">
        <v>16</v>
      </c>
      <c r="G41" s="8" t="s">
        <v>17</v>
      </c>
      <c r="H41" s="8" t="s">
        <v>33</v>
      </c>
    </row>
    <row r="42" spans="1:8" ht="108" customHeight="1">
      <c r="A42" s="7" t="s">
        <v>12</v>
      </c>
      <c r="B42" s="7" t="s">
        <v>73</v>
      </c>
      <c r="C42" s="7" t="s">
        <v>83</v>
      </c>
      <c r="D42" s="7" t="s">
        <v>84</v>
      </c>
      <c r="E42" s="8"/>
      <c r="F42" s="8" t="s">
        <v>46</v>
      </c>
      <c r="G42" s="8" t="s">
        <v>79</v>
      </c>
      <c r="H42" s="8" t="s">
        <v>85</v>
      </c>
    </row>
    <row r="43" spans="1:8" ht="104.25" customHeight="1">
      <c r="A43" s="7" t="s">
        <v>12</v>
      </c>
      <c r="B43" s="7" t="s">
        <v>73</v>
      </c>
      <c r="C43" s="7" t="s">
        <v>86</v>
      </c>
      <c r="D43" s="7" t="s">
        <v>87</v>
      </c>
      <c r="E43" s="8" t="s">
        <v>88</v>
      </c>
      <c r="F43" s="8" t="s">
        <v>46</v>
      </c>
      <c r="G43" s="8" t="s">
        <v>17</v>
      </c>
      <c r="H43" s="8" t="s">
        <v>89</v>
      </c>
    </row>
    <row r="44" spans="1:8" ht="150.75" customHeight="1">
      <c r="A44" s="7"/>
      <c r="B44" s="7" t="s">
        <v>73</v>
      </c>
      <c r="C44" s="7" t="s">
        <v>86</v>
      </c>
      <c r="D44" s="7" t="s">
        <v>87</v>
      </c>
      <c r="E44" s="8" t="s">
        <v>90</v>
      </c>
      <c r="F44" s="8" t="s">
        <v>46</v>
      </c>
      <c r="G44" s="8" t="s">
        <v>17</v>
      </c>
      <c r="H44" s="8" t="s">
        <v>91</v>
      </c>
    </row>
    <row r="45" spans="1:8" ht="162.75" customHeight="1">
      <c r="A45" s="7" t="s">
        <v>12</v>
      </c>
      <c r="B45" s="7" t="s">
        <v>73</v>
      </c>
      <c r="C45" s="7" t="s">
        <v>86</v>
      </c>
      <c r="D45" s="7" t="s">
        <v>92</v>
      </c>
      <c r="E45" s="8" t="s">
        <v>93</v>
      </c>
      <c r="F45" s="8" t="s">
        <v>46</v>
      </c>
      <c r="G45" s="8" t="s">
        <v>17</v>
      </c>
      <c r="H45" s="8" t="s">
        <v>94</v>
      </c>
    </row>
    <row r="46" spans="1:8" ht="37.5" customHeight="1">
      <c r="A46" s="7" t="s">
        <v>12</v>
      </c>
      <c r="B46" s="7" t="s">
        <v>73</v>
      </c>
      <c r="C46" s="7" t="s">
        <v>86</v>
      </c>
      <c r="D46" s="7" t="s">
        <v>92</v>
      </c>
      <c r="E46" s="8" t="s">
        <v>95</v>
      </c>
      <c r="F46" s="8" t="s">
        <v>46</v>
      </c>
      <c r="G46" s="8" t="s">
        <v>17</v>
      </c>
      <c r="H46" s="8" t="s">
        <v>96</v>
      </c>
    </row>
    <row r="47" spans="1:8" ht="45.75" customHeight="1">
      <c r="A47" s="7" t="s">
        <v>12</v>
      </c>
      <c r="B47" s="7" t="s">
        <v>73</v>
      </c>
      <c r="C47" s="7" t="s">
        <v>86</v>
      </c>
      <c r="D47" s="7" t="s">
        <v>92</v>
      </c>
      <c r="E47" s="8" t="s">
        <v>97</v>
      </c>
      <c r="F47" s="8" t="s">
        <v>46</v>
      </c>
      <c r="G47" s="8" t="s">
        <v>17</v>
      </c>
      <c r="H47" s="8" t="s">
        <v>96</v>
      </c>
    </row>
    <row r="48" spans="1:8" ht="39.75" customHeight="1">
      <c r="A48" s="7" t="s">
        <v>12</v>
      </c>
      <c r="B48" s="7" t="s">
        <v>73</v>
      </c>
      <c r="C48" s="7" t="s">
        <v>98</v>
      </c>
      <c r="D48" s="7" t="s">
        <v>99</v>
      </c>
      <c r="E48" s="8"/>
      <c r="F48" s="8" t="s">
        <v>16</v>
      </c>
      <c r="G48" s="8" t="s">
        <v>17</v>
      </c>
      <c r="H48" s="8" t="s">
        <v>100</v>
      </c>
    </row>
    <row r="49" spans="1:8" ht="221.25" customHeight="1">
      <c r="A49" s="7" t="s">
        <v>12</v>
      </c>
      <c r="B49" s="7" t="s">
        <v>73</v>
      </c>
      <c r="C49" s="7" t="s">
        <v>98</v>
      </c>
      <c r="D49" s="7" t="s">
        <v>101</v>
      </c>
      <c r="E49" s="8"/>
      <c r="F49" s="8" t="s">
        <v>16</v>
      </c>
      <c r="G49" s="8" t="s">
        <v>17</v>
      </c>
      <c r="H49" s="8" t="s">
        <v>102</v>
      </c>
    </row>
    <row r="50" spans="1:8" ht="39.950000000000003" customHeight="1">
      <c r="A50" s="7" t="s">
        <v>12</v>
      </c>
      <c r="B50" s="7" t="s">
        <v>103</v>
      </c>
      <c r="C50" s="7" t="s">
        <v>104</v>
      </c>
      <c r="D50" s="7" t="s">
        <v>105</v>
      </c>
      <c r="E50" s="8" t="s">
        <v>26</v>
      </c>
      <c r="F50" s="8" t="s">
        <v>16</v>
      </c>
      <c r="G50" s="8" t="s">
        <v>36</v>
      </c>
      <c r="H50" s="8" t="s">
        <v>106</v>
      </c>
    </row>
    <row r="51" spans="1:8" ht="39.950000000000003" customHeight="1">
      <c r="A51" s="7" t="s">
        <v>12</v>
      </c>
      <c r="B51" s="7" t="s">
        <v>103</v>
      </c>
      <c r="C51" s="7" t="s">
        <v>104</v>
      </c>
      <c r="D51" s="7" t="s">
        <v>105</v>
      </c>
      <c r="E51" s="8" t="s">
        <v>28</v>
      </c>
      <c r="F51" s="8" t="s">
        <v>16</v>
      </c>
      <c r="G51" s="8" t="s">
        <v>17</v>
      </c>
      <c r="H51" s="8" t="s">
        <v>29</v>
      </c>
    </row>
    <row r="52" spans="1:8" ht="39.950000000000003" customHeight="1">
      <c r="A52" s="7" t="s">
        <v>12</v>
      </c>
      <c r="B52" s="7" t="s">
        <v>103</v>
      </c>
      <c r="C52" s="7" t="s">
        <v>104</v>
      </c>
      <c r="D52" s="7" t="s">
        <v>105</v>
      </c>
      <c r="E52" s="8" t="s">
        <v>30</v>
      </c>
      <c r="F52" s="8" t="s">
        <v>16</v>
      </c>
      <c r="G52" s="8" t="s">
        <v>17</v>
      </c>
      <c r="H52" s="8" t="str">
        <f>H30</f>
        <v xml:space="preserve">Margins are zero as under Evoenergy's DAMS Agreement with its related party Jemena Asset Management (JAM), JAM's costs will not include a margin. </v>
      </c>
    </row>
    <row r="53" spans="1:8" ht="39.950000000000003" customHeight="1">
      <c r="A53" s="7" t="s">
        <v>12</v>
      </c>
      <c r="B53" s="7" t="s">
        <v>103</v>
      </c>
      <c r="C53" s="7" t="s">
        <v>104</v>
      </c>
      <c r="D53" s="7" t="s">
        <v>105</v>
      </c>
      <c r="E53" s="8" t="s">
        <v>32</v>
      </c>
      <c r="F53" s="8" t="s">
        <v>16</v>
      </c>
      <c r="G53" s="8" t="s">
        <v>17</v>
      </c>
      <c r="H53" s="8" t="s">
        <v>39</v>
      </c>
    </row>
    <row r="54" spans="1:8" ht="264" customHeight="1">
      <c r="A54" s="7" t="s">
        <v>12</v>
      </c>
      <c r="B54" s="7" t="s">
        <v>107</v>
      </c>
      <c r="C54" s="7" t="s">
        <v>108</v>
      </c>
      <c r="D54" s="7"/>
      <c r="E54" s="8"/>
      <c r="F54" s="8" t="s">
        <v>46</v>
      </c>
      <c r="G54" s="8" t="s">
        <v>17</v>
      </c>
      <c r="H54" s="8" t="s">
        <v>109</v>
      </c>
    </row>
    <row r="55" spans="1:8" ht="69" customHeight="1"/>
    <row r="62" spans="1:8" ht="39.950000000000003" customHeight="1"/>
    <row r="63" spans="1:8" ht="39.950000000000003" customHeight="1"/>
    <row r="64" spans="1:8" ht="39.950000000000003" customHeight="1"/>
    <row r="65" spans="6:7" ht="39.950000000000003" customHeight="1"/>
    <row r="66" spans="6:7" ht="39.950000000000003" customHeight="1"/>
    <row r="67" spans="6:7" ht="39.950000000000003" customHeight="1"/>
    <row r="68" spans="6:7" ht="39.950000000000003" customHeight="1"/>
    <row r="69" spans="6:7" ht="39.950000000000003" customHeight="1"/>
    <row r="70" spans="6:7" ht="39.950000000000003" customHeight="1"/>
    <row r="73" spans="6:7" ht="39.950000000000003" customHeight="1">
      <c r="F73" t="s">
        <v>17</v>
      </c>
      <c r="G73" t="s">
        <v>16</v>
      </c>
    </row>
    <row r="74" spans="6:7" ht="39.950000000000003" customHeight="1">
      <c r="F74" t="s">
        <v>79</v>
      </c>
      <c r="G74" t="s">
        <v>46</v>
      </c>
    </row>
    <row r="75" spans="6:7" ht="45">
      <c r="F75" s="10" t="s">
        <v>36</v>
      </c>
    </row>
  </sheetData>
  <autoFilter ref="A3:H54" xr:uid="{00000000-0009-0000-0000-000000000000}">
    <filterColumn colId="0">
      <filters>
        <filter val="Historic"/>
      </filters>
    </filterColumn>
  </autoFilter>
  <conditionalFormatting sqref="G26:H26 H28:H29 A35:H35 H31 A4:H7 A20:E22 A48:H49 A37:G42 A45:G45 A50:E53 A8:C15 E10:H10 E8:G9 A27:E29 A31:E34 A23:C26 E26 A30:H30 A43:H44 E11:G15 E23:H25 A16:H19">
    <cfRule type="expression" dxfId="183" priority="902">
      <formula>#REF!="External Link"</formula>
    </cfRule>
    <cfRule type="expression" dxfId="182" priority="903">
      <formula>#REF!="Formula"</formula>
    </cfRule>
    <cfRule type="expression" dxfId="181" priority="904">
      <formula>MOD(ROW()/2,1)&lt;&gt;0.5</formula>
    </cfRule>
    <cfRule type="expression" dxfId="180" priority="905">
      <formula>MOD(ROW()/2,1)=0.5</formula>
    </cfRule>
  </conditionalFormatting>
  <conditionalFormatting sqref="A54:G54">
    <cfRule type="expression" dxfId="179" priority="664">
      <formula>#REF!="External Link"</formula>
    </cfRule>
    <cfRule type="expression" dxfId="178" priority="665">
      <formula>#REF!="Formula"</formula>
    </cfRule>
    <cfRule type="expression" dxfId="177" priority="666">
      <formula>MOD(ROW()/2,1)&lt;&gt;0.5</formula>
    </cfRule>
    <cfRule type="expression" dxfId="176" priority="667">
      <formula>MOD(ROW()/2,1)=0.5</formula>
    </cfRule>
  </conditionalFormatting>
  <conditionalFormatting sqref="F26">
    <cfRule type="expression" dxfId="175" priority="605">
      <formula>#REF!="External Link"</formula>
    </cfRule>
    <cfRule type="expression" dxfId="174" priority="606">
      <formula>#REF!="Formula"</formula>
    </cfRule>
    <cfRule type="expression" dxfId="173" priority="607">
      <formula>MOD(ROW()/2,1)&lt;&gt;0.5</formula>
    </cfRule>
    <cfRule type="expression" dxfId="172" priority="608">
      <formula>MOD(ROW()/2,1)=0.5</formula>
    </cfRule>
  </conditionalFormatting>
  <conditionalFormatting sqref="G28">
    <cfRule type="expression" dxfId="171" priority="593">
      <formula>#REF!="External Link"</formula>
    </cfRule>
    <cfRule type="expression" dxfId="170" priority="594">
      <formula>#REF!="Formula"</formula>
    </cfRule>
    <cfRule type="expression" dxfId="169" priority="595">
      <formula>MOD(ROW()/2,1)&lt;&gt;0.5</formula>
    </cfRule>
    <cfRule type="expression" dxfId="168" priority="596">
      <formula>MOD(ROW()/2,1)=0.5</formula>
    </cfRule>
  </conditionalFormatting>
  <conditionalFormatting sqref="F28">
    <cfRule type="expression" dxfId="167" priority="581">
      <formula>#REF!="External Link"</formula>
    </cfRule>
    <cfRule type="expression" dxfId="166" priority="582">
      <formula>#REF!="Formula"</formula>
    </cfRule>
    <cfRule type="expression" dxfId="165" priority="583">
      <formula>MOD(ROW()/2,1)&lt;&gt;0.5</formula>
    </cfRule>
    <cfRule type="expression" dxfId="164" priority="584">
      <formula>MOD(ROW()/2,1)=0.5</formula>
    </cfRule>
  </conditionalFormatting>
  <conditionalFormatting sqref="G29">
    <cfRule type="expression" dxfId="163" priority="569">
      <formula>#REF!="External Link"</formula>
    </cfRule>
    <cfRule type="expression" dxfId="162" priority="570">
      <formula>#REF!="Formula"</formula>
    </cfRule>
    <cfRule type="expression" dxfId="161" priority="571">
      <formula>MOD(ROW()/2,1)&lt;&gt;0.5</formula>
    </cfRule>
    <cfRule type="expression" dxfId="160" priority="572">
      <formula>MOD(ROW()/2,1)=0.5</formula>
    </cfRule>
  </conditionalFormatting>
  <conditionalFormatting sqref="F29">
    <cfRule type="expression" dxfId="159" priority="557">
      <formula>#REF!="External Link"</formula>
    </cfRule>
    <cfRule type="expression" dxfId="158" priority="558">
      <formula>#REF!="Formula"</formula>
    </cfRule>
    <cfRule type="expression" dxfId="157" priority="559">
      <formula>MOD(ROW()/2,1)&lt;&gt;0.5</formula>
    </cfRule>
    <cfRule type="expression" dxfId="156" priority="560">
      <formula>MOD(ROW()/2,1)=0.5</formula>
    </cfRule>
  </conditionalFormatting>
  <conditionalFormatting sqref="G31">
    <cfRule type="expression" dxfId="155" priority="545">
      <formula>#REF!="External Link"</formula>
    </cfRule>
    <cfRule type="expression" dxfId="154" priority="546">
      <formula>#REF!="Formula"</formula>
    </cfRule>
    <cfRule type="expression" dxfId="153" priority="547">
      <formula>MOD(ROW()/2,1)&lt;&gt;0.5</formula>
    </cfRule>
    <cfRule type="expression" dxfId="152" priority="548">
      <formula>MOD(ROW()/2,1)=0.5</formula>
    </cfRule>
  </conditionalFormatting>
  <conditionalFormatting sqref="F31">
    <cfRule type="expression" dxfId="151" priority="533">
      <formula>#REF!="External Link"</formula>
    </cfRule>
    <cfRule type="expression" dxfId="150" priority="534">
      <formula>#REF!="Formula"</formula>
    </cfRule>
    <cfRule type="expression" dxfId="149" priority="535">
      <formula>MOD(ROW()/2,1)&lt;&gt;0.5</formula>
    </cfRule>
    <cfRule type="expression" dxfId="148" priority="536">
      <formula>MOD(ROW()/2,1)=0.5</formula>
    </cfRule>
  </conditionalFormatting>
  <conditionalFormatting sqref="H12:H13 H15">
    <cfRule type="expression" dxfId="147" priority="521">
      <formula>#REF!="External Link"</formula>
    </cfRule>
    <cfRule type="expression" dxfId="146" priority="522">
      <formula>#REF!="Formula"</formula>
    </cfRule>
    <cfRule type="expression" dxfId="145" priority="523">
      <formula>MOD(ROW()/2,1)&lt;&gt;0.5</formula>
    </cfRule>
    <cfRule type="expression" dxfId="144" priority="524">
      <formula>MOD(ROW()/2,1)=0.5</formula>
    </cfRule>
  </conditionalFormatting>
  <conditionalFormatting sqref="H8:H9">
    <cfRule type="expression" dxfId="143" priority="509">
      <formula>#REF!="External Link"</formula>
    </cfRule>
    <cfRule type="expression" dxfId="142" priority="510">
      <formula>#REF!="Formula"</formula>
    </cfRule>
    <cfRule type="expression" dxfId="141" priority="511">
      <formula>MOD(ROW()/2,1)&lt;&gt;0.5</formula>
    </cfRule>
    <cfRule type="expression" dxfId="140" priority="512">
      <formula>MOD(ROW()/2,1)=0.5</formula>
    </cfRule>
  </conditionalFormatting>
  <conditionalFormatting sqref="H11">
    <cfRule type="expression" dxfId="139" priority="497">
      <formula>#REF!="External Link"</formula>
    </cfRule>
    <cfRule type="expression" dxfId="138" priority="498">
      <formula>#REF!="Formula"</formula>
    </cfRule>
    <cfRule type="expression" dxfId="137" priority="499">
      <formula>MOD(ROW()/2,1)&lt;&gt;0.5</formula>
    </cfRule>
    <cfRule type="expression" dxfId="136" priority="500">
      <formula>MOD(ROW()/2,1)=0.5</formula>
    </cfRule>
  </conditionalFormatting>
  <conditionalFormatting sqref="F50:G51 F53:G53">
    <cfRule type="expression" dxfId="135" priority="485">
      <formula>#REF!="External Link"</formula>
    </cfRule>
    <cfRule type="expression" dxfId="134" priority="486">
      <formula>#REF!="Formula"</formula>
    </cfRule>
    <cfRule type="expression" dxfId="133" priority="487">
      <formula>MOD(ROW()/2,1)&lt;&gt;0.5</formula>
    </cfRule>
    <cfRule type="expression" dxfId="132" priority="488">
      <formula>MOD(ROW()/2,1)=0.5</formula>
    </cfRule>
  </conditionalFormatting>
  <conditionalFormatting sqref="H50:H51">
    <cfRule type="expression" dxfId="131" priority="473">
      <formula>#REF!="External Link"</formula>
    </cfRule>
    <cfRule type="expression" dxfId="130" priority="474">
      <formula>#REF!="Formula"</formula>
    </cfRule>
    <cfRule type="expression" dxfId="129" priority="475">
      <formula>MOD(ROW()/2,1)&lt;&gt;0.5</formula>
    </cfRule>
    <cfRule type="expression" dxfId="128" priority="476">
      <formula>MOD(ROW()/2,1)=0.5</formula>
    </cfRule>
  </conditionalFormatting>
  <conditionalFormatting sqref="H53">
    <cfRule type="expression" dxfId="127" priority="461">
      <formula>#REF!="External Link"</formula>
    </cfRule>
    <cfRule type="expression" dxfId="126" priority="462">
      <formula>#REF!="Formula"</formula>
    </cfRule>
    <cfRule type="expression" dxfId="125" priority="463">
      <formula>MOD(ROW()/2,1)&lt;&gt;0.5</formula>
    </cfRule>
    <cfRule type="expression" dxfId="124" priority="464">
      <formula>MOD(ROW()/2,1)=0.5</formula>
    </cfRule>
  </conditionalFormatting>
  <conditionalFormatting sqref="H37:H40">
    <cfRule type="expression" dxfId="123" priority="449">
      <formula>#REF!="External Link"</formula>
    </cfRule>
    <cfRule type="expression" dxfId="122" priority="450">
      <formula>#REF!="Formula"</formula>
    </cfRule>
    <cfRule type="expression" dxfId="121" priority="451">
      <formula>MOD(ROW()/2,1)&lt;&gt;0.5</formula>
    </cfRule>
    <cfRule type="expression" dxfId="120" priority="452">
      <formula>MOD(ROW()/2,1)=0.5</formula>
    </cfRule>
  </conditionalFormatting>
  <conditionalFormatting sqref="H41">
    <cfRule type="expression" dxfId="119" priority="437">
      <formula>#REF!="External Link"</formula>
    </cfRule>
    <cfRule type="expression" dxfId="118" priority="438">
      <formula>#REF!="Formula"</formula>
    </cfRule>
    <cfRule type="expression" dxfId="117" priority="439">
      <formula>MOD(ROW()/2,1)&lt;&gt;0.5</formula>
    </cfRule>
    <cfRule type="expression" dxfId="116" priority="440">
      <formula>MOD(ROW()/2,1)=0.5</formula>
    </cfRule>
  </conditionalFormatting>
  <conditionalFormatting sqref="F34:H34">
    <cfRule type="expression" dxfId="115" priority="329">
      <formula>#REF!="External Link"</formula>
    </cfRule>
    <cfRule type="expression" dxfId="114" priority="330">
      <formula>#REF!="Formula"</formula>
    </cfRule>
    <cfRule type="expression" dxfId="113" priority="331">
      <formula>MOD(ROW()/2,1)&lt;&gt;0.5</formula>
    </cfRule>
    <cfRule type="expression" dxfId="112" priority="332">
      <formula>MOD(ROW()/2,1)=0.5</formula>
    </cfRule>
  </conditionalFormatting>
  <conditionalFormatting sqref="F20:H20">
    <cfRule type="expression" dxfId="111" priority="413">
      <formula>#REF!="External Link"</formula>
    </cfRule>
    <cfRule type="expression" dxfId="110" priority="414">
      <formula>#REF!="Formula"</formula>
    </cfRule>
    <cfRule type="expression" dxfId="109" priority="415">
      <formula>MOD(ROW()/2,1)&lt;&gt;0.5</formula>
    </cfRule>
    <cfRule type="expression" dxfId="108" priority="416">
      <formula>MOD(ROW()/2,1)=0.5</formula>
    </cfRule>
  </conditionalFormatting>
  <conditionalFormatting sqref="F21:H21">
    <cfRule type="expression" dxfId="107" priority="401">
      <formula>#REF!="External Link"</formula>
    </cfRule>
    <cfRule type="expression" dxfId="106" priority="402">
      <formula>#REF!="Formula"</formula>
    </cfRule>
    <cfRule type="expression" dxfId="105" priority="403">
      <formula>MOD(ROW()/2,1)&lt;&gt;0.5</formula>
    </cfRule>
    <cfRule type="expression" dxfId="104" priority="404">
      <formula>MOD(ROW()/2,1)=0.5</formula>
    </cfRule>
  </conditionalFormatting>
  <conditionalFormatting sqref="F22:G22">
    <cfRule type="expression" dxfId="103" priority="389">
      <formula>#REF!="External Link"</formula>
    </cfRule>
    <cfRule type="expression" dxfId="102" priority="390">
      <formula>#REF!="Formula"</formula>
    </cfRule>
    <cfRule type="expression" dxfId="101" priority="391">
      <formula>MOD(ROW()/2,1)&lt;&gt;0.5</formula>
    </cfRule>
    <cfRule type="expression" dxfId="100" priority="392">
      <formula>MOD(ROW()/2,1)=0.5</formula>
    </cfRule>
  </conditionalFormatting>
  <conditionalFormatting sqref="H22">
    <cfRule type="expression" dxfId="99" priority="377">
      <formula>#REF!="External Link"</formula>
    </cfRule>
    <cfRule type="expression" dxfId="98" priority="378">
      <formula>#REF!="Formula"</formula>
    </cfRule>
    <cfRule type="expression" dxfId="97" priority="379">
      <formula>MOD(ROW()/2,1)&lt;&gt;0.5</formula>
    </cfRule>
    <cfRule type="expression" dxfId="96" priority="380">
      <formula>MOD(ROW()/2,1)=0.5</formula>
    </cfRule>
  </conditionalFormatting>
  <conditionalFormatting sqref="F27:H27">
    <cfRule type="expression" dxfId="95" priority="365">
      <formula>#REF!="External Link"</formula>
    </cfRule>
    <cfRule type="expression" dxfId="94" priority="366">
      <formula>#REF!="Formula"</formula>
    </cfRule>
    <cfRule type="expression" dxfId="93" priority="367">
      <formula>MOD(ROW()/2,1)&lt;&gt;0.5</formula>
    </cfRule>
    <cfRule type="expression" dxfId="92" priority="368">
      <formula>MOD(ROW()/2,1)=0.5</formula>
    </cfRule>
  </conditionalFormatting>
  <conditionalFormatting sqref="F32:H32">
    <cfRule type="expression" dxfId="91" priority="353">
      <formula>#REF!="External Link"</formula>
    </cfRule>
    <cfRule type="expression" dxfId="90" priority="354">
      <formula>#REF!="Formula"</formula>
    </cfRule>
    <cfRule type="expression" dxfId="89" priority="355">
      <formula>MOD(ROW()/2,1)&lt;&gt;0.5</formula>
    </cfRule>
    <cfRule type="expression" dxfId="88" priority="356">
      <formula>MOD(ROW()/2,1)=0.5</formula>
    </cfRule>
  </conditionalFormatting>
  <conditionalFormatting sqref="F33:H33">
    <cfRule type="expression" dxfId="87" priority="341">
      <formula>#REF!="External Link"</formula>
    </cfRule>
    <cfRule type="expression" dxfId="86" priority="342">
      <formula>#REF!="Formula"</formula>
    </cfRule>
    <cfRule type="expression" dxfId="85" priority="343">
      <formula>MOD(ROW()/2,1)&lt;&gt;0.5</formula>
    </cfRule>
    <cfRule type="expression" dxfId="84" priority="344">
      <formula>MOD(ROW()/2,1)=0.5</formula>
    </cfRule>
  </conditionalFormatting>
  <conditionalFormatting sqref="H42">
    <cfRule type="expression" dxfId="83" priority="301">
      <formula>#REF!="External Link"</formula>
    </cfRule>
    <cfRule type="expression" dxfId="82" priority="302">
      <formula>#REF!="Formula"</formula>
    </cfRule>
    <cfRule type="expression" dxfId="81" priority="303">
      <formula>MOD(ROW()/2,1)&lt;&gt;0.5</formula>
    </cfRule>
    <cfRule type="expression" dxfId="80" priority="304">
      <formula>MOD(ROW()/2,1)=0.5</formula>
    </cfRule>
  </conditionalFormatting>
  <conditionalFormatting sqref="H45">
    <cfRule type="expression" dxfId="79" priority="289">
      <formula>#REF!="External Link"</formula>
    </cfRule>
    <cfRule type="expression" dxfId="78" priority="290">
      <formula>#REF!="Formula"</formula>
    </cfRule>
    <cfRule type="expression" dxfId="77" priority="291">
      <formula>MOD(ROW()/2,1)&lt;&gt;0.5</formula>
    </cfRule>
    <cfRule type="expression" dxfId="76" priority="292">
      <formula>MOD(ROW()/2,1)=0.5</formula>
    </cfRule>
  </conditionalFormatting>
  <conditionalFormatting sqref="H14">
    <cfRule type="expression" dxfId="75" priority="265">
      <formula>#REF!="External Link"</formula>
    </cfRule>
    <cfRule type="expression" dxfId="74" priority="266">
      <formula>#REF!="Formula"</formula>
    </cfRule>
    <cfRule type="expression" dxfId="73" priority="267">
      <formula>MOD(ROW()/2,1)&lt;&gt;0.5</formula>
    </cfRule>
    <cfRule type="expression" dxfId="72" priority="268">
      <formula>MOD(ROW()/2,1)=0.5</formula>
    </cfRule>
  </conditionalFormatting>
  <conditionalFormatting sqref="H52">
    <cfRule type="expression" dxfId="71" priority="253">
      <formula>#REF!="External Link"</formula>
    </cfRule>
    <cfRule type="expression" dxfId="70" priority="254">
      <formula>#REF!="Formula"</formula>
    </cfRule>
    <cfRule type="expression" dxfId="69" priority="255">
      <formula>MOD(ROW()/2,1)&lt;&gt;0.5</formula>
    </cfRule>
    <cfRule type="expression" dxfId="68" priority="256">
      <formula>MOD(ROW()/2,1)=0.5</formula>
    </cfRule>
  </conditionalFormatting>
  <conditionalFormatting sqref="F52:G52">
    <cfRule type="expression" dxfId="67" priority="241">
      <formula>#REF!="External Link"</formula>
    </cfRule>
    <cfRule type="expression" dxfId="66" priority="242">
      <formula>#REF!="Formula"</formula>
    </cfRule>
    <cfRule type="expression" dxfId="65" priority="243">
      <formula>MOD(ROW()/2,1)&lt;&gt;0.5</formula>
    </cfRule>
    <cfRule type="expression" dxfId="64" priority="244">
      <formula>MOD(ROW()/2,1)=0.5</formula>
    </cfRule>
  </conditionalFormatting>
  <conditionalFormatting sqref="A46:G46 F47:G47">
    <cfRule type="expression" dxfId="63" priority="193">
      <formula>#REF!="External Link"</formula>
    </cfRule>
    <cfRule type="expression" dxfId="62" priority="194">
      <formula>#REF!="Formula"</formula>
    </cfRule>
    <cfRule type="expression" dxfId="61" priority="195">
      <formula>MOD(ROW()/2,1)&lt;&gt;0.5</formula>
    </cfRule>
    <cfRule type="expression" dxfId="60" priority="196">
      <formula>MOD(ROW()/2,1)=0.5</formula>
    </cfRule>
  </conditionalFormatting>
  <conditionalFormatting sqref="H46">
    <cfRule type="expression" dxfId="59" priority="169">
      <formula>#REF!="External Link"</formula>
    </cfRule>
    <cfRule type="expression" dxfId="58" priority="170">
      <formula>#REF!="Formula"</formula>
    </cfRule>
    <cfRule type="expression" dxfId="57" priority="171">
      <formula>MOD(ROW()/2,1)&lt;&gt;0.5</formula>
    </cfRule>
    <cfRule type="expression" dxfId="56" priority="172">
      <formula>MOD(ROW()/2,1)=0.5</formula>
    </cfRule>
  </conditionalFormatting>
  <conditionalFormatting sqref="A47:E47">
    <cfRule type="expression" dxfId="55" priority="157">
      <formula>#REF!="External Link"</formula>
    </cfRule>
    <cfRule type="expression" dxfId="54" priority="158">
      <formula>#REF!="Formula"</formula>
    </cfRule>
    <cfRule type="expression" dxfId="53" priority="159">
      <formula>MOD(ROW()/2,1)&lt;&gt;0.5</formula>
    </cfRule>
    <cfRule type="expression" dxfId="52" priority="160">
      <formula>MOD(ROW()/2,1)=0.5</formula>
    </cfRule>
  </conditionalFormatting>
  <conditionalFormatting sqref="H47">
    <cfRule type="expression" dxfId="51" priority="133">
      <formula>#REF!="External Link"</formula>
    </cfRule>
    <cfRule type="expression" dxfId="50" priority="134">
      <formula>#REF!="Formula"</formula>
    </cfRule>
    <cfRule type="expression" dxfId="49" priority="135">
      <formula>MOD(ROW()/2,1)&lt;&gt;0.5</formula>
    </cfRule>
    <cfRule type="expression" dxfId="48" priority="136">
      <formula>MOD(ROW()/2,1)=0.5</formula>
    </cfRule>
  </conditionalFormatting>
  <conditionalFormatting sqref="H54">
    <cfRule type="expression" dxfId="47" priority="121">
      <formula>#REF!="External Link"</formula>
    </cfRule>
    <cfRule type="expression" dxfId="46" priority="122">
      <formula>#REF!="Formula"</formula>
    </cfRule>
    <cfRule type="expression" dxfId="45" priority="123">
      <formula>MOD(ROW()/2,1)&lt;&gt;0.5</formula>
    </cfRule>
    <cfRule type="expression" dxfId="44" priority="124">
      <formula>MOD(ROW()/2,1)=0.5</formula>
    </cfRule>
  </conditionalFormatting>
  <conditionalFormatting sqref="A36:H36">
    <cfRule type="expression" dxfId="43" priority="109">
      <formula>#REF!="External Link"</formula>
    </cfRule>
    <cfRule type="expression" dxfId="42" priority="110">
      <formula>#REF!="Formula"</formula>
    </cfRule>
    <cfRule type="expression" dxfId="41" priority="111">
      <formula>MOD(ROW()/2,1)&lt;&gt;0.5</formula>
    </cfRule>
    <cfRule type="expression" dxfId="40" priority="112">
      <formula>MOD(ROW()/2,1)=0.5</formula>
    </cfRule>
  </conditionalFormatting>
  <conditionalFormatting sqref="D8:D15">
    <cfRule type="expression" dxfId="39" priority="85">
      <formula>#REF!="External Link"</formula>
    </cfRule>
    <cfRule type="expression" dxfId="38" priority="86">
      <formula>#REF!="Formula"</formula>
    </cfRule>
    <cfRule type="expression" dxfId="37" priority="87">
      <formula>MOD(ROW()/2,1)&lt;&gt;0.5</formula>
    </cfRule>
    <cfRule type="expression" dxfId="36" priority="88">
      <formula>MOD(ROW()/2,1)=0.5</formula>
    </cfRule>
  </conditionalFormatting>
  <conditionalFormatting sqref="D23:D26">
    <cfRule type="expression" dxfId="35" priority="73">
      <formula>#REF!="External Link"</formula>
    </cfRule>
    <cfRule type="expression" dxfId="34" priority="74">
      <formula>#REF!="Formula"</formula>
    </cfRule>
    <cfRule type="expression" dxfId="33" priority="75">
      <formula>MOD(ROW()/2,1)&lt;&gt;0.5</formula>
    </cfRule>
    <cfRule type="expression" dxfId="32" priority="76">
      <formula>MOD(ROW()/2,1)=0.5</formula>
    </cfRule>
  </conditionalFormatting>
  <conditionalFormatting sqref="A76:H1048576 H50:H54 A56:H59 A1:H49 A50:G53">
    <cfRule type="expression" dxfId="31" priority="955">
      <formula>#REF!="Commercial"</formula>
    </cfRule>
    <cfRule type="expression" dxfId="30" priority="956">
      <formula>#REF!="Regulatory Gen"</formula>
    </cfRule>
    <cfRule type="expression" dxfId="29" priority="957">
      <formula>#REF!="Finance/Finance Evo"</formula>
    </cfRule>
    <cfRule type="expression" dxfId="28" priority="958">
      <formula>#REF!="Finance Jemena"</formula>
    </cfRule>
    <cfRule type="expression" dxfId="27" priority="959">
      <formula>#REF!="Regulatory Opex"</formula>
    </cfRule>
    <cfRule type="expression" dxfId="26" priority="960">
      <formula>#REF!="Pricing"</formula>
    </cfRule>
    <cfRule type="expression" dxfId="25" priority="961">
      <formula>#REF!="Finance Evo"</formula>
    </cfRule>
    <cfRule type="expression" dxfId="24" priority="962">
      <formula>#REF!="Asset Management"</formula>
    </cfRule>
  </conditionalFormatting>
  <conditionalFormatting sqref="A60:H75">
    <cfRule type="expression" dxfId="23" priority="1147">
      <formula>#REF!="Regulatory Capex"</formula>
    </cfRule>
    <cfRule type="expression" dxfId="22" priority="1148">
      <formula>#REF!="Regulatory Gen"</formula>
    </cfRule>
    <cfRule type="expression" dxfId="21" priority="1149">
      <formula>#REF!="Finance/Finance Evo"</formula>
    </cfRule>
    <cfRule type="expression" dxfId="20" priority="1150">
      <formula>#REF!="Finance Jemena"</formula>
    </cfRule>
    <cfRule type="expression" dxfId="19" priority="1151">
      <formula>#REF!="Regulatory Opex"</formula>
    </cfRule>
    <cfRule type="expression" dxfId="18" priority="1152">
      <formula>#REF!="Pricing"</formula>
    </cfRule>
    <cfRule type="expression" dxfId="17" priority="1153">
      <formula>#REF!="Finance Evo"</formula>
    </cfRule>
    <cfRule type="expression" dxfId="16" priority="1154">
      <formula>#REF!="Asset Management"</formula>
    </cfRule>
  </conditionalFormatting>
  <conditionalFormatting sqref="A54:G54">
    <cfRule type="expression" dxfId="15" priority="1155">
      <formula>#REF!="Commercial"</formula>
    </cfRule>
    <cfRule type="expression" dxfId="14" priority="1156">
      <formula>#REF!="Regulatory Gen"</formula>
    </cfRule>
    <cfRule type="expression" dxfId="13" priority="1157">
      <formula>#REF!="Finance/Finance Evo"</formula>
    </cfRule>
    <cfRule type="expression" dxfId="12" priority="1158">
      <formula>#REF!="Finance"</formula>
    </cfRule>
    <cfRule type="expression" dxfId="11" priority="1159">
      <formula>#REF!="Regulatory Opex"</formula>
    </cfRule>
    <cfRule type="expression" dxfId="10" priority="1160">
      <formula>#REF!="Pricing"</formula>
    </cfRule>
    <cfRule type="expression" dxfId="9" priority="1161">
      <formula>#REF!="Finance Evo"</formula>
    </cfRule>
    <cfRule type="expression" dxfId="8" priority="1162">
      <formula>#REF!="Asset Management"</formula>
    </cfRule>
  </conditionalFormatting>
  <conditionalFormatting sqref="G28">
    <cfRule type="expression" dxfId="7" priority="5">
      <formula>#REF!="External Link"</formula>
    </cfRule>
    <cfRule type="expression" dxfId="6" priority="6">
      <formula>#REF!="Formula"</formula>
    </cfRule>
    <cfRule type="expression" dxfId="5" priority="7">
      <formula>MOD(ROW()/2,1)&lt;&gt;0.5</formula>
    </cfRule>
    <cfRule type="expression" dxfId="4" priority="8">
      <formula>MOD(ROW()/2,1)=0.5</formula>
    </cfRule>
  </conditionalFormatting>
  <conditionalFormatting sqref="G50">
    <cfRule type="expression" dxfId="3" priority="1">
      <formula>#REF!="External Link"</formula>
    </cfRule>
    <cfRule type="expression" dxfId="2" priority="2">
      <formula>#REF!="Formula"</formula>
    </cfRule>
    <cfRule type="expression" dxfId="1" priority="3">
      <formula>MOD(ROW()/2,1)&lt;&gt;0.5</formula>
    </cfRule>
    <cfRule type="expression" dxfId="0" priority="4">
      <formula>MOD(ROW()/2,1)=0.5</formula>
    </cfRule>
  </conditionalFormatting>
  <dataValidations count="6">
    <dataValidation type="list" allowBlank="1" showInputMessage="1" showErrorMessage="1" sqref="G24:G26 G29:G31 G17:G19 G4:G7 G9:G11 G13:G15 G35:G49 G51:G53" xr:uid="{00000000-0002-0000-0000-000000000000}">
      <formula1>$F$73:$F$74</formula1>
    </dataValidation>
    <dataValidation type="list" allowBlank="1" showInputMessage="1" showErrorMessage="1" sqref="G26 F35:F53 G31 F28:F31 F4:F19 F23:F26 G29" xr:uid="{00000000-0002-0000-0000-000001000000}">
      <formula1>$G$73:$G$74</formula1>
    </dataValidation>
    <dataValidation type="list" allowBlank="1" showInputMessage="1" showErrorMessage="1" sqref="G20:G22 G27 G32:G34" xr:uid="{00000000-0002-0000-0000-000002000000}">
      <formula1>$F$74:$F$75</formula1>
    </dataValidation>
    <dataValidation type="list" allowBlank="1" showInputMessage="1" showErrorMessage="1" sqref="F20:F22 F27 F32:F34" xr:uid="{00000000-0002-0000-0000-000003000000}">
      <formula1>$G$74:$G$75</formula1>
    </dataValidation>
    <dataValidation type="list" allowBlank="1" showInputMessage="1" showErrorMessage="1" sqref="F54:G54" xr:uid="{00000000-0002-0000-0000-000004000000}">
      <formula1>#REF!</formula1>
    </dataValidation>
    <dataValidation type="list" allowBlank="1" showInputMessage="1" showErrorMessage="1" sqref="G8 G12 G28 G23 G16 G50" xr:uid="{00000000-0002-0000-0000-000005000000}">
      <formula1>$F$73:$F$75</formula1>
    </dataValidation>
  </dataValidation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41BC8CD09FA14E979542B9D60D48BF" ma:contentTypeVersion="12" ma:contentTypeDescription="Create a new document." ma:contentTypeScope="" ma:versionID="0d6995192b3841547168c48ca59d8bdb">
  <xsd:schema xmlns:xsd="http://www.w3.org/2001/XMLSchema" xmlns:xs="http://www.w3.org/2001/XMLSchema" xmlns:p="http://schemas.microsoft.com/office/2006/metadata/properties" xmlns:ns2="e01fd152-a05e-47ea-987a-71534e329d0f" xmlns:ns3="44ef420d-3ee9-48d8-8fcc-5f8a5445d22e" targetNamespace="http://schemas.microsoft.com/office/2006/metadata/properties" ma:root="true" ma:fieldsID="83f1bd856087291688c9583416d9d54e" ns2:_="" ns3:_="">
    <xsd:import namespace="e01fd152-a05e-47ea-987a-71534e329d0f"/>
    <xsd:import namespace="44ef420d-3ee9-48d8-8fcc-5f8a5445d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1fd152-a05e-47ea-987a-71534e329d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ef420d-3ee9-48d8-8fcc-5f8a5445d22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11488D-3963-437D-8E0A-E215C6AF187C}"/>
</file>

<file path=customXml/itemProps2.xml><?xml version="1.0" encoding="utf-8"?>
<ds:datastoreItem xmlns:ds="http://schemas.openxmlformats.org/officeDocument/2006/customXml" ds:itemID="{501FA8B7-5EE4-4E26-859C-AE4708785051}"/>
</file>

<file path=customXml/itemProps3.xml><?xml version="1.0" encoding="utf-8"?>
<ds:datastoreItem xmlns:ds="http://schemas.openxmlformats.org/officeDocument/2006/customXml" ds:itemID="{7DA45C00-BF2E-4F0B-8A23-8FE9A43272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Syed Karim</dc:creator>
  <cp:keywords/>
  <dc:description/>
  <cp:lastModifiedBy>Fok, Karonny</cp:lastModifiedBy>
  <cp:revision/>
  <dcterms:created xsi:type="dcterms:W3CDTF">2019-04-10T04:43:06Z</dcterms:created>
  <dcterms:modified xsi:type="dcterms:W3CDTF">2020-06-25T06:30:29Z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0x0101003F41BC8CD09FA14E979542B9D60D48BF</vt:lpwstr>
  </property>
</Properties>
</file>