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5"/>
  <workbookPr/>
  <mc:AlternateContent xmlns:mc="http://schemas.openxmlformats.org/markup-compatibility/2006">
    <mc:Choice Requires="x15">
      <x15ac:absPath xmlns:x15ac="http://schemas.microsoft.com/office/spreadsheetml/2010/11/ac" url="https://agig365.sharepoint.com/sites/VictorianAccessArrangement2023-28/Shared Documents/Final Plan/MGN Final Plan/MGN Final Plan Attachments/"/>
    </mc:Choice>
  </mc:AlternateContent>
  <xr:revisionPtr revIDLastSave="0" documentId="11_AE2D51794042D030BD947E55037C1C6F1EE372C5" xr6:coauthVersionLast="47" xr6:coauthVersionMax="47" xr10:uidLastSave="{00000000-0000-0000-0000-000000000000}"/>
  <bookViews>
    <workbookView xWindow="0" yWindow="0" windowWidth="24195" windowHeight="12135" xr2:uid="{00000000-000D-0000-FFFF-FFFF00000000}"/>
  </bookViews>
  <sheets>
    <sheet name="Cover" sheetId="2" r:id="rId1"/>
    <sheet name="Input | Performance Targets" sheetId="1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'[1]AUST SUM'!#REF!</definedName>
    <definedName name="\B">[2]Main!#REF!</definedName>
    <definedName name="\C">'[1]AUST SUM'!#REF!</definedName>
    <definedName name="\E">[3]IndustProdn!#REF!</definedName>
    <definedName name="\GP">[3]IndustProdn!#REF!</definedName>
    <definedName name="\I">'[4]Wage Aggrements'!#REF!</definedName>
    <definedName name="\IP">[3]IndustProdn!#REF!</definedName>
    <definedName name="\N">'[1]AUST SUM'!#REF!</definedName>
    <definedName name="\O">'[1]AUST SUM'!#REF!</definedName>
    <definedName name="\P">[5]REXP!#REF!</definedName>
    <definedName name="\PR">[3]IndustProdn!#REF!</definedName>
    <definedName name="\Q">'[1]AUST SUM'!#REF!</definedName>
    <definedName name="\R">'[4]Wage Aggrements'!#REF!</definedName>
    <definedName name="\S">'[1]AUST SUM'!#REF!</definedName>
    <definedName name="\T">'[1]AUST SUM'!#REF!</definedName>
    <definedName name="\V">'[1]AUST SUM'!#REF!</definedName>
    <definedName name="\W">'[1]AUST SUM'!#REF!</definedName>
    <definedName name="\Z">#REF!</definedName>
    <definedName name="__123Graph_A" hidden="1">[6]SECTORS!$BP$16:$BP$33</definedName>
    <definedName name="__123Graph_CWH2" hidden="1">[6]SECTORS!$CD$33:$CD$71</definedName>
    <definedName name="__123Graph_CWH3" hidden="1">[6]SECTORS!$CH$33:$CH$71</definedName>
    <definedName name="__123Graph_X" hidden="1">[6]SECTORS!$A$16:$A$37</definedName>
    <definedName name="_101__123Graph_ACHART_2" hidden="1">[1]VIC!$AU$9:$AU$26</definedName>
    <definedName name="_109__123Graph_ACHART_3" hidden="1">[1]VIC!$AB$9:$AB$26</definedName>
    <definedName name="_110__123Graph_ACHART_30" hidden="1">[1]SA!$BJ$9:$BJ$26</definedName>
    <definedName name="_111__123Graph_ACHART_31" hidden="1">[1]WA!$BJ$9:$BJ$26</definedName>
    <definedName name="_112__123Graph_ACHART_35" hidden="1">[1]WA!$BJ$9:$BJ$26</definedName>
    <definedName name="_116__123Graph_ACHART_3" hidden="1">[1]VIC!$AB$9:$AB$26</definedName>
    <definedName name="_117__123Graph_ACHART_30" hidden="1">[1]SA!$BJ$9:$BJ$26</definedName>
    <definedName name="_118__123Graph_ACHART_31" hidden="1">[1]WA!$BJ$9:$BJ$26</definedName>
    <definedName name="_119__123Graph_ACHART_35" hidden="1">[1]WA!$BJ$9:$BJ$26</definedName>
    <definedName name="_126__123Graph_ACHART_4" hidden="1">[1]VIC!$AV$9:$AV$26</definedName>
    <definedName name="_134__123Graph_ACHART_4" hidden="1">[1]VIC!$AV$9:$AV$26</definedName>
    <definedName name="_14__123Graph_ACHART_1" hidden="1">[1]VIC!$AA$9:$AA$26</definedName>
    <definedName name="_140__123Graph_ACHART_5" hidden="1">[1]VIC!$R$5:$R$26</definedName>
    <definedName name="_149__123Graph_ACHART_5" hidden="1">[1]VIC!$R$5:$R$26</definedName>
    <definedName name="_15__123Graph_ACHART_1" hidden="1">[1]VIC!$AA$9:$AA$26</definedName>
    <definedName name="_154__123Graph_ACHART_6" hidden="1">[1]VIC!$S$5:$S$26</definedName>
    <definedName name="_155__123Graph_ACHART_62" hidden="1">[1]ACT!$BA$7:$BA$26</definedName>
    <definedName name="_156__123Graph_ACHART_66" hidden="1">[7]NSW!$AZ$5:$AZ$26</definedName>
    <definedName name="_157__123Graph_ACHART_68" hidden="1">[1]TAS!$AG$5:$AG$26</definedName>
    <definedName name="_158__123Graph_ACHART_69" hidden="1">[7]NSW!$AG$5:$AG$26</definedName>
    <definedName name="_164__123Graph_ACHART_6" hidden="1">[1]VIC!$S$5:$S$26</definedName>
    <definedName name="_165__123Graph_ACHART_62" hidden="1">[1]ACT!$BA$7:$BA$26</definedName>
    <definedName name="_166__123Graph_ACHART_66" hidden="1">[7]NSW!$AZ$5:$AZ$26</definedName>
    <definedName name="_167__123Graph_ACHART_68" hidden="1">[1]TAS!$AG$5:$AG$26</definedName>
    <definedName name="_168__123Graph_ACHART_69" hidden="1">[7]NSW!$AG$5:$AG$26</definedName>
    <definedName name="_172__123Graph_ACHART_7" hidden="1">[1]VIC!$F$5:$F$26</definedName>
    <definedName name="_173__123Graph_ACHART_70" hidden="1">[1]ACT!$J$5:$J$26</definedName>
    <definedName name="_174__123Graph_ACHART_71" hidden="1">[1]ACT!$N$12:$N$27</definedName>
    <definedName name="_183__123Graph_ACHART_7" hidden="1">[1]VIC!$F$5:$F$26</definedName>
    <definedName name="_184__123Graph_ACHART_70" hidden="1">[1]ACT!$J$5:$J$26</definedName>
    <definedName name="_185__123Graph_ACHART_71" hidden="1">[1]ACT!$N$12:$N$27</definedName>
    <definedName name="_188__123Graph_ACHART_8" hidden="1">[1]VIC!$G$5:$G$26</definedName>
    <definedName name="_200__123Graph_ACHART_8" hidden="1">[1]VIC!$G$5:$G$26</definedName>
    <definedName name="_202__123Graph_ACHART_9" hidden="1">[1]VIC!$BC$5:$BC$26</definedName>
    <definedName name="_210__123Graph_BCHART_1" hidden="1">[8]charts!#REF!</definedName>
    <definedName name="_215__123Graph_ACHART_9" hidden="1">[1]VIC!$BC$5:$BC$26</definedName>
    <definedName name="_223__123Graph_BCHART_1" hidden="1">[8]charts!#REF!</definedName>
    <definedName name="_224__123Graph_BCHART_10" hidden="1">[1]VIC!$BA$5:$BA$26</definedName>
    <definedName name="_238__123Graph_BCHART_10" hidden="1">[1]VIC!$BA$5:$BA$26</definedName>
    <definedName name="_238__123Graph_BCHART_11" hidden="1">[1]VIC!$BE$5:$BE$26</definedName>
    <definedName name="_239__123Graph_BCHART_12" hidden="1">[1]VIC!$N$6:$N$26</definedName>
    <definedName name="_253__123Graph_BCHART_11" hidden="1">[1]VIC!$BE$5:$BE$26</definedName>
    <definedName name="_254__123Graph_BCHART_12" hidden="1">[1]VIC!$N$6:$N$26</definedName>
    <definedName name="_257__123Graph_BCHART_13" hidden="1">[1]VIC!#REF!</definedName>
    <definedName name="_258__123Graph_BCHART_15" hidden="1">[1]VIC!$AG$6:$AG$26</definedName>
    <definedName name="_259__123Graph_BCHART_16" hidden="1">[1]VIC!$BE$5:$BE$26</definedName>
    <definedName name="_273__123Graph_BCHART_13" hidden="1">[1]VIC!#REF!</definedName>
    <definedName name="_273__123Graph_BCHART_2" hidden="1">[1]VIC!$AX$9:$AX$26</definedName>
    <definedName name="_274__123Graph_BCHART_15" hidden="1">[1]VIC!$AG$6:$AG$26</definedName>
    <definedName name="_275__123Graph_BCHART_16" hidden="1">[1]VIC!$BE$5:$BE$26</definedName>
    <definedName name="_28__123Graph_ACHART_10" hidden="1">[1]VIC!$BD$5:$BD$26</definedName>
    <definedName name="_287__123Graph_BCHART_3" hidden="1">[1]VIC!$AF$9:$AF$26</definedName>
    <definedName name="_288__123Graph_BCHART_30" hidden="1">[1]SA!$BI$9:$BI$26</definedName>
    <definedName name="_289__123Graph_BCHART_31" hidden="1">[1]WA!$BI$9:$BI$26</definedName>
    <definedName name="_290__123Graph_BCHART_2" hidden="1">[1]VIC!$AX$9:$AX$26</definedName>
    <definedName name="_290__123Graph_BCHART_35" hidden="1">[1]WA!$BI$9:$BI$26</definedName>
    <definedName name="_30__123Graph_ACHART_10" hidden="1">[1]VIC!$BD$5:$BD$26</definedName>
    <definedName name="_304__123Graph_BCHART_4" hidden="1">[1]VIC!$AY$9:$AY$26</definedName>
    <definedName name="_305__123Graph_BCHART_3" hidden="1">[1]VIC!$AF$9:$AF$26</definedName>
    <definedName name="_306__123Graph_BCHART_30" hidden="1">[1]SA!$BI$9:$BI$26</definedName>
    <definedName name="_307__123Graph_BCHART_31" hidden="1">[1]WA!$BI$9:$BI$26</definedName>
    <definedName name="_308__123Graph_BCHART_35" hidden="1">[1]WA!$BI$9:$BI$26</definedName>
    <definedName name="_318__123Graph_BCHART_5" hidden="1">[1]VIC!$U$5:$U$26</definedName>
    <definedName name="_323__123Graph_BCHART_4" hidden="1">[1]VIC!$AY$9:$AY$26</definedName>
    <definedName name="_332__123Graph_BCHART_6" hidden="1">[1]VIC!$V$5:$V$26</definedName>
    <definedName name="_333__123Graph_BCHART_62" hidden="1">[1]ACT!$BB$7:$BB$26</definedName>
    <definedName name="_334__123Graph_BCHART_66" hidden="1">[7]NSW!$BE$5:$BE$26</definedName>
    <definedName name="_335__123Graph_BCHART_68" hidden="1">[1]TAS!$AN$5:$AN$26</definedName>
    <definedName name="_336__123Graph_BCHART_69" hidden="1">[7]NSW!$AN$5:$AN$26</definedName>
    <definedName name="_338__123Graph_BCHART_5" hidden="1">[1]VIC!$U$5:$U$26</definedName>
    <definedName name="_353__123Graph_BCHART_6" hidden="1">[1]VIC!$V$5:$V$26</definedName>
    <definedName name="_354__123Graph_BCHART_62" hidden="1">[1]ACT!$BB$7:$BB$26</definedName>
    <definedName name="_354__123Graph_BCHART_7" hidden="1">[1]VIC!#REF!</definedName>
    <definedName name="_355__123Graph_BCHART_66" hidden="1">[7]NSW!$BE$5:$BE$26</definedName>
    <definedName name="_355__123Graph_BCHART_70" hidden="1">[1]ACT!$L$5:$L$26</definedName>
    <definedName name="_356__123Graph_BCHART_68" hidden="1">[1]TAS!$AN$5:$AN$26</definedName>
    <definedName name="_356__123Graph_BCHART_71" hidden="1">[1]ACT!$L$12:$L$27</definedName>
    <definedName name="_357__123Graph_BCHART_69" hidden="1">[7]NSW!$AN$5:$AN$26</definedName>
    <definedName name="_374__123Graph_BCHART_8" hidden="1">[1]VIC!#REF!</definedName>
    <definedName name="_376__123Graph_BCHART_7" hidden="1">[1]VIC!#REF!</definedName>
    <definedName name="_377__123Graph_BCHART_70" hidden="1">[1]ACT!$L$5:$L$26</definedName>
    <definedName name="_378__123Graph_BCHART_71" hidden="1">[1]ACT!$L$12:$L$27</definedName>
    <definedName name="_388__123Graph_BCHART_9" hidden="1">[1]VIC!$AZ$5:$AZ$26</definedName>
    <definedName name="_396__123Graph_CCHART_1" hidden="1">[8]charts!#REF!</definedName>
    <definedName name="_397__123Graph_BCHART_8" hidden="1">[1]VIC!#REF!</definedName>
    <definedName name="_404__123Graph_CCHART_10" hidden="1">[8]charts!#REF!</definedName>
    <definedName name="_412__123Graph_BCHART_9" hidden="1">[1]VIC!$AZ$5:$AZ$26</definedName>
    <definedName name="_418__123Graph_CCHART_11" hidden="1">[1]VIC!$BG$5:$BG$26</definedName>
    <definedName name="_419__123Graph_CCHART_12" hidden="1">[1]VIC!$P$6:$P$26</definedName>
    <definedName name="_42__123Graph_ACHART_11" hidden="1">[1]VIC!$AZ$5:$AZ$26</definedName>
    <definedName name="_420__123Graph_CCHART_1" hidden="1">[8]charts!#REF!</definedName>
    <definedName name="_420__123Graph_CCHART_13" hidden="1">[1]VIC!$D$9:$D$26</definedName>
    <definedName name="_421__123Graph_CCHART_14" hidden="1">[1]VIC!$C$6:$C$26</definedName>
    <definedName name="_422__123Graph_CCHART_15" hidden="1">[1]VIC!$BE$6:$BE$26</definedName>
    <definedName name="_423__123Graph_CCHART_16" hidden="1">[1]VIC!$BG$5:$BG$26</definedName>
    <definedName name="_428__123Graph_CCHART_10" hidden="1">[8]charts!#REF!</definedName>
    <definedName name="_437__123Graph_CCHART_2" hidden="1">[1]VIC!$AW$9:$AW$26</definedName>
    <definedName name="_443__123Graph_CCHART_11" hidden="1">[1]VIC!$BG$5:$BG$26</definedName>
    <definedName name="_444__123Graph_CCHART_12" hidden="1">[1]VIC!$P$6:$P$26</definedName>
    <definedName name="_445__123Graph_CCHART_13" hidden="1">[1]VIC!$D$9:$D$26</definedName>
    <definedName name="_445__123Graph_CCHART_3" hidden="1">[8]charts!#REF!</definedName>
    <definedName name="_446__123Graph_CCHART_14" hidden="1">[1]VIC!$C$6:$C$26</definedName>
    <definedName name="_447__123Graph_CCHART_15" hidden="1">[1]VIC!$BE$6:$BE$26</definedName>
    <definedName name="_448__123Graph_CCHART_16" hidden="1">[1]VIC!$BG$5:$BG$26</definedName>
    <definedName name="_45__123Graph_ACHART_11" hidden="1">[1]VIC!$AZ$5:$AZ$26</definedName>
    <definedName name="_453__123Graph_CCHART_4" hidden="1">[8]charts!#REF!</definedName>
    <definedName name="_461__123Graph_CCHART_5" hidden="1">[8]charts!#REF!</definedName>
    <definedName name="_463__123Graph_CCHART_2" hidden="1">[1]VIC!$AW$9:$AW$26</definedName>
    <definedName name="_469__123Graph_CCHART_6" hidden="1">[8]charts!#REF!</definedName>
    <definedName name="_470__123Graph_CCHART_62" hidden="1">[1]ACT!$BD$7:$BD$26</definedName>
    <definedName name="_471__123Graph_CCHART_3" hidden="1">[8]charts!#REF!</definedName>
    <definedName name="_471__123Graph_CCHART_66" hidden="1">[7]NSW!$BG$5:$BG$26</definedName>
    <definedName name="_472__123Graph_CCHART_68" hidden="1">[1]TAS!$AU$5:$AU$26</definedName>
    <definedName name="_473__123Graph_CCHART_69" hidden="1">[7]NSW!$AX$5:$AX$26</definedName>
    <definedName name="_479__123Graph_CCHART_4" hidden="1">[8]charts!#REF!</definedName>
    <definedName name="_481__123Graph_CCHART_7" hidden="1">[8]charts!#REF!</definedName>
    <definedName name="_482__123Graph_CCHART_70" hidden="1">[1]ACT!$P$5:$P$26</definedName>
    <definedName name="_487__123Graph_CCHART_5" hidden="1">[8]charts!#REF!</definedName>
    <definedName name="_490__123Graph_CCHART_8" hidden="1">[8]charts!#REF!</definedName>
    <definedName name="_495__123Graph_CCHART_6" hidden="1">[8]charts!#REF!</definedName>
    <definedName name="_496__123Graph_CCHART_62" hidden="1">[1]ACT!$BD$7:$BD$26</definedName>
    <definedName name="_497__123Graph_CCHART_66" hidden="1">[7]NSW!$BG$5:$BG$26</definedName>
    <definedName name="_498__123Graph_CCHART_68" hidden="1">[1]TAS!$AU$5:$AU$26</definedName>
    <definedName name="_498__123Graph_CCHART_9" hidden="1">[8]charts!#REF!</definedName>
    <definedName name="_499__123Graph_CCHART_69" hidden="1">[7]NSW!$AX$5:$AX$26</definedName>
    <definedName name="_499__123Graph_DCHART_1" hidden="1">[1]VIC!$W$9:$W$26</definedName>
    <definedName name="_507__123Graph_CCHART_7" hidden="1">[8]charts!#REF!</definedName>
    <definedName name="_507__123Graph_DCHART_10" hidden="1">[8]charts!#REF!</definedName>
    <definedName name="_508__123Graph_CCHART_70" hidden="1">[1]ACT!$P$5:$P$26</definedName>
    <definedName name="_508__123Graph_DCHART_11" hidden="1">[1]VIC!$BI$5:$BI$26</definedName>
    <definedName name="_509__123Graph_DCHART_13" hidden="1">[1]VIC!$B$9:$B$26</definedName>
    <definedName name="_510__123Graph_DCHART_16" hidden="1">[1]VIC!$BI$5:$BI$26</definedName>
    <definedName name="_511__123Graph_DCHART_2" hidden="1">[1]VIC!$AG$9:$AG$26</definedName>
    <definedName name="_512__123Graph_DCHART_66" hidden="1">[7]NSW!$BI$5:$BI$26</definedName>
    <definedName name="_513__123Graph_DCHART_68" hidden="1">[1]TAS!$AW$5:$AW$26</definedName>
    <definedName name="_514__123Graph_DCHART_70" hidden="1">[1]ACT!$R$5:$R$26</definedName>
    <definedName name="_516__123Graph_CCHART_8" hidden="1">[8]charts!#REF!</definedName>
    <definedName name="_522__123Graph_ECHART_10" hidden="1">[8]charts!#REF!</definedName>
    <definedName name="_523__123Graph_ECHART_11" hidden="1">[1]VIC!$BO$5:$BO$26</definedName>
    <definedName name="_524__123Graph_CCHART_9" hidden="1">[8]charts!#REF!</definedName>
    <definedName name="_524__123Graph_ECHART_2" hidden="1">[1]VIC!$AN$9:$AN$26</definedName>
    <definedName name="_525__123Graph_DCHART_1" hidden="1">[1]VIC!$W$9:$W$26</definedName>
    <definedName name="_525__123Graph_ECHART_66" hidden="1">[7]NSW!$BO$5:$BO$26</definedName>
    <definedName name="_526__123Graph_ECHART_68" hidden="1">[1]TAS!$AX$5:$AX$26</definedName>
    <definedName name="_533__123Graph_DCHART_10" hidden="1">[8]charts!#REF!</definedName>
    <definedName name="_534__123Graph_DCHART_11" hidden="1">[1]VIC!$BI$5:$BI$26</definedName>
    <definedName name="_534__123Graph_FCHART_10" hidden="1">[8]charts!#REF!</definedName>
    <definedName name="_535__123Graph_DCHART_13" hidden="1">[1]VIC!$B$9:$B$26</definedName>
    <definedName name="_536__123Graph_DCHART_16" hidden="1">[1]VIC!$BI$5:$BI$26</definedName>
    <definedName name="_537__123Graph_DCHART_2" hidden="1">[1]VIC!$AG$9:$AG$26</definedName>
    <definedName name="_538__123Graph_DCHART_66" hidden="1">[7]NSW!$BI$5:$BI$26</definedName>
    <definedName name="_539__123Graph_DCHART_68" hidden="1">[1]TAS!$AW$5:$AW$26</definedName>
    <definedName name="_540__123Graph_DCHART_70" hidden="1">[1]ACT!$R$5:$R$26</definedName>
    <definedName name="_548__123Graph_ECHART_10" hidden="1">[8]charts!#REF!</definedName>
    <definedName name="_548__123Graph_XCHART_10" hidden="1">[1]VIC!$A$5:$A$26</definedName>
    <definedName name="_549__123Graph_ECHART_11" hidden="1">[1]VIC!$BO$5:$BO$26</definedName>
    <definedName name="_550__123Graph_ECHART_2" hidden="1">[1]VIC!$AN$9:$AN$26</definedName>
    <definedName name="_551__123Graph_ECHART_66" hidden="1">[7]NSW!$BO$5:$BO$26</definedName>
    <definedName name="_552__123Graph_ECHART_68" hidden="1">[1]TAS!$AX$5:$AX$26</definedName>
    <definedName name="_560__123Graph_FCHART_10" hidden="1">[8]charts!#REF!</definedName>
    <definedName name="_562__123Graph_XCHART_11" hidden="1">[1]VIC!$A$5:$A$26</definedName>
    <definedName name="_563__123Graph_XCHART_12" hidden="1">[1]VIC!$A$6:$A$26</definedName>
    <definedName name="_564__123Graph_XCHART_13" hidden="1">[1]VIC!$A$9:$A$26</definedName>
    <definedName name="_565__123Graph_XCHART_14" hidden="1">[1]VIC!$A$9:$A$26</definedName>
    <definedName name="_566__123Graph_XCHART_15" hidden="1">[1]VIC!$A$6:$A$26</definedName>
    <definedName name="_567__123Graph_XCHART_16" hidden="1">[1]VIC!$A$5:$A$26</definedName>
    <definedName name="_575__123Graph_XCHART_10" hidden="1">[1]VIC!$A$5:$A$26</definedName>
    <definedName name="_581__123Graph_XCHART_2" hidden="1">[1]VIC!$A$9:$A$26</definedName>
    <definedName name="_590__123Graph_XCHART_11" hidden="1">[1]VIC!$A$5:$A$26</definedName>
    <definedName name="_591__123Graph_XCHART_12" hidden="1">[1]VIC!$A$6:$A$26</definedName>
    <definedName name="_592__123Graph_XCHART_13" hidden="1">[1]VIC!$A$9:$A$26</definedName>
    <definedName name="_593__123Graph_XCHART_14" hidden="1">[1]VIC!$A$9:$A$26</definedName>
    <definedName name="_594__123Graph_XCHART_15" hidden="1">[1]VIC!$A$6:$A$26</definedName>
    <definedName name="_595__123Graph_XCHART_16" hidden="1">[1]VIC!$A$5:$A$26</definedName>
    <definedName name="_595__123Graph_XCHART_3" hidden="1">[1]VIC!$A$9:$A$26</definedName>
    <definedName name="_596__123Graph_XCHART_35" hidden="1">[1]WA!$A$9:$A$26</definedName>
    <definedName name="_60__123Graph_ACHART_12" hidden="1">[1]VIC!#REF!</definedName>
    <definedName name="_610__123Graph_XCHART_2" hidden="1">[1]VIC!$A$9:$A$26</definedName>
    <definedName name="_610__123Graph_XCHART_4" hidden="1">[1]VIC!$A$9:$A$26</definedName>
    <definedName name="_624__123Graph_XCHART_5" hidden="1">[1]VIC!$A$5:$A$26</definedName>
    <definedName name="_625__123Graph_XCHART_3" hidden="1">[1]VIC!$A$9:$A$26</definedName>
    <definedName name="_626__123Graph_XCHART_35" hidden="1">[1]WA!$A$9:$A$26</definedName>
    <definedName name="_638__123Graph_XCHART_6" hidden="1">[1]VIC!$A$5:$A$26</definedName>
    <definedName name="_64__123Graph_ACHART_12" hidden="1">[1]VIC!#REF!</definedName>
    <definedName name="_641__123Graph_XCHART_4" hidden="1">[1]VIC!$A$9:$A$26</definedName>
    <definedName name="_652__123Graph_XCHART_7" hidden="1">[1]VIC!$A$5:$A$26</definedName>
    <definedName name="_653__123Graph_XCHART_71" hidden="1">[1]ACT!$A$12:$A$27</definedName>
    <definedName name="_656__123Graph_XCHART_5" hidden="1">[1]VIC!$A$5:$A$26</definedName>
    <definedName name="_667__123Graph_XCHART_8" hidden="1">[1]VIC!$A$5:$A$26</definedName>
    <definedName name="_671__123Graph_XCHART_6" hidden="1">[1]VIC!$A$5:$A$26</definedName>
    <definedName name="_681__123Graph_XCHART_9" hidden="1">[1]VIC!$A$5:$A$26</definedName>
    <definedName name="_686__123Graph_XCHART_7" hidden="1">[1]VIC!$A$5:$A$26</definedName>
    <definedName name="_687__123Graph_XCHART_71" hidden="1">[1]ACT!$A$12:$A$27</definedName>
    <definedName name="_702__123Graph_XCHART_8" hidden="1">[1]VIC!$A$5:$A$26</definedName>
    <definedName name="_717__123Graph_XCHART_9" hidden="1">[1]VIC!$A$5:$A$26</definedName>
    <definedName name="_78__123Graph_ACHART_13" hidden="1">[1]VIC!#REF!</definedName>
    <definedName name="_79__123Graph_ACHART_14" hidden="1">[1]VIC!$X$6:$X$26</definedName>
    <definedName name="_80__123Graph_ACHART_15" hidden="1">[1]VIC!$N$6:$N$26</definedName>
    <definedName name="_81__123Graph_ACHART_16" hidden="1">[1]VIC!$AZ$5:$AZ$26</definedName>
    <definedName name="_83__123Graph_ACHART_13" hidden="1">[1]VIC!#REF!</definedName>
    <definedName name="_84__123Graph_ACHART_14" hidden="1">[1]VIC!$X$6:$X$26</definedName>
    <definedName name="_85__123Graph_ACHART_15" hidden="1">[1]VIC!$N$6:$N$26</definedName>
    <definedName name="_86__123Graph_ACHART_16" hidden="1">[1]VIC!$AZ$5:$AZ$26</definedName>
    <definedName name="_95__123Graph_ACHART_2" hidden="1">[1]VIC!$AU$9:$AU$26</definedName>
    <definedName name="_AtRisk_SimSetting_AutomaticallyGenerateReports" hidden="1">FALSE</definedName>
    <definedName name="_AtRisk_SimSetting_AutomaticResultsDisplayMode" hidden="1">2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GoalSeekTargetValue" hidden="1">0</definedName>
    <definedName name="_AtRisk_SimSetting_LiveUpdate" hidden="1">FALSE</definedName>
    <definedName name="_AtRisk_SimSetting_LiveUpdatePeriod" hidden="1">-1</definedName>
    <definedName name="_AtRisk_SimSetting_MacroMode" hidden="1">0</definedName>
    <definedName name="_AtRisk_SimSetting_MacroRecalculationBehavior" hidden="1">0</definedName>
    <definedName name="_AtRisk_SimSetting_MultipleCPUManualCount" hidden="1">8</definedName>
    <definedName name="_AtRisk_SimSetting_MultipleCPUMode" hidden="1">0</definedName>
    <definedName name="_AtRisk_SimSetting_RandomNumberGenerator" hidden="1">0</definedName>
    <definedName name="_AtRisk_SimSetting_ReportOptionCustomItemsCount" hidden="1">0</definedName>
    <definedName name="_AtRisk_SimSetting_ReportOptionDataMode" hidden="1">1</definedName>
    <definedName name="_AtRisk_SimSetting_ReportOptionReportMultiSimType" hidden="1">1</definedName>
    <definedName name="_AtRisk_SimSetting_ReportOptionReportPlacement" hidden="1">1</definedName>
    <definedName name="_AtRisk_SimSetting_ReportOptionReportSelection" hidden="1">4</definedName>
    <definedName name="_AtRisk_SimSetting_ReportOptionReportsFileType" hidden="1">1</definedName>
    <definedName name="_AtRisk_SimSetting_ReportOptionReportStyle" hidden="1">1</definedName>
    <definedName name="_AtRisk_SimSetting_ReportOptionSelectiveQR" hidden="1">FALSE</definedName>
    <definedName name="_AtRisk_SimSetting_ReportsList" hidden="1">4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Fill" hidden="1">#REF!</definedName>
    <definedName name="ACTMATcurrent">#REF!</definedName>
    <definedName name="ACTqtrlyconstant">#REF!</definedName>
    <definedName name="ACTqtrlycurrent">#REF!</definedName>
    <definedName name="AUSTMATcurrent">#REF!</definedName>
    <definedName name="AUSTqtrlyconstant">#REF!</definedName>
    <definedName name="AUSTqtrlycurrent">#REF!</definedName>
    <definedName name="BYGENDER">#REF!</definedName>
    <definedName name="BYINDUSTRY">#REF!</definedName>
    <definedName name="CHECKqtrlycurrent">#REF!</definedName>
    <definedName name="COMP">[7]Investments!$C$8:$FF$80</definedName>
    <definedName name="CONT">[9]PCE!#REF!</definedName>
    <definedName name="DATES">#REF!</definedName>
    <definedName name="e">'[1]AUST SUM'!#REF!</definedName>
    <definedName name="infn">'[10]AWOTE Table'!$A$1:$I$57</definedName>
    <definedName name="interest">'[11]LTF Tables 1'!#REF!</definedName>
    <definedName name="KSTOCK">[5]REXP!#REF!</definedName>
    <definedName name="MLNK75ee85c768f744e8903d61566a06e5d9" hidden="1">#REF!</definedName>
    <definedName name="MLNK79c8e1104ffa410d8b1734d1f9c5561d" hidden="1">#REF!</definedName>
    <definedName name="MLNK9c8f5f4ba36c46079312ff114cba48aa" hidden="1">#REF!</definedName>
    <definedName name="MLNKa67021fd59084f17839ad81e97d1ce73" hidden="1">#REF!</definedName>
    <definedName name="NSP">'[12]Input | General'!$D$6</definedName>
    <definedName name="NSWMATconstant">#REF!</definedName>
    <definedName name="NSWMATcurrent">#REF!</definedName>
    <definedName name="NSWqtrlyconstant">#REF!</definedName>
    <definedName name="NSWqtrlycurrent">#REF!</definedName>
    <definedName name="NTMATcurrent">#REF!</definedName>
    <definedName name="NTqtrlyconstant">#REF!</definedName>
    <definedName name="NTqtrlycurrent">#REF!</definedName>
    <definedName name="PAGE1">#REF!</definedName>
    <definedName name="PAGE2">#REF!</definedName>
    <definedName name="PBI">[2]Investments!#REF!</definedName>
    <definedName name="PCE">[9]PCE!#REF!</definedName>
    <definedName name="PCOMP">[2]Investments!#REF!</definedName>
    <definedName name="PCONT">[5]REXP!#REF!</definedName>
    <definedName name="PMAIN">[2]Investments!#REF!</definedName>
    <definedName name="PPEXP">[5]REXP!#REF!</definedName>
    <definedName name="PREXP">[5]REXP!#REF!</definedName>
    <definedName name="PVEXP">[5]REXP!#REF!</definedName>
    <definedName name="QLDMATconstant">#REF!</definedName>
    <definedName name="QLDMATcurrent">#REF!</definedName>
    <definedName name="QLDqtrlyconstant">#REF!</definedName>
    <definedName name="QLDqtrlycurrent">#REF!</definedName>
    <definedName name="RANGE1">#REF!</definedName>
    <definedName name="RDW">[7]Annual!$J$3:$K$46</definedName>
    <definedName name="REQP">[7]Annual!$N$4:$O$46</definedName>
    <definedName name="REXP">[7]Annual!$B$7:$Y$49</definedName>
    <definedName name="RFORE">[7]Annual!$A$20:$Y$38</definedName>
    <definedName name="RGC">[7]Annual!$D$3:$E$46</definedName>
    <definedName name="RGDP">[7]Annual!#REF!</definedName>
    <definedName name="RGI">[7]Annual!$F$3:$G$46</definedName>
    <definedName name="RGNE">[7]Annual!#REF!</definedName>
    <definedName name="RGT">[7]Annual!$H$3:$I$46</definedName>
    <definedName name="RIMP">[7]Annual!#REF!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7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400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TRUE</definedName>
    <definedName name="RiskUseMultipleCPUs" hidden="1">TRUE</definedName>
    <definedName name="RNDW">[7]Annual!$L$3:$M$46</definedName>
    <definedName name="RPCE">[7]Annual!$B$3:$C$46</definedName>
    <definedName name="RPI">[7]Annual!$V$3:$W$46</definedName>
    <definedName name="RTREX">[7]Annual!$T$3:$U$46</definedName>
    <definedName name="RXTNL">[7]Annual!#REF!</definedName>
    <definedName name="SAMATconstant">'[13]SA - Non-Res'!#REF!</definedName>
    <definedName name="SAMATcurrent">'[13]SA - Non-Res'!#REF!</definedName>
    <definedName name="SAqtrlyconstant">'[13]SA - Non-Res'!#REF!</definedName>
    <definedName name="SAqtrlycurrent">'[13]SA - Non-Res'!#REF!</definedName>
    <definedName name="Table2">[7]Investments!$C$8</definedName>
    <definedName name="TableTopLeft">[7]Annual!#REF!</definedName>
    <definedName name="TASMATcurrent">#REF!</definedName>
    <definedName name="TASqtrlyconstant">#REF!</definedName>
    <definedName name="TASqtrlycurrent">#REF!</definedName>
    <definedName name="TOT">[9]PCE!#REF!</definedName>
    <definedName name="TotalStateSummaryqtrlyconstant">#REF!</definedName>
    <definedName name="VICMATconstant">#REF!</definedName>
    <definedName name="VICMATcurrent">#REF!</definedName>
    <definedName name="VICqtrlyconstant">#REF!</definedName>
    <definedName name="VICqtrlycurrent">#REF!</definedName>
    <definedName name="WagesnPricesnew">'[1]AUST SUM'!#REF!</definedName>
    <definedName name="WAMATconstant">#REF!</definedName>
    <definedName name="WAMATcurrent">#REF!</definedName>
    <definedName name="WAqtrlyconstant">#REF!</definedName>
    <definedName name="WAqtrlycurrent">#REF!</definedName>
    <definedName name="WHOLE">[7]Annual!$A$3:$Y$47</definedName>
    <definedName name="X">[7]Annual!$B$43:$B$47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45" i="1" l="1"/>
  <c r="N46" i="1"/>
  <c r="N47" i="1"/>
  <c r="N48" i="1"/>
  <c r="N44" i="1"/>
  <c r="H48" i="1"/>
  <c r="I23" i="1" l="1"/>
  <c r="J23" i="1"/>
  <c r="K23" i="1"/>
  <c r="L23" i="1"/>
  <c r="L46" i="1" s="1"/>
  <c r="H23" i="1"/>
  <c r="H46" i="1" s="1"/>
  <c r="H12" i="1"/>
  <c r="L12" i="1"/>
  <c r="K12" i="1"/>
  <c r="K48" i="1" s="1"/>
  <c r="J12" i="1"/>
  <c r="I12" i="1"/>
  <c r="L48" i="1"/>
  <c r="J48" i="1"/>
  <c r="I48" i="1"/>
  <c r="E48" i="1"/>
  <c r="L47" i="1"/>
  <c r="K47" i="1"/>
  <c r="J47" i="1"/>
  <c r="I47" i="1"/>
  <c r="E47" i="1"/>
  <c r="K46" i="1"/>
  <c r="J46" i="1"/>
  <c r="I46" i="1"/>
  <c r="L45" i="1"/>
  <c r="K45" i="1"/>
  <c r="J45" i="1"/>
  <c r="I45" i="1"/>
  <c r="E45" i="1"/>
  <c r="L44" i="1"/>
  <c r="K44" i="1"/>
  <c r="J44" i="1"/>
  <c r="I44" i="1"/>
  <c r="E44" i="1"/>
  <c r="L42" i="1"/>
  <c r="K42" i="1"/>
  <c r="J42" i="1"/>
  <c r="I42" i="1"/>
  <c r="H42" i="1"/>
  <c r="D37" i="1"/>
  <c r="D36" i="1"/>
  <c r="D35" i="1"/>
  <c r="D31" i="1"/>
  <c r="D30" i="1"/>
  <c r="L27" i="1"/>
  <c r="K27" i="1"/>
  <c r="J27" i="1"/>
  <c r="I27" i="1"/>
  <c r="H27" i="1"/>
  <c r="D21" i="1"/>
  <c r="D20" i="1"/>
  <c r="D15" i="1"/>
  <c r="C15" i="1"/>
  <c r="D10" i="1"/>
  <c r="D9" i="1"/>
  <c r="H44" i="1" l="1"/>
  <c r="H47" i="1"/>
  <c r="H45" i="1"/>
</calcChain>
</file>

<file path=xl/sharedStrings.xml><?xml version="1.0" encoding="utf-8"?>
<sst xmlns="http://schemas.openxmlformats.org/spreadsheetml/2006/main" count="76" uniqueCount="39">
  <si>
    <t>MGN 2023-2028 Indicative - Capital expenditure sharing scheme model</t>
  </si>
  <si>
    <t>Key:</t>
  </si>
  <si>
    <t>Input</t>
  </si>
  <si>
    <t>Internal Link</t>
  </si>
  <si>
    <t>Input | Performance Targets</t>
  </si>
  <si>
    <t>Input | Actual Network Characteristics</t>
  </si>
  <si>
    <t>Source</t>
  </si>
  <si>
    <t>Unit</t>
  </si>
  <si>
    <t>Basis</t>
  </si>
  <si>
    <t>Customer numbers</t>
  </si>
  <si>
    <t>Start of year</t>
  </si>
  <si>
    <t>number of customers</t>
  </si>
  <si>
    <t>N/A</t>
  </si>
  <si>
    <t>End of year</t>
  </si>
  <si>
    <t>Average customer numbers</t>
  </si>
  <si>
    <t>Calculated</t>
  </si>
  <si>
    <t>Length of mains</t>
  </si>
  <si>
    <t>km of main</t>
  </si>
  <si>
    <t>Average length of mains</t>
  </si>
  <si>
    <t>Input | Actual Asset Performance</t>
  </si>
  <si>
    <t>Unplanned outages</t>
  </si>
  <si>
    <t>Total number of unplanned outages</t>
  </si>
  <si>
    <t>number of outages</t>
  </si>
  <si>
    <t>Total number of unplanned minutes off supply</t>
  </si>
  <si>
    <t>minutes</t>
  </si>
  <si>
    <t>Publicly reported gas leaks</t>
  </si>
  <si>
    <t>Mains</t>
  </si>
  <si>
    <t>number</t>
  </si>
  <si>
    <t>Services</t>
  </si>
  <si>
    <t>Meters</t>
  </si>
  <si>
    <t>Input | Actual / Estimate Performance Measures</t>
  </si>
  <si>
    <t>Average</t>
  </si>
  <si>
    <t>Unplanned SAIFI</t>
  </si>
  <si>
    <t>Unplanned SAIDI</t>
  </si>
  <si>
    <t>Mains leaks</t>
  </si>
  <si>
    <t>leaks per km of main</t>
  </si>
  <si>
    <t>Service leaks</t>
  </si>
  <si>
    <t>Meter leaks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</si>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</sst>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164" formatCode="_-&quot;$&quot;* #,##0_-;\-&quot;$&quot;* #,##0_-;_-&quot;$&quot;* &quot;-&quot;_-;_-@_-"/>
    <numFmt numFmtId="165" formatCode="_-* #,##0_-;\-* #,##0_-;_-* &quot;-&quot;_-;_-@_-"/>
    <numFmt numFmtId="166" formatCode="_-&quot;$&quot;* #,##0.00_-;\-&quot;$&quot;* #,##0.00_-;_-&quot;$&quot;* &quot;-&quot;??_-;_-@_-"/>
    <numFmt numFmtId="167" formatCode="_-* #,##0.00_-;\-* #,##0.00_-;_-* &quot;-&quot;??_-;_-@_-"/>
    <numFmt numFmtId="168" formatCode="_-* #,##0_-;\-* #,##0_-;_-* &quot;-&quot;??_-;_-@_-"/>
    <numFmt numFmtId="169" formatCode="_-* #,##0.00_-;[Red]\(#,##0.00\)_-;_-* &quot;-&quot;??_-;_-@_-"/>
    <numFmt numFmtId="170" formatCode="_(#,##0_);\(#,##0\);_(&quot;-&quot;_)"/>
    <numFmt numFmtId="171" formatCode="&quot;Warning&quot;;&quot;Warning&quot;;&quot;OK&quot;"/>
    <numFmt numFmtId="172" formatCode="mm/dd/yy"/>
    <numFmt numFmtId="173" formatCode="_([$€-2]* #,##0.00_);_([$€-2]* \(#,##0.00\);_([$€-2]* &quot;-&quot;??_)"/>
    <numFmt numFmtId="174" formatCode="0_);[Red]\(0\)"/>
    <numFmt numFmtId="175" formatCode="0.0%"/>
    <numFmt numFmtId="176" formatCode="dd/mmm"/>
    <numFmt numFmtId="177" formatCode="_(* #,##0_);_(* \(#,##0\);_(* &quot;-&quot;?_);_(@_)"/>
    <numFmt numFmtId="178" formatCode="#,##0.0_);\(#,##0.0\)"/>
    <numFmt numFmtId="179" formatCode="#,##0_ ;\-#,##0\ "/>
    <numFmt numFmtId="180" formatCode="#,##0;[Red]\(#,##0.0\)"/>
    <numFmt numFmtId="181" formatCode="#,##0_ ;[Red]\(#,##0\)\ "/>
    <numFmt numFmtId="182" formatCode="#,##0.00;\(#,##0.00\)"/>
    <numFmt numFmtId="183" formatCode="_)d\-mmm\-yy_)"/>
    <numFmt numFmtId="184" formatCode="_(#,##0.0_);\(#,##0.0\);_(&quot;-&quot;_)"/>
    <numFmt numFmtId="185" formatCode="_(###0_);\(###0\);_(###0_)"/>
    <numFmt numFmtId="186" formatCode="#,##0.0000_);[Red]\(#,##0.0000\)"/>
    <numFmt numFmtId="187" formatCode="_(* #,##0.0_);_(* \(#,##0.0\);_(* &quot;-&quot;?_);_(@_)"/>
  </numFmts>
  <fonts count="9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7"/>
      <color theme="10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sz val="7"/>
      <color indexed="8"/>
      <name val="Arial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sz val="11"/>
      <color rgb="FFFF0000"/>
      <name val="Arial"/>
      <family val="2"/>
    </font>
    <font>
      <b/>
      <sz val="8"/>
      <color theme="1"/>
      <name val="Arial"/>
      <family val="2"/>
    </font>
    <font>
      <b/>
      <i/>
      <sz val="8"/>
      <name val="Arial"/>
      <family val="2"/>
    </font>
    <font>
      <b/>
      <i/>
      <sz val="11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i/>
      <sz val="8"/>
      <color theme="1"/>
      <name val="Arial"/>
      <family val="2"/>
    </font>
    <font>
      <sz val="8"/>
      <name val="Arial"/>
      <family val="2"/>
    </font>
    <font>
      <i/>
      <sz val="8"/>
      <color indexed="8"/>
      <name val="Arial"/>
      <family val="2"/>
    </font>
    <font>
      <sz val="11"/>
      <color rgb="FF3F3F76"/>
      <name val="Calibri"/>
      <family val="2"/>
      <scheme val="minor"/>
    </font>
    <font>
      <sz val="11"/>
      <color theme="1"/>
      <name val="Calibri"/>
      <family val="2"/>
    </font>
    <font>
      <sz val="8"/>
      <color rgb="FF00000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3"/>
      <color indexed="9"/>
      <name val="Arial"/>
      <family val="2"/>
    </font>
    <font>
      <b/>
      <sz val="11"/>
      <color indexed="52"/>
      <name val="Calibri"/>
      <family val="2"/>
    </font>
    <font>
      <sz val="10"/>
      <color indexed="55"/>
      <name val="Arial"/>
      <family val="2"/>
    </font>
    <font>
      <b/>
      <sz val="11"/>
      <color indexed="9"/>
      <name val="Calibri"/>
      <family val="2"/>
    </font>
    <font>
      <b/>
      <sz val="10"/>
      <color theme="1"/>
      <name val="Arial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0"/>
      <color indexed="16"/>
      <name val="Arial"/>
      <family val="2"/>
    </font>
    <font>
      <b/>
      <sz val="11"/>
      <color indexed="63"/>
      <name val="Calibri"/>
      <family val="2"/>
    </font>
    <font>
      <sz val="11"/>
      <color indexed="8"/>
      <name val="Arial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0"/>
      <color theme="5" tint="-0.499984740745262"/>
      <name val="Arial"/>
      <family val="2"/>
    </font>
    <font>
      <sz val="11"/>
      <color indexed="10"/>
      <name val="Calibri"/>
      <family val="2"/>
    </font>
    <font>
      <u/>
      <sz val="8"/>
      <color theme="10"/>
      <name val="Arial"/>
      <family val="2"/>
    </font>
    <font>
      <b/>
      <sz val="9"/>
      <color indexed="9"/>
      <name val="Arial"/>
      <family val="2"/>
    </font>
    <font>
      <sz val="9"/>
      <name val="Arial"/>
      <family val="2"/>
    </font>
  </fonts>
  <fills count="53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2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indexed="55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lightUp">
        <fgColor indexed="23"/>
        <bgColor auto="1"/>
      </patternFill>
    </fill>
    <fill>
      <patternFill patternType="solid">
        <fgColor indexed="42"/>
      </patternFill>
    </fill>
    <fill>
      <patternFill patternType="solid">
        <fgColor theme="0" tint="-0.1499679555650502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-0.24994659260841701"/>
        <bgColor indexed="64"/>
      </patternFill>
    </fill>
    <fill>
      <patternFill patternType="mediumGray">
        <fgColor indexed="22"/>
      </patternFill>
    </fill>
    <fill>
      <patternFill patternType="solid">
        <fgColor theme="4" tint="-0.49998474074526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44"/>
        <bgColor indexed="64"/>
      </patternFill>
    </fill>
    <fill>
      <patternFill patternType="gray0625">
        <bgColor indexed="44"/>
      </patternFill>
    </fill>
    <fill>
      <patternFill patternType="solid">
        <fgColor indexed="62"/>
        <bgColor indexed="64"/>
      </patternFill>
    </fill>
  </fills>
  <borders count="2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indexed="64"/>
      </right>
      <top/>
      <bottom/>
      <diagonal/>
    </border>
  </borders>
  <cellStyleXfs count="341">
    <xf numFmtId="0" fontId="0" fillId="0" borderId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0" fillId="2" borderId="1" applyNumberFormat="0" applyAlignment="0" applyProtection="0"/>
    <xf numFmtId="0" fontId="4" fillId="0" borderId="0" applyNumberFormat="0" applyFill="0" applyBorder="0" applyAlignment="0" applyProtection="0"/>
    <xf numFmtId="0" fontId="6" fillId="0" borderId="0"/>
    <xf numFmtId="0" fontId="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9" fontId="18" fillId="0" borderId="0"/>
    <xf numFmtId="169" fontId="18" fillId="0" borderId="0"/>
    <xf numFmtId="0" fontId="27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1" borderId="0" applyNumberFormat="0" applyBorder="0" applyAlignment="0" applyProtection="0"/>
    <xf numFmtId="0" fontId="27" fillId="12" borderId="0" applyNumberFormat="0" applyBorder="0" applyAlignment="0" applyProtection="0"/>
    <xf numFmtId="0" fontId="28" fillId="11" borderId="0" applyNumberFormat="0" applyBorder="0" applyAlignment="0" applyProtection="0"/>
    <xf numFmtId="0" fontId="28" fillId="12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8" fillId="11" borderId="0" applyNumberFormat="0" applyBorder="0" applyAlignment="0" applyProtection="0"/>
    <xf numFmtId="0" fontId="28" fillId="12" borderId="0" applyNumberFormat="0" applyBorder="0" applyAlignment="0" applyProtection="0"/>
    <xf numFmtId="0" fontId="27" fillId="17" borderId="0" applyNumberFormat="0" applyBorder="0" applyAlignment="0" applyProtection="0"/>
    <xf numFmtId="0" fontId="27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3" borderId="0" applyNumberFormat="0" applyBorder="0" applyAlignment="0" applyProtection="0"/>
    <xf numFmtId="0" fontId="27" fillId="20" borderId="0" applyNumberFormat="0" applyBorder="0" applyAlignment="0" applyProtection="0"/>
    <xf numFmtId="0" fontId="27" fillId="24" borderId="0" applyNumberFormat="0" applyBorder="0" applyAlignment="0" applyProtection="0"/>
    <xf numFmtId="0" fontId="28" fillId="21" borderId="0" applyNumberFormat="0" applyBorder="0" applyAlignment="0" applyProtection="0"/>
    <xf numFmtId="0" fontId="28" fillId="25" borderId="0" applyNumberFormat="0" applyBorder="0" applyAlignment="0" applyProtection="0"/>
    <xf numFmtId="0" fontId="27" fillId="17" borderId="0" applyNumberFormat="0" applyBorder="0" applyAlignment="0" applyProtection="0"/>
    <xf numFmtId="0" fontId="27" fillId="21" borderId="0" applyNumberFormat="0" applyBorder="0" applyAlignment="0" applyProtection="0"/>
    <xf numFmtId="0" fontId="28" fillId="21" borderId="0" applyNumberFormat="0" applyBorder="0" applyAlignment="0" applyProtection="0"/>
    <xf numFmtId="0" fontId="28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8" borderId="0" applyNumberFormat="0" applyBorder="0" applyAlignment="0" applyProtection="0"/>
    <xf numFmtId="0" fontId="28" fillId="28" borderId="0" applyNumberFormat="0" applyBorder="0" applyAlignment="0" applyProtection="0"/>
    <xf numFmtId="0" fontId="28" fillId="29" borderId="0" applyNumberFormat="0" applyBorder="0" applyAlignment="0" applyProtection="0"/>
    <xf numFmtId="0" fontId="29" fillId="0" borderId="0"/>
    <xf numFmtId="170" fontId="18" fillId="0" borderId="10">
      <alignment horizontal="right" vertical="center"/>
      <protection locked="0"/>
    </xf>
    <xf numFmtId="164" fontId="30" fillId="0" borderId="0" applyFont="0" applyFill="0" applyBorder="0" applyAlignment="0" applyProtection="0"/>
    <xf numFmtId="0" fontId="31" fillId="30" borderId="0" applyNumberFormat="0" applyBorder="0" applyAlignment="0" applyProtection="0"/>
    <xf numFmtId="0" fontId="32" fillId="0" borderId="0" applyNumberFormat="0" applyFill="0" applyBorder="0" applyAlignment="0"/>
    <xf numFmtId="165" fontId="26" fillId="31" borderId="0" applyNumberFormat="0" applyFont="0" applyBorder="0" applyAlignment="0">
      <alignment horizontal="right"/>
    </xf>
    <xf numFmtId="165" fontId="26" fillId="31" borderId="0" applyNumberFormat="0" applyFont="0" applyBorder="0" applyAlignment="0">
      <alignment horizontal="right"/>
    </xf>
    <xf numFmtId="0" fontId="33" fillId="0" borderId="0" applyNumberFormat="0" applyFill="0" applyBorder="0" applyAlignment="0">
      <protection locked="0"/>
    </xf>
    <xf numFmtId="0" fontId="34" fillId="32" borderId="0"/>
    <xf numFmtId="0" fontId="35" fillId="14" borderId="11" applyNumberFormat="0" applyAlignment="0" applyProtection="0"/>
    <xf numFmtId="171" fontId="36" fillId="0" borderId="12">
      <alignment horizontal="center"/>
    </xf>
    <xf numFmtId="0" fontId="37" fillId="33" borderId="13" applyNumberFormat="0" applyAlignment="0" applyProtection="0"/>
    <xf numFmtId="0" fontId="38" fillId="34" borderId="9">
      <alignment horizontal="center" vertical="center"/>
    </xf>
    <xf numFmtId="165" fontId="26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3" fontId="41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26" fillId="0" borderId="0" applyFont="0" applyFill="0" applyBorder="0" applyAlignment="0" applyProtection="0"/>
    <xf numFmtId="172" fontId="26" fillId="0" borderId="0" applyFont="0" applyFill="0" applyBorder="0" applyAlignment="0" applyProtection="0"/>
    <xf numFmtId="172" fontId="26" fillId="0" borderId="0" applyFont="0" applyFill="0" applyBorder="0" applyAlignment="0" applyProtection="0"/>
    <xf numFmtId="0" fontId="42" fillId="35" borderId="0" applyNumberFormat="0" applyBorder="0" applyAlignment="0" applyProtection="0"/>
    <xf numFmtId="0" fontId="42" fillId="36" borderId="0" applyNumberFormat="0" applyBorder="0" applyAlignment="0" applyProtection="0"/>
    <xf numFmtId="0" fontId="42" fillId="37" borderId="0" applyNumberFormat="0" applyBorder="0" applyAlignment="0" applyProtection="0"/>
    <xf numFmtId="0" fontId="26" fillId="38" borderId="11"/>
    <xf numFmtId="173" fontId="27" fillId="0" borderId="0" applyFont="0" applyFill="0" applyBorder="0" applyAlignment="0" applyProtection="0"/>
    <xf numFmtId="0" fontId="43" fillId="0" borderId="0" applyNumberFormat="0" applyFill="0" applyBorder="0" applyAlignment="0" applyProtection="0"/>
    <xf numFmtId="174" fontId="26" fillId="0" borderId="0" applyFont="0" applyFill="0" applyBorder="0" applyAlignment="0" applyProtection="0"/>
    <xf numFmtId="174" fontId="26" fillId="0" borderId="0" applyFont="0" applyFill="0" applyBorder="0" applyAlignment="0" applyProtection="0"/>
    <xf numFmtId="0" fontId="44" fillId="0" borderId="0"/>
    <xf numFmtId="0" fontId="45" fillId="0" borderId="0"/>
    <xf numFmtId="0" fontId="46" fillId="39" borderId="0" applyNumberFormat="0" applyBorder="0" applyAlignment="0" applyProtection="0"/>
    <xf numFmtId="0" fontId="47" fillId="0" borderId="0" applyFill="0" applyBorder="0"/>
    <xf numFmtId="0" fontId="48" fillId="0" borderId="0" applyNumberFormat="0" applyFill="0"/>
    <xf numFmtId="0" fontId="49" fillId="0" borderId="0" applyFill="0"/>
    <xf numFmtId="0" fontId="50" fillId="0" borderId="0" applyFill="0"/>
    <xf numFmtId="0" fontId="51" fillId="0" borderId="0" applyFill="0"/>
    <xf numFmtId="0" fontId="24" fillId="0" borderId="0" applyFill="0" applyBorder="0">
      <alignment vertical="center"/>
    </xf>
    <xf numFmtId="0" fontId="52" fillId="0" borderId="14" applyNumberFormat="0" applyFill="0" applyAlignment="0" applyProtection="0"/>
    <xf numFmtId="0" fontId="24" fillId="0" borderId="0" applyFill="0" applyBorder="0">
      <alignment vertical="center"/>
    </xf>
    <xf numFmtId="0" fontId="53" fillId="0" borderId="0" applyFill="0" applyBorder="0">
      <alignment vertical="center"/>
    </xf>
    <xf numFmtId="0" fontId="54" fillId="0" borderId="15" applyNumberFormat="0" applyFill="0" applyAlignment="0" applyProtection="0"/>
    <xf numFmtId="0" fontId="53" fillId="0" borderId="0" applyFill="0" applyBorder="0">
      <alignment vertical="center"/>
    </xf>
    <xf numFmtId="0" fontId="25" fillId="0" borderId="0" applyFill="0" applyBorder="0">
      <alignment vertical="center"/>
    </xf>
    <xf numFmtId="0" fontId="55" fillId="0" borderId="16" applyNumberFormat="0" applyFill="0" applyAlignment="0" applyProtection="0"/>
    <xf numFmtId="0" fontId="25" fillId="0" borderId="0" applyFill="0" applyBorder="0">
      <alignment vertical="center"/>
    </xf>
    <xf numFmtId="0" fontId="18" fillId="0" borderId="0" applyFill="0" applyBorder="0">
      <alignment vertical="center"/>
    </xf>
    <xf numFmtId="0" fontId="55" fillId="0" borderId="0" applyNumberFormat="0" applyFill="0" applyBorder="0" applyAlignment="0" applyProtection="0"/>
    <xf numFmtId="0" fontId="18" fillId="0" borderId="0" applyFill="0" applyBorder="0">
      <alignment vertical="center"/>
    </xf>
    <xf numFmtId="175" fontId="56" fillId="0" borderId="0"/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Fill="0" applyBorder="0">
      <alignment horizontal="center" vertical="center"/>
      <protection locked="0"/>
    </xf>
    <xf numFmtId="0" fontId="59" fillId="0" borderId="0" applyFill="0" applyBorder="0">
      <alignment horizontal="left" vertical="center"/>
      <protection locked="0"/>
    </xf>
    <xf numFmtId="0" fontId="60" fillId="12" borderId="11" applyNumberFormat="0" applyAlignment="0" applyProtection="0"/>
    <xf numFmtId="176" fontId="16" fillId="40" borderId="0" applyProtection="0"/>
    <xf numFmtId="165" fontId="26" fillId="41" borderId="0" applyFont="0" applyBorder="0" applyAlignment="0">
      <alignment horizontal="right"/>
      <protection locked="0"/>
    </xf>
    <xf numFmtId="165" fontId="26" fillId="41" borderId="0" applyFont="0" applyBorder="0" applyAlignment="0">
      <alignment horizontal="right"/>
      <protection locked="0"/>
    </xf>
    <xf numFmtId="177" fontId="26" fillId="9" borderId="0" applyFont="0" applyBorder="0">
      <alignment horizontal="right"/>
      <protection locked="0"/>
    </xf>
    <xf numFmtId="177" fontId="26" fillId="9" borderId="0" applyFont="0" applyBorder="0">
      <alignment horizontal="right"/>
      <protection locked="0"/>
    </xf>
    <xf numFmtId="165" fontId="26" fillId="42" borderId="0" applyFont="0" applyBorder="0">
      <alignment horizontal="right"/>
      <protection locked="0"/>
    </xf>
    <xf numFmtId="165" fontId="26" fillId="42" borderId="0" applyFont="0" applyBorder="0">
      <alignment horizontal="right"/>
      <protection locked="0"/>
    </xf>
    <xf numFmtId="0" fontId="34" fillId="43" borderId="0"/>
    <xf numFmtId="0" fontId="26" fillId="4" borderId="17" applyNumberFormat="0" applyFont="0" applyAlignment="0"/>
    <xf numFmtId="0" fontId="18" fillId="31" borderId="0"/>
    <xf numFmtId="0" fontId="61" fillId="0" borderId="18" applyNumberFormat="0" applyFill="0" applyAlignment="0" applyProtection="0"/>
    <xf numFmtId="178" fontId="62" fillId="0" borderId="0"/>
    <xf numFmtId="0" fontId="63" fillId="0" borderId="0" applyFill="0" applyBorder="0">
      <alignment horizontal="left" vertical="center"/>
    </xf>
    <xf numFmtId="0" fontId="64" fillId="15" borderId="0" applyNumberFormat="0" applyBorder="0" applyAlignment="0" applyProtection="0"/>
    <xf numFmtId="179" fontId="65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1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7" fillId="0" borderId="0"/>
    <xf numFmtId="0" fontId="26" fillId="0" borderId="0"/>
    <xf numFmtId="0" fontId="30" fillId="0" borderId="0"/>
    <xf numFmtId="0" fontId="26" fillId="10" borderId="0"/>
    <xf numFmtId="0" fontId="26" fillId="0" borderId="0"/>
    <xf numFmtId="0" fontId="1" fillId="0" borderId="0"/>
    <xf numFmtId="0" fontId="26" fillId="0" borderId="0"/>
    <xf numFmtId="0" fontId="26" fillId="0" borderId="0"/>
    <xf numFmtId="0" fontId="26" fillId="13" borderId="19" applyNumberFormat="0" applyFont="0" applyAlignment="0" applyProtection="0"/>
    <xf numFmtId="0" fontId="66" fillId="40" borderId="20" applyNumberFormat="0"/>
    <xf numFmtId="0" fontId="67" fillId="14" borderId="21" applyNumberFormat="0" applyAlignment="0" applyProtection="0"/>
    <xf numFmtId="180" fontId="26" fillId="0" borderId="0" applyFill="0" applyBorder="0"/>
    <xf numFmtId="180" fontId="26" fillId="0" borderId="0" applyFill="0" applyBorder="0"/>
    <xf numFmtId="180" fontId="26" fillId="0" borderId="0" applyFill="0" applyBorder="0"/>
    <xf numFmtId="9" fontId="68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175" fontId="69" fillId="0" borderId="0"/>
    <xf numFmtId="0" fontId="25" fillId="0" borderId="0" applyFill="0" applyBorder="0">
      <alignment vertical="center"/>
    </xf>
    <xf numFmtId="0" fontId="39" fillId="0" borderId="0" applyNumberFormat="0" applyFont="0" applyFill="0" applyBorder="0" applyAlignment="0" applyProtection="0">
      <alignment horizontal="left"/>
    </xf>
    <xf numFmtId="15" fontId="39" fillId="0" borderId="0" applyFont="0" applyFill="0" applyBorder="0" applyAlignment="0" applyProtection="0"/>
    <xf numFmtId="4" fontId="39" fillId="0" borderId="0" applyFont="0" applyFill="0" applyBorder="0" applyAlignment="0" applyProtection="0"/>
    <xf numFmtId="181" fontId="70" fillId="0" borderId="7"/>
    <xf numFmtId="0" fontId="71" fillId="0" borderId="6">
      <alignment horizontal="center"/>
    </xf>
    <xf numFmtId="3" fontId="39" fillId="0" borderId="0" applyFont="0" applyFill="0" applyBorder="0" applyAlignment="0" applyProtection="0"/>
    <xf numFmtId="0" fontId="39" fillId="44" borderId="0" applyNumberFormat="0" applyFont="0" applyBorder="0" applyAlignment="0" applyProtection="0"/>
    <xf numFmtId="182" fontId="26" fillId="0" borderId="0"/>
    <xf numFmtId="182" fontId="26" fillId="0" borderId="0"/>
    <xf numFmtId="182" fontId="26" fillId="0" borderId="0"/>
    <xf numFmtId="183" fontId="18" fillId="0" borderId="0" applyFill="0" applyBorder="0">
      <alignment horizontal="right" vertical="center"/>
    </xf>
    <xf numFmtId="184" fontId="18" fillId="0" borderId="0" applyFill="0" applyBorder="0">
      <alignment horizontal="right" vertical="center"/>
    </xf>
    <xf numFmtId="185" fontId="18" fillId="0" borderId="0" applyFill="0" applyBorder="0">
      <alignment horizontal="right" vertical="center"/>
    </xf>
    <xf numFmtId="0" fontId="26" fillId="13" borderId="0" applyNumberFormat="0" applyFont="0" applyBorder="0" applyAlignment="0" applyProtection="0"/>
    <xf numFmtId="0" fontId="26" fillId="13" borderId="0" applyNumberFormat="0" applyFont="0" applyBorder="0" applyAlignment="0" applyProtection="0"/>
    <xf numFmtId="0" fontId="26" fillId="14" borderId="0" applyNumberFormat="0" applyFont="0" applyBorder="0" applyAlignment="0" applyProtection="0"/>
    <xf numFmtId="0" fontId="26" fillId="14" borderId="0" applyNumberFormat="0" applyFont="0" applyBorder="0" applyAlignment="0" applyProtection="0"/>
    <xf numFmtId="0" fontId="26" fillId="16" borderId="0" applyNumberFormat="0" applyFont="0" applyBorder="0" applyAlignment="0" applyProtection="0"/>
    <xf numFmtId="0" fontId="26" fillId="16" borderId="0" applyNumberFormat="0" applyFon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16" borderId="0" applyNumberFormat="0" applyFont="0" applyBorder="0" applyAlignment="0" applyProtection="0"/>
    <xf numFmtId="0" fontId="26" fillId="16" borderId="0" applyNumberFormat="0" applyFont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Fill="0" applyBorder="0" applyAlignment="0" applyProtection="0"/>
    <xf numFmtId="0" fontId="26" fillId="0" borderId="0" applyNumberFormat="0" applyFont="0" applyBorder="0" applyAlignment="0" applyProtection="0"/>
    <xf numFmtId="0" fontId="26" fillId="0" borderId="0" applyNumberFormat="0" applyFont="0" applyBorder="0" applyAlignment="0" applyProtection="0"/>
    <xf numFmtId="0" fontId="72" fillId="0" borderId="0" applyNumberFormat="0" applyFill="0" applyBorder="0" applyAlignment="0" applyProtection="0"/>
    <xf numFmtId="0" fontId="73" fillId="45" borderId="0"/>
    <xf numFmtId="0" fontId="74" fillId="45" borderId="0" applyNumberFormat="0"/>
    <xf numFmtId="0" fontId="75" fillId="45" borderId="0"/>
    <xf numFmtId="0" fontId="26" fillId="0" borderId="0"/>
    <xf numFmtId="0" fontId="26" fillId="0" borderId="0"/>
    <xf numFmtId="0" fontId="26" fillId="0" borderId="0"/>
    <xf numFmtId="0" fontId="63" fillId="0" borderId="0"/>
    <xf numFmtId="0" fontId="76" fillId="0" borderId="0"/>
    <xf numFmtId="15" fontId="26" fillId="0" borderId="0"/>
    <xf numFmtId="15" fontId="26" fillId="0" borderId="0"/>
    <xf numFmtId="15" fontId="26" fillId="0" borderId="0"/>
    <xf numFmtId="10" fontId="26" fillId="0" borderId="0"/>
    <xf numFmtId="10" fontId="26" fillId="0" borderId="0"/>
    <xf numFmtId="10" fontId="26" fillId="0" borderId="0"/>
    <xf numFmtId="0" fontId="77" fillId="46" borderId="22" applyBorder="0" applyProtection="0">
      <alignment horizontal="centerContinuous" vertical="center"/>
    </xf>
    <xf numFmtId="0" fontId="78" fillId="0" borderId="0" applyBorder="0" applyProtection="0">
      <alignment vertical="center"/>
    </xf>
    <xf numFmtId="0" fontId="79" fillId="0" borderId="0">
      <alignment horizontal="left"/>
    </xf>
    <xf numFmtId="0" fontId="79" fillId="0" borderId="8" applyFill="0" applyBorder="0" applyProtection="0">
      <alignment horizontal="left" vertical="top"/>
    </xf>
    <xf numFmtId="0" fontId="80" fillId="47" borderId="9" applyNumberFormat="0">
      <alignment horizontal="center" vertical="center"/>
    </xf>
    <xf numFmtId="0" fontId="81" fillId="48" borderId="11" applyNumberFormat="0" applyAlignment="0">
      <alignment horizontal="right"/>
    </xf>
    <xf numFmtId="49" fontId="26" fillId="0" borderId="0" applyFont="0" applyFill="0" applyBorder="0" applyAlignment="0" applyProtection="0"/>
    <xf numFmtId="0" fontId="82" fillId="0" borderId="0"/>
    <xf numFmtId="49" fontId="26" fillId="0" borderId="0" applyFont="0" applyFill="0" applyBorder="0" applyAlignment="0" applyProtection="0"/>
    <xf numFmtId="0" fontId="83" fillId="0" borderId="0"/>
    <xf numFmtId="0" fontId="83" fillId="0" borderId="0"/>
    <xf numFmtId="0" fontId="82" fillId="0" borderId="0"/>
    <xf numFmtId="178" fontId="84" fillId="0" borderId="0"/>
    <xf numFmtId="0" fontId="72" fillId="0" borderId="0" applyNumberFormat="0" applyFill="0" applyBorder="0" applyAlignment="0" applyProtection="0"/>
    <xf numFmtId="0" fontId="85" fillId="0" borderId="0" applyFill="0" applyBorder="0">
      <alignment horizontal="left" vertical="center"/>
      <protection locked="0"/>
    </xf>
    <xf numFmtId="0" fontId="82" fillId="0" borderId="0"/>
    <xf numFmtId="0" fontId="86" fillId="0" borderId="0" applyFill="0" applyBorder="0">
      <alignment horizontal="left" vertical="center"/>
      <protection locked="0"/>
    </xf>
    <xf numFmtId="0" fontId="42" fillId="0" borderId="23" applyNumberFormat="0" applyFill="0" applyAlignment="0" applyProtection="0"/>
    <xf numFmtId="0" fontId="24" fillId="4" borderId="17" applyNumberFormat="0" applyAlignment="0"/>
    <xf numFmtId="0" fontId="36" fillId="0" borderId="0" applyNumberFormat="0" applyFill="0" applyBorder="0"/>
    <xf numFmtId="0" fontId="87" fillId="49" borderId="17" applyNumberFormat="0">
      <protection locked="0"/>
    </xf>
    <xf numFmtId="0" fontId="88" fillId="0" borderId="0" applyNumberFormat="0" applyFill="0" applyBorder="0" applyAlignment="0" applyProtection="0"/>
    <xf numFmtId="186" fontId="26" fillId="0" borderId="22" applyBorder="0" applyProtection="0">
      <alignment horizontal="right"/>
    </xf>
    <xf numFmtId="186" fontId="26" fillId="0" borderId="22" applyBorder="0" applyProtection="0">
      <alignment horizontal="right"/>
    </xf>
    <xf numFmtId="186" fontId="26" fillId="0" borderId="22" applyBorder="0" applyProtection="0">
      <alignment horizontal="right"/>
    </xf>
    <xf numFmtId="0" fontId="89" fillId="0" borderId="0" applyNumberForma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26" fillId="0" borderId="0"/>
    <xf numFmtId="0" fontId="6" fillId="0" borderId="0"/>
    <xf numFmtId="9" fontId="6" fillId="0" borderId="0" applyFont="0" applyFill="0" applyBorder="0" applyAlignment="0" applyProtection="0"/>
    <xf numFmtId="170" fontId="18" fillId="0" borderId="10">
      <alignment horizontal="right" vertical="center"/>
      <protection locked="0"/>
    </xf>
    <xf numFmtId="167" fontId="6" fillId="0" borderId="0" applyFont="0" applyFill="0" applyBorder="0" applyAlignment="0" applyProtection="0"/>
    <xf numFmtId="0" fontId="35" fillId="14" borderId="11" applyNumberFormat="0" applyAlignment="0" applyProtection="0"/>
    <xf numFmtId="0" fontId="60" fillId="12" borderId="11" applyNumberFormat="0" applyAlignment="0" applyProtection="0"/>
    <xf numFmtId="0" fontId="26" fillId="13" borderId="19" applyNumberFormat="0" applyFont="0" applyAlignment="0" applyProtection="0"/>
    <xf numFmtId="0" fontId="67" fillId="14" borderId="21" applyNumberFormat="0" applyAlignment="0" applyProtection="0"/>
    <xf numFmtId="0" fontId="42" fillId="0" borderId="23" applyNumberFormat="0" applyFill="0" applyAlignment="0" applyProtection="0"/>
    <xf numFmtId="171" fontId="36" fillId="0" borderId="12">
      <alignment horizontal="center"/>
    </xf>
    <xf numFmtId="0" fontId="1" fillId="0" borderId="0"/>
    <xf numFmtId="0" fontId="4" fillId="0" borderId="0" applyNumberFormat="0" applyFill="0" applyBorder="0" applyAlignment="0" applyProtection="0"/>
    <xf numFmtId="0" fontId="6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1" fillId="0" borderId="0"/>
    <xf numFmtId="9" fontId="81" fillId="0" borderId="0" applyFont="0" applyFill="0" applyBorder="0" applyAlignment="0" applyProtection="0"/>
    <xf numFmtId="0" fontId="1" fillId="3" borderId="0" applyNumberFormat="0" applyBorder="0" applyAlignment="0" applyProtection="0"/>
    <xf numFmtId="187" fontId="26" fillId="42" borderId="0" applyFont="0" applyBorder="0">
      <alignment horizontal="right"/>
    </xf>
    <xf numFmtId="175" fontId="26" fillId="42" borderId="0" applyFont="0" applyBorder="0" applyAlignment="0"/>
    <xf numFmtId="187" fontId="26" fillId="42" borderId="0" applyFont="0" applyBorder="0">
      <alignment horizontal="right"/>
    </xf>
    <xf numFmtId="165" fontId="26" fillId="50" borderId="0" applyFont="0" applyBorder="0" applyAlignment="0">
      <alignment horizontal="right"/>
      <protection locked="0"/>
    </xf>
    <xf numFmtId="10" fontId="26" fillId="50" borderId="0" applyFont="0" applyBorder="0">
      <alignment horizontal="right"/>
      <protection locked="0"/>
    </xf>
    <xf numFmtId="165" fontId="26" fillId="50" borderId="0" applyFont="0" applyBorder="0" applyAlignment="0">
      <alignment horizontal="right"/>
      <protection locked="0"/>
    </xf>
    <xf numFmtId="3" fontId="26" fillId="51" borderId="0" applyFont="0" applyBorder="0">
      <protection locked="0"/>
    </xf>
    <xf numFmtId="175" fontId="53" fillId="51" borderId="0" applyBorder="0" applyAlignment="0">
      <protection locked="0"/>
    </xf>
    <xf numFmtId="175" fontId="90" fillId="52" borderId="0" applyBorder="0" applyAlignment="0"/>
    <xf numFmtId="187" fontId="91" fillId="31" borderId="24" applyFont="0" applyBorder="0" applyAlignment="0"/>
    <xf numFmtId="175" fontId="53" fillId="31" borderId="0" applyFont="0" applyBorder="0" applyAlignment="0"/>
    <xf numFmtId="167" fontId="1" fillId="0" borderId="0" applyFont="0" applyFill="0" applyBorder="0" applyAlignment="0" applyProtection="0"/>
    <xf numFmtId="165" fontId="26" fillId="31" borderId="0" applyNumberFormat="0" applyFont="0" applyBorder="0" applyAlignment="0">
      <alignment horizontal="right"/>
    </xf>
    <xf numFmtId="165" fontId="26" fillId="31" borderId="0" applyNumberFormat="0" applyFont="0" applyBorder="0" applyAlignment="0">
      <alignment horizontal="right"/>
    </xf>
    <xf numFmtId="167" fontId="2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26" fillId="41" borderId="0" applyFont="0" applyBorder="0" applyAlignment="0">
      <alignment horizontal="right"/>
      <protection locked="0"/>
    </xf>
    <xf numFmtId="165" fontId="26" fillId="41" borderId="0" applyFont="0" applyBorder="0" applyAlignment="0">
      <alignment horizontal="right"/>
      <protection locked="0"/>
    </xf>
    <xf numFmtId="165" fontId="26" fillId="42" borderId="0" applyFont="0" applyBorder="0">
      <alignment horizontal="right"/>
      <protection locked="0"/>
    </xf>
    <xf numFmtId="165" fontId="26" fillId="42" borderId="0" applyFont="0" applyBorder="0">
      <alignment horizontal="right"/>
      <protection locked="0"/>
    </xf>
    <xf numFmtId="167" fontId="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6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26" fillId="50" borderId="0" applyFont="0" applyBorder="0" applyAlignment="0">
      <alignment horizontal="righ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39">
    <xf numFmtId="0" fontId="0" fillId="0" borderId="0" xfId="0"/>
    <xf numFmtId="0" fontId="2" fillId="4" borderId="0" xfId="0" applyFont="1" applyFill="1" applyAlignment="1">
      <alignment horizontal="left" vertical="center"/>
    </xf>
    <xf numFmtId="0" fontId="3" fillId="4" borderId="0" xfId="0" applyFont="1" applyFill="1" applyAlignment="1">
      <alignment vertical="center"/>
    </xf>
    <xf numFmtId="0" fontId="5" fillId="4" borderId="0" xfId="4" applyFont="1" applyFill="1" applyBorder="1" applyAlignment="1" applyProtection="1">
      <alignment vertical="center"/>
    </xf>
    <xf numFmtId="0" fontId="7" fillId="4" borderId="0" xfId="5" applyFont="1" applyFill="1" applyAlignment="1">
      <alignment horizontal="right" vertical="center"/>
    </xf>
    <xf numFmtId="0" fontId="8" fillId="5" borderId="0" xfId="5" applyFont="1" applyFill="1" applyAlignment="1">
      <alignment horizontal="center" vertical="center"/>
    </xf>
    <xf numFmtId="0" fontId="8" fillId="6" borderId="0" xfId="5" applyFont="1" applyFill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10" fillId="4" borderId="0" xfId="0" applyFont="1" applyFill="1" applyAlignment="1">
      <alignment horizontal="left" vertical="center"/>
    </xf>
    <xf numFmtId="0" fontId="11" fillId="4" borderId="0" xfId="0" applyFont="1" applyFill="1" applyAlignment="1">
      <alignment horizontal="center" vertical="center"/>
    </xf>
    <xf numFmtId="0" fontId="9" fillId="4" borderId="0" xfId="0" applyFont="1" applyFill="1" applyAlignment="1">
      <alignment horizontal="left" vertical="center"/>
    </xf>
    <xf numFmtId="0" fontId="12" fillId="7" borderId="2" xfId="0" applyFont="1" applyFill="1" applyBorder="1" applyAlignment="1">
      <alignment horizontal="left" vertical="center"/>
    </xf>
    <xf numFmtId="0" fontId="9" fillId="7" borderId="2" xfId="0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left" vertical="center"/>
    </xf>
    <xf numFmtId="0" fontId="0" fillId="4" borderId="0" xfId="0" applyFill="1" applyAlignment="1">
      <alignment vertical="center"/>
    </xf>
    <xf numFmtId="0" fontId="13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horizontal="center" vertical="center"/>
    </xf>
    <xf numFmtId="0" fontId="15" fillId="4" borderId="0" xfId="0" applyFont="1" applyFill="1" applyAlignment="1">
      <alignment horizontal="center" vertical="center"/>
    </xf>
    <xf numFmtId="49" fontId="15" fillId="4" borderId="0" xfId="0" applyNumberFormat="1" applyFont="1" applyFill="1" applyAlignment="1" applyProtection="1">
      <alignment horizontal="left" vertical="center"/>
      <protection locked="0"/>
    </xf>
    <xf numFmtId="49" fontId="16" fillId="4" borderId="0" xfId="0" applyNumberFormat="1" applyFont="1" applyFill="1" applyAlignment="1" applyProtection="1">
      <alignment horizontal="left" vertical="center" indent="1"/>
      <protection locked="0"/>
    </xf>
    <xf numFmtId="0" fontId="17" fillId="4" borderId="0" xfId="0" applyFont="1" applyFill="1" applyAlignment="1">
      <alignment horizontal="center" vertical="center"/>
    </xf>
    <xf numFmtId="168" fontId="18" fillId="5" borderId="3" xfId="1" applyNumberFormat="1" applyFont="1" applyFill="1" applyBorder="1" applyAlignment="1">
      <alignment horizontal="center" vertical="center"/>
    </xf>
    <xf numFmtId="168" fontId="15" fillId="4" borderId="2" xfId="0" applyNumberFormat="1" applyFont="1" applyFill="1" applyBorder="1" applyAlignment="1">
      <alignment horizontal="left" vertical="center"/>
    </xf>
    <xf numFmtId="168" fontId="19" fillId="4" borderId="2" xfId="0" applyNumberFormat="1" applyFont="1" applyFill="1" applyBorder="1" applyAlignment="1">
      <alignment horizontal="center" vertical="center"/>
    </xf>
    <xf numFmtId="0" fontId="19" fillId="0" borderId="4" xfId="0" applyFont="1" applyBorder="1" applyAlignment="1" applyProtection="1">
      <alignment horizontal="center" vertical="center"/>
      <protection locked="0"/>
    </xf>
    <xf numFmtId="0" fontId="19" fillId="0" borderId="4" xfId="0" applyFont="1" applyBorder="1" applyAlignment="1">
      <alignment horizontal="center" vertical="center"/>
    </xf>
    <xf numFmtId="1" fontId="18" fillId="5" borderId="3" xfId="3" applyNumberFormat="1" applyFont="1" applyFill="1" applyBorder="1" applyAlignment="1">
      <alignment horizontal="center" vertical="center"/>
    </xf>
    <xf numFmtId="0" fontId="12" fillId="4" borderId="0" xfId="0" applyFont="1" applyFill="1" applyAlignment="1">
      <alignment vertical="center"/>
    </xf>
    <xf numFmtId="0" fontId="12" fillId="7" borderId="2" xfId="0" applyFont="1" applyFill="1" applyBorder="1" applyAlignment="1">
      <alignment vertical="center"/>
    </xf>
    <xf numFmtId="0" fontId="3" fillId="7" borderId="2" xfId="0" applyFont="1" applyFill="1" applyBorder="1" applyAlignment="1">
      <alignment vertical="center"/>
    </xf>
    <xf numFmtId="49" fontId="16" fillId="4" borderId="0" xfId="0" applyNumberFormat="1" applyFont="1" applyFill="1" applyAlignment="1" applyProtection="1">
      <alignment horizontal="left" vertical="center"/>
      <protection locked="0"/>
    </xf>
    <xf numFmtId="2" fontId="6" fillId="4" borderId="5" xfId="2" applyNumberFormat="1" applyFont="1" applyFill="1" applyBorder="1" applyAlignment="1">
      <alignment horizontal="center" vertical="center"/>
    </xf>
    <xf numFmtId="0" fontId="21" fillId="8" borderId="0" xfId="0" applyFont="1" applyFill="1" applyAlignment="1">
      <alignment vertical="center"/>
    </xf>
    <xf numFmtId="1" fontId="6" fillId="4" borderId="5" xfId="2" applyNumberFormat="1" applyFont="1" applyFill="1" applyBorder="1" applyAlignment="1">
      <alignment horizontal="center" vertical="center"/>
    </xf>
    <xf numFmtId="49" fontId="22" fillId="8" borderId="0" xfId="0" applyNumberFormat="1" applyFont="1" applyFill="1" applyAlignment="1" applyProtection="1">
      <alignment horizontal="left" vertical="center"/>
      <protection locked="0"/>
    </xf>
    <xf numFmtId="0" fontId="23" fillId="7" borderId="2" xfId="0" applyFont="1" applyFill="1" applyBorder="1" applyAlignment="1">
      <alignment horizontal="center" vertical="center"/>
    </xf>
    <xf numFmtId="0" fontId="14" fillId="7" borderId="2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26" fillId="0" borderId="0" xfId="150"/>
  </cellXfs>
  <cellStyles count="341">
    <cellStyle name=" 1" xfId="7" xr:uid="{00000000-0005-0000-0000-000000000000}"/>
    <cellStyle name=" 1 2" xfId="8" xr:uid="{00000000-0005-0000-0000-000001000000}"/>
    <cellStyle name=" 1_29(d) - Gas extensions -tariffs" xfId="9" xr:uid="{00000000-0005-0000-0000-000002000000}"/>
    <cellStyle name="_Capex" xfId="10" xr:uid="{00000000-0005-0000-0000-000003000000}"/>
    <cellStyle name="_Capex 2" xfId="11" xr:uid="{00000000-0005-0000-0000-000004000000}"/>
    <cellStyle name="_Capex_29(d) - Gas extensions -tariffs" xfId="12" xr:uid="{00000000-0005-0000-0000-000005000000}"/>
    <cellStyle name="_UED AMP 2009-14 Final 250309 Less PU" xfId="13" xr:uid="{00000000-0005-0000-0000-000006000000}"/>
    <cellStyle name="_UED AMP 2009-14 Final 250309 Less PU_1011 monthly" xfId="14" xr:uid="{00000000-0005-0000-0000-000007000000}"/>
    <cellStyle name="20% - Accent1 2" xfId="15" xr:uid="{00000000-0005-0000-0000-000008000000}"/>
    <cellStyle name="20% - Accent1 2 2" xfId="293" xr:uid="{00000000-0005-0000-0000-000009000000}"/>
    <cellStyle name="20% - Accent2 2" xfId="16" xr:uid="{00000000-0005-0000-0000-00000A000000}"/>
    <cellStyle name="20% - Accent3 2" xfId="17" xr:uid="{00000000-0005-0000-0000-00000B000000}"/>
    <cellStyle name="20% - Accent4 2" xfId="18" xr:uid="{00000000-0005-0000-0000-00000C000000}"/>
    <cellStyle name="20% - Accent5 2" xfId="19" xr:uid="{00000000-0005-0000-0000-00000D000000}"/>
    <cellStyle name="20% - Accent6 2" xfId="20" xr:uid="{00000000-0005-0000-0000-00000E000000}"/>
    <cellStyle name="40% - Accent1 2" xfId="21" xr:uid="{00000000-0005-0000-0000-00000F000000}"/>
    <cellStyle name="40% - Accent2 2" xfId="22" xr:uid="{00000000-0005-0000-0000-000010000000}"/>
    <cellStyle name="40% - Accent3 2" xfId="23" xr:uid="{00000000-0005-0000-0000-000011000000}"/>
    <cellStyle name="40% - Accent4 2" xfId="24" xr:uid="{00000000-0005-0000-0000-000012000000}"/>
    <cellStyle name="40% - Accent5 2" xfId="25" xr:uid="{00000000-0005-0000-0000-000013000000}"/>
    <cellStyle name="40% - Accent6 2" xfId="26" xr:uid="{00000000-0005-0000-0000-000014000000}"/>
    <cellStyle name="60% - Accent1 2" xfId="27" xr:uid="{00000000-0005-0000-0000-000015000000}"/>
    <cellStyle name="60% - Accent2 2" xfId="28" xr:uid="{00000000-0005-0000-0000-000016000000}"/>
    <cellStyle name="60% - Accent3 2" xfId="29" xr:uid="{00000000-0005-0000-0000-000017000000}"/>
    <cellStyle name="60% - Accent4 2" xfId="30" xr:uid="{00000000-0005-0000-0000-000018000000}"/>
    <cellStyle name="60% - Accent5 2" xfId="31" xr:uid="{00000000-0005-0000-0000-000019000000}"/>
    <cellStyle name="60% - Accent6 2" xfId="32" xr:uid="{00000000-0005-0000-0000-00001A000000}"/>
    <cellStyle name="Accent1 - 20%" xfId="33" xr:uid="{00000000-0005-0000-0000-00001B000000}"/>
    <cellStyle name="Accent1 - 40%" xfId="34" xr:uid="{00000000-0005-0000-0000-00001C000000}"/>
    <cellStyle name="Accent1 - 60%" xfId="35" xr:uid="{00000000-0005-0000-0000-00001D000000}"/>
    <cellStyle name="Accent1 2" xfId="36" xr:uid="{00000000-0005-0000-0000-00001E000000}"/>
    <cellStyle name="Accent2 - 20%" xfId="37" xr:uid="{00000000-0005-0000-0000-00001F000000}"/>
    <cellStyle name="Accent2 - 40%" xfId="38" xr:uid="{00000000-0005-0000-0000-000020000000}"/>
    <cellStyle name="Accent2 - 60%" xfId="39" xr:uid="{00000000-0005-0000-0000-000021000000}"/>
    <cellStyle name="Accent2 2" xfId="40" xr:uid="{00000000-0005-0000-0000-000022000000}"/>
    <cellStyle name="Accent3 - 20%" xfId="41" xr:uid="{00000000-0005-0000-0000-000023000000}"/>
    <cellStyle name="Accent3 - 40%" xfId="42" xr:uid="{00000000-0005-0000-0000-000024000000}"/>
    <cellStyle name="Accent3 - 60%" xfId="43" xr:uid="{00000000-0005-0000-0000-000025000000}"/>
    <cellStyle name="Accent3 2" xfId="44" xr:uid="{00000000-0005-0000-0000-000026000000}"/>
    <cellStyle name="Accent4 - 20%" xfId="45" xr:uid="{00000000-0005-0000-0000-000027000000}"/>
    <cellStyle name="Accent4 - 40%" xfId="46" xr:uid="{00000000-0005-0000-0000-000028000000}"/>
    <cellStyle name="Accent4 - 60%" xfId="47" xr:uid="{00000000-0005-0000-0000-000029000000}"/>
    <cellStyle name="Accent4 2" xfId="48" xr:uid="{00000000-0005-0000-0000-00002A000000}"/>
    <cellStyle name="Accent5 - 20%" xfId="49" xr:uid="{00000000-0005-0000-0000-00002B000000}"/>
    <cellStyle name="Accent5 - 40%" xfId="50" xr:uid="{00000000-0005-0000-0000-00002C000000}"/>
    <cellStyle name="Accent5 - 60%" xfId="51" xr:uid="{00000000-0005-0000-0000-00002D000000}"/>
    <cellStyle name="Accent5 2" xfId="52" xr:uid="{00000000-0005-0000-0000-00002E000000}"/>
    <cellStyle name="Accent6 - 20%" xfId="53" xr:uid="{00000000-0005-0000-0000-00002F000000}"/>
    <cellStyle name="Accent6 - 40%" xfId="54" xr:uid="{00000000-0005-0000-0000-000030000000}"/>
    <cellStyle name="Accent6 - 60%" xfId="55" xr:uid="{00000000-0005-0000-0000-000031000000}"/>
    <cellStyle name="Accent6 2" xfId="56" xr:uid="{00000000-0005-0000-0000-000032000000}"/>
    <cellStyle name="Agara" xfId="57" xr:uid="{00000000-0005-0000-0000-000033000000}"/>
    <cellStyle name="Assumptions Right Number" xfId="58" xr:uid="{00000000-0005-0000-0000-000034000000}"/>
    <cellStyle name="Assumptions Right Number 2" xfId="274" xr:uid="{00000000-0005-0000-0000-000035000000}"/>
    <cellStyle name="B79812_.wvu.PrintTitlest" xfId="59" xr:uid="{00000000-0005-0000-0000-000036000000}"/>
    <cellStyle name="Bad 2" xfId="60" xr:uid="{00000000-0005-0000-0000-000037000000}"/>
    <cellStyle name="Black" xfId="61" xr:uid="{00000000-0005-0000-0000-000038000000}"/>
    <cellStyle name="Blockout" xfId="62" xr:uid="{00000000-0005-0000-0000-000039000000}"/>
    <cellStyle name="Blockout 2" xfId="63" xr:uid="{00000000-0005-0000-0000-00003A000000}"/>
    <cellStyle name="Blockout 2 2" xfId="307" xr:uid="{00000000-0005-0000-0000-00003B000000}"/>
    <cellStyle name="Blockout 3" xfId="306" xr:uid="{00000000-0005-0000-0000-00003C000000}"/>
    <cellStyle name="Blue" xfId="64" xr:uid="{00000000-0005-0000-0000-00003D000000}"/>
    <cellStyle name="Calcs_Divider" xfId="65" xr:uid="{00000000-0005-0000-0000-00003E000000}"/>
    <cellStyle name="Calculation 2" xfId="66" xr:uid="{00000000-0005-0000-0000-00003F000000}"/>
    <cellStyle name="Calculation 2 2" xfId="276" xr:uid="{00000000-0005-0000-0000-000040000000}"/>
    <cellStyle name="Check" xfId="67" xr:uid="{00000000-0005-0000-0000-000041000000}"/>
    <cellStyle name="Check 2" xfId="281" xr:uid="{00000000-0005-0000-0000-000042000000}"/>
    <cellStyle name="Check Cell 2" xfId="68" xr:uid="{00000000-0005-0000-0000-000043000000}"/>
    <cellStyle name="Column_Heading_1" xfId="69" xr:uid="{00000000-0005-0000-0000-000044000000}"/>
    <cellStyle name="Comma" xfId="1" builtinId="3"/>
    <cellStyle name="Comma [0]7Z_87C" xfId="70" xr:uid="{00000000-0005-0000-0000-000046000000}"/>
    <cellStyle name="Comma 0" xfId="71" xr:uid="{00000000-0005-0000-0000-000047000000}"/>
    <cellStyle name="Comma 1" xfId="72" xr:uid="{00000000-0005-0000-0000-000048000000}"/>
    <cellStyle name="Comma 1 2" xfId="73" xr:uid="{00000000-0005-0000-0000-000049000000}"/>
    <cellStyle name="Comma 10" xfId="275" xr:uid="{00000000-0005-0000-0000-00004A000000}"/>
    <cellStyle name="Comma 10 2" xfId="335" xr:uid="{00000000-0005-0000-0000-00004B000000}"/>
    <cellStyle name="Comma 11" xfId="270" xr:uid="{00000000-0005-0000-0000-00004C000000}"/>
    <cellStyle name="Comma 11 2" xfId="334" xr:uid="{00000000-0005-0000-0000-00004D000000}"/>
    <cellStyle name="Comma 12" xfId="338" xr:uid="{00000000-0005-0000-0000-00004E000000}"/>
    <cellStyle name="Comma 13" xfId="339" xr:uid="{00000000-0005-0000-0000-00004F000000}"/>
    <cellStyle name="Comma 14" xfId="305" xr:uid="{00000000-0005-0000-0000-000050000000}"/>
    <cellStyle name="Comma 15" xfId="340" xr:uid="{00000000-0005-0000-0000-000051000000}"/>
    <cellStyle name="Comma 2" xfId="74" xr:uid="{00000000-0005-0000-0000-000052000000}"/>
    <cellStyle name="Comma 2 2" xfId="75" xr:uid="{00000000-0005-0000-0000-000053000000}"/>
    <cellStyle name="Comma 2 2 2" xfId="309" xr:uid="{00000000-0005-0000-0000-000054000000}"/>
    <cellStyle name="Comma 2 3" xfId="76" xr:uid="{00000000-0005-0000-0000-000055000000}"/>
    <cellStyle name="Comma 2 3 2" xfId="77" xr:uid="{00000000-0005-0000-0000-000056000000}"/>
    <cellStyle name="Comma 2 3 2 2" xfId="311" xr:uid="{00000000-0005-0000-0000-000057000000}"/>
    <cellStyle name="Comma 2 3 3" xfId="310" xr:uid="{00000000-0005-0000-0000-000058000000}"/>
    <cellStyle name="Comma 2 4" xfId="78" xr:uid="{00000000-0005-0000-0000-000059000000}"/>
    <cellStyle name="Comma 2 4 2" xfId="312" xr:uid="{00000000-0005-0000-0000-00005A000000}"/>
    <cellStyle name="Comma 2 5" xfId="79" xr:uid="{00000000-0005-0000-0000-00005B000000}"/>
    <cellStyle name="Comma 2 5 2" xfId="313" xr:uid="{00000000-0005-0000-0000-00005C000000}"/>
    <cellStyle name="Comma 2 6" xfId="308" xr:uid="{00000000-0005-0000-0000-00005D000000}"/>
    <cellStyle name="Comma 3" xfId="80" xr:uid="{00000000-0005-0000-0000-00005E000000}"/>
    <cellStyle name="Comma 3 2" xfId="81" xr:uid="{00000000-0005-0000-0000-00005F000000}"/>
    <cellStyle name="Comma 3 3" xfId="82" xr:uid="{00000000-0005-0000-0000-000060000000}"/>
    <cellStyle name="Comma 3 3 2" xfId="314" xr:uid="{00000000-0005-0000-0000-000061000000}"/>
    <cellStyle name="Comma 4" xfId="83" xr:uid="{00000000-0005-0000-0000-000062000000}"/>
    <cellStyle name="Comma 4 2" xfId="315" xr:uid="{00000000-0005-0000-0000-000063000000}"/>
    <cellStyle name="Comma 5" xfId="84" xr:uid="{00000000-0005-0000-0000-000064000000}"/>
    <cellStyle name="Comma 5 2" xfId="316" xr:uid="{00000000-0005-0000-0000-000065000000}"/>
    <cellStyle name="Comma 6" xfId="85" xr:uid="{00000000-0005-0000-0000-000066000000}"/>
    <cellStyle name="Comma 6 2" xfId="317" xr:uid="{00000000-0005-0000-0000-000067000000}"/>
    <cellStyle name="Comma 7" xfId="86" xr:uid="{00000000-0005-0000-0000-000068000000}"/>
    <cellStyle name="Comma 7 2" xfId="318" xr:uid="{00000000-0005-0000-0000-000069000000}"/>
    <cellStyle name="Comma 8" xfId="87" xr:uid="{00000000-0005-0000-0000-00006A000000}"/>
    <cellStyle name="Comma 8 2" xfId="319" xr:uid="{00000000-0005-0000-0000-00006B000000}"/>
    <cellStyle name="Comma 9" xfId="269" xr:uid="{00000000-0005-0000-0000-00006C000000}"/>
    <cellStyle name="Comma 9 2" xfId="333" xr:uid="{00000000-0005-0000-0000-00006D000000}"/>
    <cellStyle name="Comma0" xfId="88" xr:uid="{00000000-0005-0000-0000-00006E000000}"/>
    <cellStyle name="Currency 11" xfId="89" xr:uid="{00000000-0005-0000-0000-00006F000000}"/>
    <cellStyle name="Currency 11 2" xfId="90" xr:uid="{00000000-0005-0000-0000-000070000000}"/>
    <cellStyle name="Currency 11 2 2" xfId="321" xr:uid="{00000000-0005-0000-0000-000071000000}"/>
    <cellStyle name="Currency 11 3" xfId="320" xr:uid="{00000000-0005-0000-0000-000072000000}"/>
    <cellStyle name="Currency 2" xfId="91" xr:uid="{00000000-0005-0000-0000-000073000000}"/>
    <cellStyle name="Currency 2 2" xfId="92" xr:uid="{00000000-0005-0000-0000-000074000000}"/>
    <cellStyle name="Currency 2 2 2" xfId="323" xr:uid="{00000000-0005-0000-0000-000075000000}"/>
    <cellStyle name="Currency 2 3" xfId="322" xr:uid="{00000000-0005-0000-0000-000076000000}"/>
    <cellStyle name="Currency 3" xfId="93" xr:uid="{00000000-0005-0000-0000-000077000000}"/>
    <cellStyle name="Currency 3 2" xfId="94" xr:uid="{00000000-0005-0000-0000-000078000000}"/>
    <cellStyle name="Currency 3 2 2" xfId="325" xr:uid="{00000000-0005-0000-0000-000079000000}"/>
    <cellStyle name="Currency 3 3" xfId="324" xr:uid="{00000000-0005-0000-0000-00007A000000}"/>
    <cellStyle name="Currency 4" xfId="95" xr:uid="{00000000-0005-0000-0000-00007B000000}"/>
    <cellStyle name="Currency 4 2" xfId="96" xr:uid="{00000000-0005-0000-0000-00007C000000}"/>
    <cellStyle name="Currency 4 2 2" xfId="327" xr:uid="{00000000-0005-0000-0000-00007D000000}"/>
    <cellStyle name="Currency 4 3" xfId="326" xr:uid="{00000000-0005-0000-0000-00007E000000}"/>
    <cellStyle name="Currency 5" xfId="97" xr:uid="{00000000-0005-0000-0000-00007F000000}"/>
    <cellStyle name="Currency 5 2" xfId="285" xr:uid="{00000000-0005-0000-0000-000080000000}"/>
    <cellStyle name="Currency 5 2 2" xfId="336" xr:uid="{00000000-0005-0000-0000-000081000000}"/>
    <cellStyle name="Currency 5 3" xfId="328" xr:uid="{00000000-0005-0000-0000-000082000000}"/>
    <cellStyle name="D4_B8B1_005004B79812_.wvu.PrintTitlest" xfId="98" xr:uid="{00000000-0005-0000-0000-000083000000}"/>
    <cellStyle name="Date" xfId="99" xr:uid="{00000000-0005-0000-0000-000084000000}"/>
    <cellStyle name="Date 2" xfId="100" xr:uid="{00000000-0005-0000-0000-000085000000}"/>
    <cellStyle name="Emphasis 1" xfId="101" xr:uid="{00000000-0005-0000-0000-000086000000}"/>
    <cellStyle name="Emphasis 2" xfId="102" xr:uid="{00000000-0005-0000-0000-000087000000}"/>
    <cellStyle name="Emphasis 3" xfId="103" xr:uid="{00000000-0005-0000-0000-000088000000}"/>
    <cellStyle name="Empty_Cell" xfId="104" xr:uid="{00000000-0005-0000-0000-000089000000}"/>
    <cellStyle name="Euro" xfId="105" xr:uid="{00000000-0005-0000-0000-00008A000000}"/>
    <cellStyle name="Explanatory Text 2" xfId="106" xr:uid="{00000000-0005-0000-0000-00008B000000}"/>
    <cellStyle name="Fixed" xfId="107" xr:uid="{00000000-0005-0000-0000-00008C000000}"/>
    <cellStyle name="Fixed 2" xfId="108" xr:uid="{00000000-0005-0000-0000-00008D000000}"/>
    <cellStyle name="Gilsans" xfId="109" xr:uid="{00000000-0005-0000-0000-00008E000000}"/>
    <cellStyle name="Gilsansl" xfId="110" xr:uid="{00000000-0005-0000-0000-00008F000000}"/>
    <cellStyle name="Good 2" xfId="111" xr:uid="{00000000-0005-0000-0000-000090000000}"/>
    <cellStyle name="Header1" xfId="112" xr:uid="{00000000-0005-0000-0000-000091000000}"/>
    <cellStyle name="Header2" xfId="113" xr:uid="{00000000-0005-0000-0000-000092000000}"/>
    <cellStyle name="Header3" xfId="114" xr:uid="{00000000-0005-0000-0000-000093000000}"/>
    <cellStyle name="Header4" xfId="115" xr:uid="{00000000-0005-0000-0000-000094000000}"/>
    <cellStyle name="Header5" xfId="116" xr:uid="{00000000-0005-0000-0000-000095000000}"/>
    <cellStyle name="Heading 1 2" xfId="117" xr:uid="{00000000-0005-0000-0000-000096000000}"/>
    <cellStyle name="Heading 1 2 2" xfId="118" xr:uid="{00000000-0005-0000-0000-000097000000}"/>
    <cellStyle name="Heading 1 3" xfId="119" xr:uid="{00000000-0005-0000-0000-000098000000}"/>
    <cellStyle name="Heading 2 2" xfId="120" xr:uid="{00000000-0005-0000-0000-000099000000}"/>
    <cellStyle name="Heading 2 2 2" xfId="121" xr:uid="{00000000-0005-0000-0000-00009A000000}"/>
    <cellStyle name="Heading 2 3" xfId="122" xr:uid="{00000000-0005-0000-0000-00009B000000}"/>
    <cellStyle name="Heading 3 2" xfId="123" xr:uid="{00000000-0005-0000-0000-00009C000000}"/>
    <cellStyle name="Heading 3 2 2" xfId="124" xr:uid="{00000000-0005-0000-0000-00009D000000}"/>
    <cellStyle name="Heading 3 3" xfId="125" xr:uid="{00000000-0005-0000-0000-00009E000000}"/>
    <cellStyle name="Heading 4 2" xfId="126" xr:uid="{00000000-0005-0000-0000-00009F000000}"/>
    <cellStyle name="Heading 4 2 2" xfId="127" xr:uid="{00000000-0005-0000-0000-0000A0000000}"/>
    <cellStyle name="Heading 4 3" xfId="128" xr:uid="{00000000-0005-0000-0000-0000A1000000}"/>
    <cellStyle name="Heading(4)" xfId="129" xr:uid="{00000000-0005-0000-0000-0000A2000000}"/>
    <cellStyle name="Hyperlink" xfId="4" builtinId="8"/>
    <cellStyle name="Hyperlink 2" xfId="130" xr:uid="{00000000-0005-0000-0000-0000A4000000}"/>
    <cellStyle name="Hyperlink 3" xfId="266" xr:uid="{00000000-0005-0000-0000-0000A5000000}"/>
    <cellStyle name="Hyperlink 4" xfId="283" xr:uid="{00000000-0005-0000-0000-0000A6000000}"/>
    <cellStyle name="Hyperlink Arrow" xfId="131" xr:uid="{00000000-0005-0000-0000-0000A7000000}"/>
    <cellStyle name="Hyperlink Text" xfId="132" xr:uid="{00000000-0005-0000-0000-0000A8000000}"/>
    <cellStyle name="import" xfId="294" xr:uid="{00000000-0005-0000-0000-0000A9000000}"/>
    <cellStyle name="import%" xfId="295" xr:uid="{00000000-0005-0000-0000-0000AA000000}"/>
    <cellStyle name="import_ICRC Electricity model 1-1  (1 Feb 2003) " xfId="296" xr:uid="{00000000-0005-0000-0000-0000AB000000}"/>
    <cellStyle name="Input" xfId="3" builtinId="20"/>
    <cellStyle name="Input 2" xfId="133" xr:uid="{00000000-0005-0000-0000-0000AD000000}"/>
    <cellStyle name="Input 2 2" xfId="277" xr:uid="{00000000-0005-0000-0000-0000AE000000}"/>
    <cellStyle name="Input|Date" xfId="134" xr:uid="{00000000-0005-0000-0000-0000AF000000}"/>
    <cellStyle name="Input1" xfId="135" xr:uid="{00000000-0005-0000-0000-0000B0000000}"/>
    <cellStyle name="Input1 2" xfId="136" xr:uid="{00000000-0005-0000-0000-0000B1000000}"/>
    <cellStyle name="Input1 2 2" xfId="330" xr:uid="{00000000-0005-0000-0000-0000B2000000}"/>
    <cellStyle name="Input1 3" xfId="297" xr:uid="{00000000-0005-0000-0000-0000B3000000}"/>
    <cellStyle name="Input1 3 2" xfId="337" xr:uid="{00000000-0005-0000-0000-0000B4000000}"/>
    <cellStyle name="Input1 4" xfId="329" xr:uid="{00000000-0005-0000-0000-0000B5000000}"/>
    <cellStyle name="Input1%" xfId="298" xr:uid="{00000000-0005-0000-0000-0000B6000000}"/>
    <cellStyle name="Input1_ICRC Electricity model 1-1  (1 Feb 2003) " xfId="299" xr:uid="{00000000-0005-0000-0000-0000B7000000}"/>
    <cellStyle name="Input1default" xfId="300" xr:uid="{00000000-0005-0000-0000-0000B8000000}"/>
    <cellStyle name="Input1default%" xfId="301" xr:uid="{00000000-0005-0000-0000-0000B9000000}"/>
    <cellStyle name="Input2" xfId="137" xr:uid="{00000000-0005-0000-0000-0000BA000000}"/>
    <cellStyle name="Input2 2" xfId="138" xr:uid="{00000000-0005-0000-0000-0000BB000000}"/>
    <cellStyle name="Input3" xfId="139" xr:uid="{00000000-0005-0000-0000-0000BC000000}"/>
    <cellStyle name="Input3 2" xfId="140" xr:uid="{00000000-0005-0000-0000-0000BD000000}"/>
    <cellStyle name="Input3 2 2" xfId="332" xr:uid="{00000000-0005-0000-0000-0000BE000000}"/>
    <cellStyle name="Input3 3" xfId="331" xr:uid="{00000000-0005-0000-0000-0000BF000000}"/>
    <cellStyle name="Inputs_Divider" xfId="141" xr:uid="{00000000-0005-0000-0000-0000C0000000}"/>
    <cellStyle name="InSheet" xfId="142" xr:uid="{00000000-0005-0000-0000-0000C1000000}"/>
    <cellStyle name="key result" xfId="302" xr:uid="{00000000-0005-0000-0000-0000C2000000}"/>
    <cellStyle name="Lines" xfId="143" xr:uid="{00000000-0005-0000-0000-0000C3000000}"/>
    <cellStyle name="Linked Cell 2" xfId="144" xr:uid="{00000000-0005-0000-0000-0000C4000000}"/>
    <cellStyle name="Local import" xfId="303" xr:uid="{00000000-0005-0000-0000-0000C5000000}"/>
    <cellStyle name="Local import %" xfId="304" xr:uid="{00000000-0005-0000-0000-0000C6000000}"/>
    <cellStyle name="Mine" xfId="145" xr:uid="{00000000-0005-0000-0000-0000C7000000}"/>
    <cellStyle name="Model Name" xfId="146" xr:uid="{00000000-0005-0000-0000-0000C8000000}"/>
    <cellStyle name="Neutral 2" xfId="147" xr:uid="{00000000-0005-0000-0000-0000C9000000}"/>
    <cellStyle name="Normal" xfId="0" builtinId="0"/>
    <cellStyle name="Normal - Style1" xfId="148" xr:uid="{00000000-0005-0000-0000-0000CB000000}"/>
    <cellStyle name="Normal 10" xfId="149" xr:uid="{00000000-0005-0000-0000-0000CC000000}"/>
    <cellStyle name="Normal 10 2" xfId="286" xr:uid="{00000000-0005-0000-0000-0000CD000000}"/>
    <cellStyle name="Normal 11" xfId="5" xr:uid="{00000000-0005-0000-0000-0000CE000000}"/>
    <cellStyle name="Normal 12" xfId="282" xr:uid="{00000000-0005-0000-0000-0000CF000000}"/>
    <cellStyle name="Normal 13" xfId="150" xr:uid="{00000000-0005-0000-0000-0000D0000000}"/>
    <cellStyle name="Normal 13 2" xfId="151" xr:uid="{00000000-0005-0000-0000-0000D1000000}"/>
    <cellStyle name="Normal 13_29(d) - Gas extensions -tariffs" xfId="152" xr:uid="{00000000-0005-0000-0000-0000D2000000}"/>
    <cellStyle name="Normal 14" xfId="272" xr:uid="{00000000-0005-0000-0000-0000D3000000}"/>
    <cellStyle name="Normal 15" xfId="153" xr:uid="{00000000-0005-0000-0000-0000D4000000}"/>
    <cellStyle name="Normal 16" xfId="154" xr:uid="{00000000-0005-0000-0000-0000D5000000}"/>
    <cellStyle name="Normal 2" xfId="6" xr:uid="{00000000-0005-0000-0000-0000D6000000}"/>
    <cellStyle name="Normal 2 2" xfId="155" xr:uid="{00000000-0005-0000-0000-0000D7000000}"/>
    <cellStyle name="Normal 2 2 2" xfId="156" xr:uid="{00000000-0005-0000-0000-0000D8000000}"/>
    <cellStyle name="Normal 2 3" xfId="157" xr:uid="{00000000-0005-0000-0000-0000D9000000}"/>
    <cellStyle name="Normal 2 3 2" xfId="158" xr:uid="{00000000-0005-0000-0000-0000DA000000}"/>
    <cellStyle name="Normal 2 3_29(d) - Gas extensions -tariffs" xfId="159" xr:uid="{00000000-0005-0000-0000-0000DB000000}"/>
    <cellStyle name="Normal 2 4" xfId="160" xr:uid="{00000000-0005-0000-0000-0000DC000000}"/>
    <cellStyle name="Normal 2 5" xfId="161" xr:uid="{00000000-0005-0000-0000-0000DD000000}"/>
    <cellStyle name="Normal 2 6" xfId="284" xr:uid="{00000000-0005-0000-0000-0000DE000000}"/>
    <cellStyle name="Normal 2_29(d) - Gas extensions -tariffs" xfId="162" xr:uid="{00000000-0005-0000-0000-0000DF000000}"/>
    <cellStyle name="Normal 3" xfId="163" xr:uid="{00000000-0005-0000-0000-0000E0000000}"/>
    <cellStyle name="Normal 3 2" xfId="164" xr:uid="{00000000-0005-0000-0000-0000E1000000}"/>
    <cellStyle name="Normal 3 3" xfId="291" xr:uid="{00000000-0005-0000-0000-0000E2000000}"/>
    <cellStyle name="Normal 3_29(d) - Gas extensions -tariffs" xfId="165" xr:uid="{00000000-0005-0000-0000-0000E3000000}"/>
    <cellStyle name="Normal 34" xfId="271" xr:uid="{00000000-0005-0000-0000-0000E4000000}"/>
    <cellStyle name="Normal 38" xfId="166" xr:uid="{00000000-0005-0000-0000-0000E5000000}"/>
    <cellStyle name="Normal 38 2" xfId="167" xr:uid="{00000000-0005-0000-0000-0000E6000000}"/>
    <cellStyle name="Normal 38_29(d) - Gas extensions -tariffs" xfId="168" xr:uid="{00000000-0005-0000-0000-0000E7000000}"/>
    <cellStyle name="Normal 4" xfId="169" xr:uid="{00000000-0005-0000-0000-0000E8000000}"/>
    <cellStyle name="Normal 4 2" xfId="170" xr:uid="{00000000-0005-0000-0000-0000E9000000}"/>
    <cellStyle name="Normal 4 3" xfId="171" xr:uid="{00000000-0005-0000-0000-0000EA000000}"/>
    <cellStyle name="Normal 4 3 2" xfId="287" xr:uid="{00000000-0005-0000-0000-0000EB000000}"/>
    <cellStyle name="Normal 4_29(d) - Gas extensions -tariffs" xfId="172" xr:uid="{00000000-0005-0000-0000-0000EC000000}"/>
    <cellStyle name="Normal 40" xfId="173" xr:uid="{00000000-0005-0000-0000-0000ED000000}"/>
    <cellStyle name="Normal 40 2" xfId="174" xr:uid="{00000000-0005-0000-0000-0000EE000000}"/>
    <cellStyle name="Normal 40_29(d) - Gas extensions -tariffs" xfId="175" xr:uid="{00000000-0005-0000-0000-0000EF000000}"/>
    <cellStyle name="Normal 5" xfId="176" xr:uid="{00000000-0005-0000-0000-0000F0000000}"/>
    <cellStyle name="Normal 5 2" xfId="177" xr:uid="{00000000-0005-0000-0000-0000F1000000}"/>
    <cellStyle name="Normal 6" xfId="178" xr:uid="{00000000-0005-0000-0000-0000F2000000}"/>
    <cellStyle name="Normal 6 2" xfId="179" xr:uid="{00000000-0005-0000-0000-0000F3000000}"/>
    <cellStyle name="Normal 7" xfId="180" xr:uid="{00000000-0005-0000-0000-0000F4000000}"/>
    <cellStyle name="Normal 7 2" xfId="181" xr:uid="{00000000-0005-0000-0000-0000F5000000}"/>
    <cellStyle name="Normal 7 2 2" xfId="288" xr:uid="{00000000-0005-0000-0000-0000F6000000}"/>
    <cellStyle name="Normal 8" xfId="182" xr:uid="{00000000-0005-0000-0000-0000F7000000}"/>
    <cellStyle name="Normal 9" xfId="183" xr:uid="{00000000-0005-0000-0000-0000F8000000}"/>
    <cellStyle name="Note 2" xfId="184" xr:uid="{00000000-0005-0000-0000-0000F9000000}"/>
    <cellStyle name="Note 2 2" xfId="278" xr:uid="{00000000-0005-0000-0000-0000FA000000}"/>
    <cellStyle name="OffSheet" xfId="185" xr:uid="{00000000-0005-0000-0000-0000FB000000}"/>
    <cellStyle name="Output 2" xfId="186" xr:uid="{00000000-0005-0000-0000-0000FC000000}"/>
    <cellStyle name="Output 2 2" xfId="279" xr:uid="{00000000-0005-0000-0000-0000FD000000}"/>
    <cellStyle name="Percent" xfId="2" builtinId="5"/>
    <cellStyle name="Percent [2]" xfId="187" xr:uid="{00000000-0005-0000-0000-0000FF000000}"/>
    <cellStyle name="Percent [2] 2" xfId="188" xr:uid="{00000000-0005-0000-0000-000000010000}"/>
    <cellStyle name="Percent [2]_29(d) - Gas extensions -tariffs" xfId="189" xr:uid="{00000000-0005-0000-0000-000001010000}"/>
    <cellStyle name="Percent 10" xfId="273" xr:uid="{00000000-0005-0000-0000-000002010000}"/>
    <cellStyle name="Percent 2" xfId="190" xr:uid="{00000000-0005-0000-0000-000003010000}"/>
    <cellStyle name="Percent 2 2" xfId="191" xr:uid="{00000000-0005-0000-0000-000004010000}"/>
    <cellStyle name="Percent 2 3" xfId="292" xr:uid="{00000000-0005-0000-0000-000005010000}"/>
    <cellStyle name="Percent 3" xfId="192" xr:uid="{00000000-0005-0000-0000-000006010000}"/>
    <cellStyle name="Percent 3 2" xfId="193" xr:uid="{00000000-0005-0000-0000-000007010000}"/>
    <cellStyle name="Percent 4" xfId="194" xr:uid="{00000000-0005-0000-0000-000008010000}"/>
    <cellStyle name="Percent 5" xfId="195" xr:uid="{00000000-0005-0000-0000-000009010000}"/>
    <cellStyle name="Percent 5 2" xfId="289" xr:uid="{00000000-0005-0000-0000-00000A010000}"/>
    <cellStyle name="Percent 6" xfId="267" xr:uid="{00000000-0005-0000-0000-00000B010000}"/>
    <cellStyle name="Percent 7" xfId="196" xr:uid="{00000000-0005-0000-0000-00000C010000}"/>
    <cellStyle name="Percent 8" xfId="268" xr:uid="{00000000-0005-0000-0000-00000D010000}"/>
    <cellStyle name="Percent 9" xfId="290" xr:uid="{00000000-0005-0000-0000-00000E010000}"/>
    <cellStyle name="Percentage" xfId="197" xr:uid="{00000000-0005-0000-0000-00000F010000}"/>
    <cellStyle name="Period Title" xfId="198" xr:uid="{00000000-0005-0000-0000-000010010000}"/>
    <cellStyle name="PSChar" xfId="199" xr:uid="{00000000-0005-0000-0000-000011010000}"/>
    <cellStyle name="PSDate" xfId="200" xr:uid="{00000000-0005-0000-0000-000012010000}"/>
    <cellStyle name="PSDec" xfId="201" xr:uid="{00000000-0005-0000-0000-000013010000}"/>
    <cellStyle name="PSDetail" xfId="202" xr:uid="{00000000-0005-0000-0000-000014010000}"/>
    <cellStyle name="PSHeading" xfId="203" xr:uid="{00000000-0005-0000-0000-000015010000}"/>
    <cellStyle name="PSInt" xfId="204" xr:uid="{00000000-0005-0000-0000-000016010000}"/>
    <cellStyle name="PSSpacer" xfId="205" xr:uid="{00000000-0005-0000-0000-000017010000}"/>
    <cellStyle name="Ratio" xfId="206" xr:uid="{00000000-0005-0000-0000-000018010000}"/>
    <cellStyle name="Ratio 2" xfId="207" xr:uid="{00000000-0005-0000-0000-000019010000}"/>
    <cellStyle name="Ratio_29(d) - Gas extensions -tariffs" xfId="208" xr:uid="{00000000-0005-0000-0000-00001A010000}"/>
    <cellStyle name="Right Date" xfId="209" xr:uid="{00000000-0005-0000-0000-00001B010000}"/>
    <cellStyle name="Right Number" xfId="210" xr:uid="{00000000-0005-0000-0000-00001C010000}"/>
    <cellStyle name="Right Year" xfId="211" xr:uid="{00000000-0005-0000-0000-00001D010000}"/>
    <cellStyle name="SAPError" xfId="212" xr:uid="{00000000-0005-0000-0000-00001E010000}"/>
    <cellStyle name="SAPError 2" xfId="213" xr:uid="{00000000-0005-0000-0000-00001F010000}"/>
    <cellStyle name="SAPKey" xfId="214" xr:uid="{00000000-0005-0000-0000-000020010000}"/>
    <cellStyle name="SAPKey 2" xfId="215" xr:uid="{00000000-0005-0000-0000-000021010000}"/>
    <cellStyle name="SAPLocked" xfId="216" xr:uid="{00000000-0005-0000-0000-000022010000}"/>
    <cellStyle name="SAPLocked 2" xfId="217" xr:uid="{00000000-0005-0000-0000-000023010000}"/>
    <cellStyle name="SAPOutput" xfId="218" xr:uid="{00000000-0005-0000-0000-000024010000}"/>
    <cellStyle name="SAPOutput 2" xfId="219" xr:uid="{00000000-0005-0000-0000-000025010000}"/>
    <cellStyle name="SAPSpace" xfId="220" xr:uid="{00000000-0005-0000-0000-000026010000}"/>
    <cellStyle name="SAPSpace 2" xfId="221" xr:uid="{00000000-0005-0000-0000-000027010000}"/>
    <cellStyle name="SAPText" xfId="222" xr:uid="{00000000-0005-0000-0000-000028010000}"/>
    <cellStyle name="SAPText 2" xfId="223" xr:uid="{00000000-0005-0000-0000-000029010000}"/>
    <cellStyle name="SAPUnLocked" xfId="224" xr:uid="{00000000-0005-0000-0000-00002A010000}"/>
    <cellStyle name="SAPUnLocked 2" xfId="225" xr:uid="{00000000-0005-0000-0000-00002B010000}"/>
    <cellStyle name="Sheet Title" xfId="226" xr:uid="{00000000-0005-0000-0000-00002C010000}"/>
    <cellStyle name="SheetHeader1" xfId="227" xr:uid="{00000000-0005-0000-0000-00002D010000}"/>
    <cellStyle name="SheetHeader2" xfId="228" xr:uid="{00000000-0005-0000-0000-00002E010000}"/>
    <cellStyle name="SheetHeader3" xfId="229" xr:uid="{00000000-0005-0000-0000-00002F010000}"/>
    <cellStyle name="Style 1" xfId="230" xr:uid="{00000000-0005-0000-0000-000030010000}"/>
    <cellStyle name="Style 1 2" xfId="231" xr:uid="{00000000-0005-0000-0000-000031010000}"/>
    <cellStyle name="Style 1_29(d) - Gas extensions -tariffs" xfId="232" xr:uid="{00000000-0005-0000-0000-000032010000}"/>
    <cellStyle name="Style2" xfId="233" xr:uid="{00000000-0005-0000-0000-000033010000}"/>
    <cellStyle name="Style3" xfId="234" xr:uid="{00000000-0005-0000-0000-000034010000}"/>
    <cellStyle name="Style4" xfId="235" xr:uid="{00000000-0005-0000-0000-000035010000}"/>
    <cellStyle name="Style4 2" xfId="236" xr:uid="{00000000-0005-0000-0000-000036010000}"/>
    <cellStyle name="Style4_29(d) - Gas extensions -tariffs" xfId="237" xr:uid="{00000000-0005-0000-0000-000037010000}"/>
    <cellStyle name="Style5" xfId="238" xr:uid="{00000000-0005-0000-0000-000038010000}"/>
    <cellStyle name="Style5 2" xfId="239" xr:uid="{00000000-0005-0000-0000-000039010000}"/>
    <cellStyle name="Style5_29(d) - Gas extensions -tariffs" xfId="240" xr:uid="{00000000-0005-0000-0000-00003A010000}"/>
    <cellStyle name="Table Head Green" xfId="241" xr:uid="{00000000-0005-0000-0000-00003B010000}"/>
    <cellStyle name="Table Head_pldt" xfId="242" xr:uid="{00000000-0005-0000-0000-00003C010000}"/>
    <cellStyle name="Table Source" xfId="243" xr:uid="{00000000-0005-0000-0000-00003D010000}"/>
    <cellStyle name="Table Units" xfId="244" xr:uid="{00000000-0005-0000-0000-00003E010000}"/>
    <cellStyle name="Table_Heading" xfId="245" xr:uid="{00000000-0005-0000-0000-00003F010000}"/>
    <cellStyle name="Technical_Input" xfId="246" xr:uid="{00000000-0005-0000-0000-000040010000}"/>
    <cellStyle name="Text" xfId="247" xr:uid="{00000000-0005-0000-0000-000041010000}"/>
    <cellStyle name="Text 2" xfId="248" xr:uid="{00000000-0005-0000-0000-000042010000}"/>
    <cellStyle name="Text 3" xfId="249" xr:uid="{00000000-0005-0000-0000-000043010000}"/>
    <cellStyle name="Text Head 1" xfId="250" xr:uid="{00000000-0005-0000-0000-000044010000}"/>
    <cellStyle name="Text Head 2" xfId="251" xr:uid="{00000000-0005-0000-0000-000045010000}"/>
    <cellStyle name="Text Indent 2" xfId="252" xr:uid="{00000000-0005-0000-0000-000046010000}"/>
    <cellStyle name="Theirs" xfId="253" xr:uid="{00000000-0005-0000-0000-000047010000}"/>
    <cellStyle name="Title 2" xfId="254" xr:uid="{00000000-0005-0000-0000-000048010000}"/>
    <cellStyle name="TOC 1" xfId="255" xr:uid="{00000000-0005-0000-0000-000049010000}"/>
    <cellStyle name="TOC 2" xfId="256" xr:uid="{00000000-0005-0000-0000-00004A010000}"/>
    <cellStyle name="TOC 3" xfId="257" xr:uid="{00000000-0005-0000-0000-00004B010000}"/>
    <cellStyle name="Total 2" xfId="258" xr:uid="{00000000-0005-0000-0000-00004C010000}"/>
    <cellStyle name="Total 2 2" xfId="280" xr:uid="{00000000-0005-0000-0000-00004D010000}"/>
    <cellStyle name="Totals" xfId="259" xr:uid="{00000000-0005-0000-0000-00004E010000}"/>
    <cellStyle name="unit" xfId="260" xr:uid="{00000000-0005-0000-0000-00004F010000}"/>
    <cellStyle name="User_Input" xfId="261" xr:uid="{00000000-0005-0000-0000-000050010000}"/>
    <cellStyle name="Warning Text 2" xfId="262" xr:uid="{00000000-0005-0000-0000-000051010000}"/>
    <cellStyle name="year" xfId="263" xr:uid="{00000000-0005-0000-0000-000052010000}"/>
    <cellStyle name="year 2" xfId="264" xr:uid="{00000000-0005-0000-0000-000053010000}"/>
    <cellStyle name="year_29(d) - Gas extensions -tariffs" xfId="265" xr:uid="{00000000-0005-0000-0000-000054010000}"/>
  </cellStyles>
  <dxfs count="12"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21" Type="http://schemas.openxmlformats.org/officeDocument/2006/relationships/customXml" Target="../customXml/item2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10" Type="http://schemas.openxmlformats.org/officeDocument/2006/relationships/externalLink" Target="externalLinks/externalLink8.xml"/><Relationship Id="rId19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001124" cy="6115050"/>
    <xdr:pic>
      <xdr:nvPicPr>
        <xdr:cNvPr id="2" name="Picture 1">
          <a:extLst>
            <a:ext uri="{FF2B5EF4-FFF2-40B4-BE49-F238E27FC236}">
              <a16:creationId xmlns:a16="http://schemas.microsoft.com/office/drawing/2014/main" id="{D81F28EA-AC99-431F-93CE-EF16B910726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 r="1955"/>
        <a:stretch/>
      </xdr:blipFill>
      <xdr:spPr bwMode="auto">
        <a:xfrm>
          <a:off x="0" y="0"/>
          <a:ext cx="9001124" cy="61150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0</xdr:row>
      <xdr:rowOff>0</xdr:rowOff>
    </xdr:from>
    <xdr:ext cx="9000000" cy="6115050"/>
    <xdr:pic>
      <xdr:nvPicPr>
        <xdr:cNvPr id="3" name="Picture 2">
          <a:extLst>
            <a:ext uri="{FF2B5EF4-FFF2-40B4-BE49-F238E27FC236}">
              <a16:creationId xmlns:a16="http://schemas.microsoft.com/office/drawing/2014/main" id="{D8AC7B27-FD00-479D-8673-541288A6627D}"/>
            </a:ext>
          </a:extLst>
        </xdr:cNvPr>
        <xdr:cNvPicPr/>
      </xdr:nvPicPr>
      <xdr:blipFill rotWithShape="1">
        <a:blip xmlns:r="http://schemas.openxmlformats.org/officeDocument/2006/relationships" r:embed="rId2" cstate="email">
          <a:duotone>
            <a:schemeClr val="accent4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 r="-7"/>
        <a:stretch/>
      </xdr:blipFill>
      <xdr:spPr bwMode="auto">
        <a:xfrm>
          <a:off x="0" y="0"/>
          <a:ext cx="9000000" cy="611505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oneCellAnchor>
  <xdr:oneCellAnchor>
    <xdr:from>
      <xdr:col>0</xdr:col>
      <xdr:colOff>114300</xdr:colOff>
      <xdr:row>0</xdr:row>
      <xdr:rowOff>76200</xdr:rowOff>
    </xdr:from>
    <xdr:ext cx="3599815" cy="1370330"/>
    <xdr:pic>
      <xdr:nvPicPr>
        <xdr:cNvPr id="4" name="Picture 3" descr="Text&#10;&#10;Description automatically generated">
          <a:extLst>
            <a:ext uri="{FF2B5EF4-FFF2-40B4-BE49-F238E27FC236}">
              <a16:creationId xmlns:a16="http://schemas.microsoft.com/office/drawing/2014/main" id="{568CD580-3D5E-49EA-A28C-FF76794DC954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76200"/>
          <a:ext cx="3599815" cy="1370330"/>
        </a:xfrm>
        <a:prstGeom prst="rect">
          <a:avLst/>
        </a:prstGeom>
      </xdr:spPr>
    </xdr:pic>
    <xdr:clientData/>
  </xdr:oneCellAnchor>
  <xdr:twoCellAnchor>
    <xdr:from>
      <xdr:col>0</xdr:col>
      <xdr:colOff>361949</xdr:colOff>
      <xdr:row>21</xdr:row>
      <xdr:rowOff>57150</xdr:rowOff>
    </xdr:from>
    <xdr:to>
      <xdr:col>9</xdr:col>
      <xdr:colOff>171450</xdr:colOff>
      <xdr:row>35</xdr:row>
      <xdr:rowOff>93980</xdr:rowOff>
    </xdr:to>
    <xdr:sp macro="" textlink="">
      <xdr:nvSpPr>
        <xdr:cNvPr id="5" name="Rectangle: Diagonal Corners Snipped 4">
          <a:extLst>
            <a:ext uri="{FF2B5EF4-FFF2-40B4-BE49-F238E27FC236}">
              <a16:creationId xmlns:a16="http://schemas.microsoft.com/office/drawing/2014/main" id="{C448D16C-13B7-4FC9-9D8C-1543E974CCF0}"/>
            </a:ext>
          </a:extLst>
        </xdr:cNvPr>
        <xdr:cNvSpPr/>
      </xdr:nvSpPr>
      <xdr:spPr>
        <a:xfrm>
          <a:off x="361949" y="3457575"/>
          <a:ext cx="5295901" cy="2303780"/>
        </a:xfrm>
        <a:prstGeom prst="snip2Diag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AU"/>
        </a:p>
      </xdr:txBody>
    </xdr:sp>
    <xdr:clientData/>
  </xdr:twoCellAnchor>
  <xdr:twoCellAnchor>
    <xdr:from>
      <xdr:col>1</xdr:col>
      <xdr:colOff>29211</xdr:colOff>
      <xdr:row>32</xdr:row>
      <xdr:rowOff>1270</xdr:rowOff>
    </xdr:from>
    <xdr:to>
      <xdr:col>3</xdr:col>
      <xdr:colOff>187963</xdr:colOff>
      <xdr:row>32</xdr:row>
      <xdr:rowOff>46355</xdr:rowOff>
    </xdr:to>
    <xdr:sp macro="" textlink="">
      <xdr:nvSpPr>
        <xdr:cNvPr id="6" name="object 9">
          <a:extLst>
            <a:ext uri="{FF2B5EF4-FFF2-40B4-BE49-F238E27FC236}">
              <a16:creationId xmlns:a16="http://schemas.microsoft.com/office/drawing/2014/main" id="{0F9C9E57-95B4-48B2-9340-61C8B6D77BC7}"/>
            </a:ext>
          </a:extLst>
        </xdr:cNvPr>
        <xdr:cNvSpPr/>
      </xdr:nvSpPr>
      <xdr:spPr>
        <a:xfrm>
          <a:off x="638811" y="5182870"/>
          <a:ext cx="1377952" cy="45085"/>
        </a:xfrm>
        <a:custGeom>
          <a:avLst/>
          <a:gdLst/>
          <a:ahLst/>
          <a:cxnLst/>
          <a:rect l="l" t="t" r="r" b="b"/>
          <a:pathLst>
            <a:path w="1543050">
              <a:moveTo>
                <a:pt x="0" y="0"/>
              </a:moveTo>
              <a:lnTo>
                <a:pt x="1542605" y="0"/>
              </a:lnTo>
            </a:path>
          </a:pathLst>
        </a:custGeom>
        <a:ln w="31750">
          <a:solidFill>
            <a:schemeClr val="bg2"/>
          </a:solidFill>
        </a:ln>
      </xdr:spPr>
      <xdr:txBody>
        <a:bodyPr wrap="square" lIns="0" tIns="0" rIns="0" bIns="0" rtlCol="0"/>
        <a:lstStyle/>
        <a:p>
          <a:endParaRPr lang="en-AU"/>
        </a:p>
      </xdr:txBody>
    </xdr:sp>
    <xdr:clientData/>
  </xdr:twoCellAnchor>
  <xdr:twoCellAnchor>
    <xdr:from>
      <xdr:col>0</xdr:col>
      <xdr:colOff>581025</xdr:colOff>
      <xdr:row>32</xdr:row>
      <xdr:rowOff>80010</xdr:rowOff>
    </xdr:from>
    <xdr:to>
      <xdr:col>5</xdr:col>
      <xdr:colOff>156844</xdr:colOff>
      <xdr:row>37</xdr:row>
      <xdr:rowOff>57150</xdr:rowOff>
    </xdr:to>
    <xdr:sp macro="" textlink="">
      <xdr:nvSpPr>
        <xdr:cNvPr id="7" name="Text Box 8">
          <a:extLst>
            <a:ext uri="{FF2B5EF4-FFF2-40B4-BE49-F238E27FC236}">
              <a16:creationId xmlns:a16="http://schemas.microsoft.com/office/drawing/2014/main" id="{F09CAD50-DA33-4981-8D45-B365CE6A98C2}"/>
            </a:ext>
          </a:extLst>
        </xdr:cNvPr>
        <xdr:cNvSpPr txBox="1"/>
      </xdr:nvSpPr>
      <xdr:spPr>
        <a:xfrm>
          <a:off x="581025" y="5261610"/>
          <a:ext cx="2623819" cy="786765"/>
        </a:xfrm>
        <a:prstGeom prst="rect">
          <a:avLst/>
        </a:prstGeom>
        <a:noFill/>
        <a:ln w="6350">
          <a:noFill/>
        </a:ln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>
            <a:lnSpc>
              <a:spcPts val="1300"/>
            </a:lnSpc>
            <a:spcBef>
              <a:spcPts val="600"/>
            </a:spcBef>
            <a:spcAft>
              <a:spcPts val="600"/>
            </a:spcAft>
          </a:pPr>
          <a:r>
            <a:rPr lang="en-AU" sz="1600">
              <a:solidFill>
                <a:srgbClr val="00A3E0"/>
              </a:solidFill>
              <a:effectLst/>
              <a:latin typeface="FS Albert" panose="02000000040000020004" pitchFamily="50" charset="0"/>
              <a:ea typeface="Tahoma" panose="020B0604030504040204" pitchFamily="34" charset="0"/>
              <a:cs typeface="Times New Roman" panose="02020603050405020304" pitchFamily="18" charset="0"/>
            </a:rPr>
            <a:t>July 2022</a:t>
          </a:r>
          <a:endParaRPr lang="en-AU" sz="1100">
            <a:effectLst/>
            <a:latin typeface="Tahoma" panose="020B0604030504040204" pitchFamily="34" charset="0"/>
            <a:ea typeface="Tahoma" panose="020B060403050404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552450</xdr:colOff>
      <xdr:row>21</xdr:row>
      <xdr:rowOff>95250</xdr:rowOff>
    </xdr:from>
    <xdr:to>
      <xdr:col>9</xdr:col>
      <xdr:colOff>57150</xdr:colOff>
      <xdr:row>33</xdr:row>
      <xdr:rowOff>6985</xdr:rowOff>
    </xdr:to>
    <xdr:sp macro="" textlink="">
      <xdr:nvSpPr>
        <xdr:cNvPr id="8" name="Text Box 22">
          <a:extLst>
            <a:ext uri="{FF2B5EF4-FFF2-40B4-BE49-F238E27FC236}">
              <a16:creationId xmlns:a16="http://schemas.microsoft.com/office/drawing/2014/main" id="{2D78A564-2A0A-4903-8053-21BD90DD00FC}"/>
            </a:ext>
          </a:extLst>
        </xdr:cNvPr>
        <xdr:cNvSpPr txBox="1"/>
      </xdr:nvSpPr>
      <xdr:spPr>
        <a:xfrm>
          <a:off x="552450" y="3495675"/>
          <a:ext cx="4991100" cy="1854835"/>
        </a:xfrm>
        <a:prstGeom prst="rect">
          <a:avLst/>
        </a:prstGeom>
        <a:noFill/>
        <a:ln w="6350">
          <a:noFill/>
        </a:ln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>
            <a:lnSpc>
              <a:spcPct val="90000"/>
            </a:lnSpc>
            <a:spcBef>
              <a:spcPts val="600"/>
            </a:spcBef>
            <a:spcAft>
              <a:spcPts val="600"/>
            </a:spcAft>
          </a:pPr>
          <a:r>
            <a:rPr lang="en-AU" sz="1600">
              <a:solidFill>
                <a:srgbClr val="003C71"/>
              </a:solidFill>
              <a:effectLst/>
              <a:latin typeface="Bree Serif" panose="02000503040000020004" pitchFamily="50" charset="0"/>
              <a:ea typeface="Tahoma" panose="020B0604030504040204" pitchFamily="34" charset="0"/>
              <a:cs typeface="Times New Roman" panose="02020603050405020304" pitchFamily="18" charset="0"/>
            </a:rPr>
            <a:t>Attachment 12.1</a:t>
          </a:r>
          <a:endParaRPr lang="en-AU" sz="1050">
            <a:effectLst/>
            <a:latin typeface="Tahoma" panose="020B0604030504040204" pitchFamily="34" charset="0"/>
            <a:ea typeface="Tahoma" panose="020B0604030504040204" pitchFamily="34" charset="0"/>
            <a:cs typeface="Times New Roman" panose="02020603050405020304" pitchFamily="18" charset="0"/>
          </a:endParaRPr>
        </a:p>
        <a:p>
          <a:pPr>
            <a:lnSpc>
              <a:spcPct val="90000"/>
            </a:lnSpc>
            <a:spcBef>
              <a:spcPts val="600"/>
            </a:spcBef>
            <a:spcAft>
              <a:spcPts val="600"/>
            </a:spcAft>
          </a:pPr>
          <a:r>
            <a:rPr lang="en-AU" sz="2000" b="1">
              <a:solidFill>
                <a:srgbClr val="003C71"/>
              </a:solidFill>
              <a:effectLst/>
              <a:latin typeface="Bree Serif SemiBold" panose="02000503040000020004" pitchFamily="50" charset="0"/>
              <a:ea typeface="Tahoma" panose="020B0604030504040204" pitchFamily="34" charset="0"/>
              <a:cs typeface="Times New Roman" panose="02020603050405020304" pitchFamily="18" charset="0"/>
            </a:rPr>
            <a:t>API Performance targets</a:t>
          </a:r>
          <a:endParaRPr lang="en-AU" sz="1050">
            <a:effectLst/>
            <a:latin typeface="Tahoma" panose="020B0604030504040204" pitchFamily="34" charset="0"/>
            <a:ea typeface="Tahoma" panose="020B0604030504040204" pitchFamily="34" charset="0"/>
            <a:cs typeface="Times New Roman" panose="02020603050405020304" pitchFamily="18" charset="0"/>
          </a:endParaRPr>
        </a:p>
        <a:p>
          <a:pPr>
            <a:lnSpc>
              <a:spcPct val="90000"/>
            </a:lnSpc>
            <a:spcBef>
              <a:spcPts val="600"/>
            </a:spcBef>
            <a:spcAft>
              <a:spcPts val="600"/>
            </a:spcAft>
          </a:pPr>
          <a:r>
            <a:rPr lang="en-AU" sz="1600">
              <a:solidFill>
                <a:srgbClr val="003C71"/>
              </a:solidFill>
              <a:effectLst/>
              <a:latin typeface="Bree Serif" panose="02000503040000020004" pitchFamily="50" charset="0"/>
              <a:ea typeface="Tahoma" panose="020B0604030504040204" pitchFamily="34" charset="0"/>
              <a:cs typeface="Times New Roman" panose="02020603050405020304" pitchFamily="18" charset="0"/>
            </a:rPr>
            <a:t>Final Plan 2023/24 – 2027/28</a:t>
          </a:r>
          <a:endParaRPr lang="en-AU" sz="1050">
            <a:effectLst/>
            <a:latin typeface="Tahoma" panose="020B0604030504040204" pitchFamily="34" charset="0"/>
            <a:ea typeface="Tahoma" panose="020B060403050404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statefc\STCONST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FC\RGDPQ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FC\sectQ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Private%20Clients\Jemena\WAGES%20DATA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FC\REXP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FC\GPSECTOR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Private%20Clients\EnergyAustralia\EnergyAustData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ECA\WD4-FC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FC\REALPC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Private%20Clients\Envestra-SP%20AusNet-Multinet%20Gas\WageGrowth%20x%20segmen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conomic\FC\INFLN5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Regulation\Economics\EBSS%20and%20CESS\CESS\MGN\MGN%20Capital%20Expenditure%20Sharing%20Scheme%20Tracker%20Mar%2022%20V2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MCircosta\Local%20Settings\Temporary%20Internet%20Files\OLK2C\Forecasts%20of%20Drivers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W"/>
      <sheetName val="VIC"/>
      <sheetName val="QLD"/>
      <sheetName val="SA"/>
      <sheetName val="WA"/>
      <sheetName val="TAS"/>
      <sheetName val="NT"/>
      <sheetName val="ACT"/>
      <sheetName val="AUST SUM"/>
      <sheetName val="WA GVA"/>
      <sheetName val="Linked Sheet"/>
      <sheetName val="Tot WD by State"/>
      <sheetName val="NDBlg fc"/>
      <sheetName val="Data2"/>
      <sheetName val="Data"/>
      <sheetName val="A&amp;A analysis"/>
      <sheetName val="Public Equip,Intang"/>
      <sheetName val="2ndHand Purch Assets"/>
      <sheetName val="NSW- Constn Cont. to Growth"/>
      <sheetName val="VIC- Constn Cont. to Growth"/>
      <sheetName val="NSW Table"/>
      <sheetName val="VIC Table"/>
      <sheetName val="NSW v VIC data"/>
      <sheetName val="NSW v VIC chart"/>
      <sheetName val="QLD- Constn Cont. to Growth"/>
      <sheetName val="WA-Construction Cont. to Growth"/>
      <sheetName val="SA- Construction Cont. to Growt"/>
      <sheetName val="TAS- Construction Cont. to Grow"/>
      <sheetName val="NT- Construction Cont. to Growt"/>
      <sheetName val="ACT- Construction Cont. to Gro "/>
      <sheetName val="Dwell WD by State"/>
      <sheetName val="NonDwell WD by State"/>
      <sheetName val="Eng WD by State"/>
      <sheetName val="Dwell Comp by State"/>
      <sheetName val="DwelInvReconc"/>
      <sheetName val="SA Table"/>
      <sheetName val="875505a"/>
      <sheetName val="GRAPH"/>
      <sheetName val="Pub NDBldg"/>
      <sheetName val="Tot Cons WD by State"/>
      <sheetName val="STCONSTN"/>
      <sheetName val="SIP"/>
      <sheetName val="WA Table"/>
      <sheetName val="Sheet1"/>
      <sheetName val="GVA,WD x State x Categ"/>
      <sheetName val="Char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Investments"/>
      <sheetName val="eo table"/>
      <sheetName val="data"/>
      <sheetName val="headings_ABS"/>
      <sheetName val="headings_ours"/>
      <sheetName val="Investment table"/>
      <sheetName val="StocksDec06"/>
      <sheetName val="Charts"/>
      <sheetName val="Chart1"/>
      <sheetName val="EOApr06"/>
      <sheetName val="IPDs"/>
      <sheetName val="Numbers for EO Chart"/>
      <sheetName val="other g"/>
      <sheetName val="household f&amp;e"/>
      <sheetName val="Chart2"/>
      <sheetName val="#REF"/>
      <sheetName val="RGDPQ"/>
      <sheetName val="Chart2 (2)"/>
      <sheetName val="Basic Economic Indicators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oss Product"/>
      <sheetName val="Employment"/>
      <sheetName val="% Employment"/>
      <sheetName val="Productivity"/>
      <sheetName val="Raw Data"/>
      <sheetName val="IndustProdn"/>
      <sheetName val="Indexes"/>
      <sheetName val="EO Industry table"/>
      <sheetName val="EO Industry table (new)"/>
      <sheetName val="EO Industry table (new) (2)"/>
      <sheetName val="LTF 7.2"/>
      <sheetName val="Sheet3"/>
      <sheetName val="LTF 2009"/>
      <sheetName val="Empl Tab Feb'11"/>
      <sheetName val=" (2)"/>
      <sheetName val="Olex Table"/>
      <sheetName val="Employment Old"/>
      <sheetName val="Raw Data Old"/>
      <sheetName val="EO Jun 14"/>
      <sheetName val="LTF12"/>
      <sheetName val="EO Sep 12"/>
      <sheetName val="EO Jun 13"/>
      <sheetName val="EO Sep 13"/>
      <sheetName val="EO Mar 13"/>
      <sheetName val="EO Summary - for publication 1"/>
      <sheetName val="EO Summary - for publication 2"/>
      <sheetName val="EO Summary"/>
      <sheetName val="Indust Tab"/>
      <sheetName val="EO Tb1"/>
      <sheetName val="EO Tb2"/>
      <sheetName val="Sum. Table"/>
      <sheetName val="Sheet4"/>
      <sheetName val="LTF summary sheet"/>
      <sheetName val="Empl Tab Nov'10"/>
      <sheetName val="Employment NEW"/>
      <sheetName val="Raw Data NEW"/>
      <sheetName val="Sep07 EO"/>
      <sheetName val="Chart3"/>
      <sheetName val="Chart4"/>
      <sheetName val="Chart2"/>
      <sheetName val="Chart1 (2)"/>
      <sheetName val="Chart1"/>
      <sheetName val="Chart1 (3)"/>
      <sheetName val="Chart1 (4)"/>
      <sheetName val="EO Tb3"/>
      <sheetName val="Sheet2"/>
      <sheetName val="Sector Tables"/>
      <sheetName val="EO Tables"/>
      <sheetName val="Charts"/>
      <sheetName val="Sheet1"/>
      <sheetName val="GrwthR"/>
      <sheetName val="Tables"/>
      <sheetName val="not in july eo"/>
      <sheetName val="Tables (3)"/>
      <sheetName val="Employment (2)"/>
      <sheetName val="Sep07 EO (2)"/>
      <sheetName val="#REF"/>
      <sheetName val="June07 EO"/>
      <sheetName val="Dec05 EO"/>
      <sheetName val="Tables (4)"/>
      <sheetName val="SECTQ"/>
      <sheetName val="Chart5"/>
      <sheetName val="Raw Data (2)"/>
      <sheetName val="Sep09 EO"/>
      <sheetName val="EO Jun12"/>
      <sheetName val="Quaterly GVA"/>
      <sheetName val="EO Ind table,prospec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/>
      <sheetData sheetId="6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WE x state x ind"/>
      <sheetName val="AWE state summary"/>
      <sheetName val="LPI x state x constn"/>
      <sheetName val="Wage Aggrements"/>
      <sheetName val="WagesbySegment"/>
      <sheetName val="WagesbySegment (2)"/>
      <sheetName val="Summary Section 4"/>
      <sheetName val="WagesbySegment NSW"/>
      <sheetName val="WagesbySegment Jemen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XP"/>
      <sheetName val="VEXP"/>
      <sheetName val="PEXP"/>
      <sheetName val="DATA"/>
      <sheetName val=" data(2)"/>
      <sheetName val="CONTRIB"/>
      <sheetName val="ltchartdata"/>
      <sheetName val="CHARTS"/>
      <sheetName val="eotable"/>
      <sheetName val="Table"/>
      <sheetName val="LTF Table 8.x"/>
      <sheetName val="LTF Table 6.1"/>
      <sheetName val="LTF TAB 1.1 &amp; 5.1"/>
      <sheetName val="LTF Table 1.2 &amp; 6.2"/>
      <sheetName val="oldLTF tables"/>
      <sheetName val="Chart1"/>
      <sheetName val="LTF TAB 1.1 &amp; 4.1"/>
      <sheetName val="LTF Table 1.2 5.2"/>
      <sheetName val="LTF Table 5.1"/>
      <sheetName val="TABLE3"/>
      <sheetName val="LTF Table 5.2"/>
      <sheetName val="TABLE1"/>
      <sheetName val="TABLE2"/>
      <sheetName val="F"/>
      <sheetName val="A"/>
      <sheetName val="Chart2"/>
      <sheetName val="Tables-SIP-03"/>
      <sheetName val="Rittal Tabl"/>
      <sheetName val="Table Eq,EC"/>
      <sheetName val="New Log charts"/>
      <sheetName val="Sheet1"/>
      <sheetName val="LTF 0.0"/>
      <sheetName val="LTF12 0.2"/>
      <sheetName val="LTF12 0.3"/>
      <sheetName val="LTF12 5.1,2,3,6"/>
      <sheetName val="LTF12 4.1"/>
      <sheetName val="LTF12 4.2"/>
      <sheetName val="LTF 12 4.3"/>
      <sheetName val="REXP Per Capita"/>
      <sheetName val="LTF12 4.3"/>
      <sheetName val="LTF 12 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ecast comparison"/>
      <sheetName val="Sheet1"/>
      <sheetName val="SECTORS"/>
      <sheetName val="LTF Chart data"/>
      <sheetName val="% OF GDP"/>
      <sheetName val="CONTRIBUTION"/>
      <sheetName val="Productivity"/>
      <sheetName val="INDEXES-85=100"/>
      <sheetName val="ave hrs"/>
      <sheetName val="services"/>
      <sheetName val="LTF table 9.1"/>
      <sheetName val="INDEXES"/>
      <sheetName val="LTF Table 9.x"/>
      <sheetName val="public charts"/>
      <sheetName val="acr chart"/>
      <sheetName val="Emp"/>
      <sheetName val="Tables"/>
      <sheetName val="LTF Chart"/>
      <sheetName val="LTF Chart (2)"/>
      <sheetName val="E"/>
      <sheetName val="F"/>
      <sheetName val="ga&amp;def"/>
      <sheetName val="c&amp;rs chart"/>
      <sheetName val="subsect emp data"/>
      <sheetName val="LTF Table"/>
      <sheetName val="LTF exec sum table"/>
      <sheetName val="WH2"/>
      <sheetName val="govt"/>
      <sheetName val="Sheet2"/>
      <sheetName val="WH3"/>
      <sheetName val="GPSECTOR"/>
      <sheetName val="A"/>
      <sheetName val="Drivers"/>
      <sheetName val="Quarterly GVA"/>
      <sheetName val="LTF 7.1"/>
      <sheetName val="BAR CHARTS"/>
      <sheetName val="Data"/>
      <sheetName val="Qtr sa"/>
    </sheetNames>
    <sheetDataSet>
      <sheetData sheetId="0"/>
      <sheetData sheetId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Construct - Aus"/>
      <sheetName val="Constn IPD Table"/>
      <sheetName val="Total Construct - NSW"/>
      <sheetName val="Constn Costs - Annual"/>
      <sheetName val="IPD Table (2)"/>
      <sheetName val="EC IPD QTR"/>
      <sheetName val="ElecvWD Chart"/>
      <sheetName val="Chart1 - Aus"/>
      <sheetName val="Chart2 - Aus"/>
      <sheetName val="Chart3 - Aus"/>
      <sheetName val="Chart1 - NSW"/>
      <sheetName val="Chart2 - NSW"/>
      <sheetName val="Chart3 - NSW"/>
      <sheetName val="PPI - Qtrly"/>
      <sheetName val="PPI - Annual"/>
      <sheetName val="Definitions"/>
      <sheetName val="NSW STCONSTN"/>
      <sheetName val="Total Constn NSW"/>
      <sheetName val="Total Constn AUS"/>
      <sheetName val="ECA"/>
      <sheetName val="EGW GFKF Table"/>
      <sheetName val="IPD Table"/>
      <sheetName val="Constn Costs"/>
      <sheetName val="Elec_ECA Chart"/>
      <sheetName val="Qtrly Prices"/>
      <sheetName val="Investments"/>
      <sheetName val="Sheet1"/>
      <sheetName val="Annual"/>
      <sheetName val="NSW"/>
      <sheetName val="NSW StateConstn"/>
      <sheetName val="Sheet1 (2)"/>
    </sheetNames>
    <sheetDataSet>
      <sheetData sheetId="0"/>
      <sheetData sheetId="1"/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P"/>
      <sheetName val="PB"/>
      <sheetName val="DAY"/>
      <sheetName val="TP"/>
      <sheetName val="TB"/>
      <sheetName val="TOTAL"/>
      <sheetName val="M&amp;HI"/>
      <sheetName val="PROP"/>
      <sheetName val="Contribution"/>
      <sheetName val="Contrib chart"/>
      <sheetName val="TOTAL Metro"/>
      <sheetName val="TOTAL Rural"/>
      <sheetName val="charts"/>
      <sheetName val="Summ Charts"/>
      <sheetName val="Sheet1"/>
      <sheetName val="MACROS"/>
      <sheetName val="Sectors"/>
      <sheetName val="WD Chart"/>
      <sheetName val="TOTAL (SAPN)"/>
      <sheetName val="PP Min%"/>
      <sheetName val="PP MinTot"/>
      <sheetName val="TB Min%"/>
      <sheetName val="TB MinTot"/>
      <sheetName val="TOTAL Min"/>
      <sheetName val="TOTAL NonMin"/>
      <sheetName val="WD4-FC"/>
      <sheetName val="PP NonMin"/>
      <sheetName val="TB NonMin"/>
      <sheetName val="Chart3"/>
      <sheetName val="Chart1"/>
      <sheetName val="Govt Budget"/>
      <sheetName val="Contract %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O february 11"/>
      <sheetName val="Indust Tab"/>
      <sheetName val="tables"/>
      <sheetName val="PCE"/>
      <sheetName val="hhq sa"/>
      <sheetName val="hhq data sa"/>
      <sheetName val="HH data -current"/>
      <sheetName val="Bunnings"/>
      <sheetName val="OtherGoods Ann"/>
      <sheetName val="SA other goods Qtr"/>
      <sheetName val="OtherGoods Qtr"/>
      <sheetName val="OtherGoods Qtr - Current"/>
      <sheetName val="HH Data"/>
      <sheetName val="orig hhq"/>
      <sheetName val="fuel "/>
      <sheetName val="RETAIL VALUE ADDED"/>
      <sheetName val="EO Tabl Frank"/>
      <sheetName val="EO Tabl feb07"/>
      <sheetName val="PCE Key Indicators"/>
      <sheetName val="Wine Sales"/>
      <sheetName val="EOtablNov07"/>
      <sheetName val="RETAIL TURNOVER CHARTS"/>
      <sheetName val="retail defl"/>
      <sheetName val="EO tab1a"/>
      <sheetName val="EO tab2"/>
      <sheetName val="EO tab1"/>
      <sheetName val="calcs don't delete"/>
      <sheetName val="MV sales check + chart"/>
      <sheetName val="pce flowch"/>
      <sheetName val="hhq table"/>
      <sheetName val="Catering Indicators"/>
      <sheetName val="EO dec 05"/>
      <sheetName val="Chart3"/>
      <sheetName val="Chart3 (2)"/>
      <sheetName val="HFCE Charts"/>
      <sheetName val="Chart1"/>
      <sheetName val="Chart2"/>
      <sheetName val="RETAIL TURNOVER EST CHARTS"/>
      <sheetName val="CHARTS"/>
      <sheetName val="LongTerm"/>
      <sheetName val="EO tab1 (2)"/>
      <sheetName val="REALPCE"/>
      <sheetName val="Alcoholic Beverages Qtr"/>
      <sheetName val="Alcoholic Beverages Ann"/>
      <sheetName val="% of TOT"/>
      <sheetName val="CONTRIBUTION"/>
      <sheetName val="DATA"/>
      <sheetName val="LTFcharts"/>
      <sheetName val="IPDs"/>
      <sheetName val="CurrP"/>
      <sheetName val="OthHholdDurabl"/>
      <sheetName val="Chart4"/>
      <sheetName val="Retail Trade"/>
      <sheetName val="EO february 06"/>
      <sheetName val="CONANN"/>
      <sheetName val="ORIGCURQTR"/>
      <sheetName val="ORIGCONQTR"/>
      <sheetName val="SACONQTR"/>
    </sheetNames>
    <sheetDataSet>
      <sheetData sheetId="0"/>
      <sheetData sheetId="1"/>
      <sheetData sheetId="2" refreshError="1"/>
      <sheetData sheetId="3" refreshError="1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WE x State x Industry"/>
      <sheetName val="AWE x State x Industry (2)"/>
      <sheetName val="AWOTE Chart Data"/>
      <sheetName val="Wage Aggrements"/>
      <sheetName val="Coll. Aggree x Sector"/>
      <sheetName val="WagesbySegment"/>
      <sheetName val="AWOTE Table"/>
      <sheetName val="LPI Table"/>
      <sheetName val="EGW Emp. Table"/>
      <sheetName val="AWOTE Males x State"/>
      <sheetName val="AWOTE Persons x State"/>
      <sheetName val="Labour Price Inflation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ages"/>
      <sheetName val="Productivity"/>
      <sheetName val="Exchange Rates"/>
      <sheetName val="Int Rates"/>
      <sheetName val="INTNL"/>
      <sheetName val="LongTerm"/>
      <sheetName val="Labourcost"/>
      <sheetName val="EO Aug09"/>
      <sheetName val="Wages Definitions"/>
      <sheetName val="LTF Tables 1"/>
      <sheetName val="LTF Tables 2"/>
      <sheetName val="LTF Tables 3"/>
      <sheetName val="EO Table"/>
      <sheetName val="Chart6"/>
      <sheetName val="Chart7"/>
      <sheetName val="Chart5"/>
      <sheetName val="Chart3"/>
      <sheetName val="charts"/>
      <sheetName val="Chart2"/>
      <sheetName val="Conference Table"/>
      <sheetName val="Sheet1"/>
      <sheetName val="Inflation Table"/>
      <sheetName val="Chart1"/>
      <sheetName val="Australian Labour Market"/>
      <sheetName val="Chart - CPI"/>
      <sheetName val="Chart - Int"/>
      <sheetName val="Chart - Wage&amp;Price"/>
      <sheetName val="Chart - OvrseaComp3mo"/>
      <sheetName val="Chart - OvrseaComp10yr"/>
      <sheetName val="Int Rates - Lending &amp; Margin"/>
      <sheetName val="tables 3.1, 3.3, 3.5 &amp; 3.6"/>
      <sheetName val="tables 2.1, 2.3, 2.5 &amp; 2.6"/>
      <sheetName val="Sheet2"/>
      <sheetName val="Chart4"/>
      <sheetName val="INFLN5"/>
      <sheetName val="tables 2.1 &amp; 2.4-2.6"/>
      <sheetName val="AWE Summary"/>
      <sheetName val="INTEREST RATES AUS"/>
      <sheetName val="CPSU - chart"/>
      <sheetName val="CPSU - data"/>
    </sheetNames>
    <sheetDataSet>
      <sheetData sheetId="0"/>
      <sheetData sheetId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/>
      <sheetData sheetId="18" refreshError="1"/>
      <sheetData sheetId="19"/>
      <sheetData sheetId="20"/>
      <sheetData sheetId="2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put | General"/>
      <sheetName val="Input | Contingent Payment"/>
      <sheetName val="Input | Performance Targets"/>
      <sheetName val="Input | Inflation and Disc Rate"/>
      <sheetName val="Input | Reported Capex"/>
      <sheetName val="Input | Reported Performance"/>
      <sheetName val="Calc | CESS Revenue Increments"/>
      <sheetName val="Calc | Contingent Payment"/>
      <sheetName val="Output | Models"/>
    </sheetNames>
    <sheetDataSet>
      <sheetData sheetId="0"/>
      <sheetData sheetId="1">
        <row r="6">
          <cell r="D6" t="str">
            <v>MGN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 Eng. Constn"/>
      <sheetName val="SA Population"/>
      <sheetName val="SA - Non-Res"/>
      <sheetName val="SA Stock Deficiency"/>
    </sheetNames>
    <sheetDataSet>
      <sheetData sheetId="0" refreshError="1"/>
      <sheetData sheetId="1" refreshError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IG">
      <a:dk1>
        <a:sysClr val="windowText" lastClr="000000"/>
      </a:dk1>
      <a:lt1>
        <a:sysClr val="window" lastClr="FFFFFF"/>
      </a:lt1>
      <a:dk2>
        <a:srgbClr val="003C71"/>
      </a:dk2>
      <a:lt2>
        <a:srgbClr val="00A3E0"/>
      </a:lt2>
      <a:accent1>
        <a:srgbClr val="E35205"/>
      </a:accent1>
      <a:accent2>
        <a:srgbClr val="F2A900"/>
      </a:accent2>
      <a:accent3>
        <a:srgbClr val="43B02A"/>
      </a:accent3>
      <a:accent4>
        <a:srgbClr val="615E9B"/>
      </a:accent4>
      <a:accent5>
        <a:srgbClr val="B4B5DF"/>
      </a:accent5>
      <a:accent6>
        <a:srgbClr val="9CDBD9"/>
      </a:accent6>
      <a:hlink>
        <a:srgbClr val="DFA0C9"/>
      </a:hlink>
      <a:folHlink>
        <a:srgbClr val="9E007E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8"/>
  <sheetViews>
    <sheetView tabSelected="1" topLeftCell="A12" workbookViewId="0">
      <selection activeCell="A39" sqref="A39"/>
    </sheetView>
  </sheetViews>
  <sheetFormatPr defaultColWidth="0" defaultRowHeight="12.75" customHeight="1" zeroHeight="1"/>
  <cols>
    <col min="1" max="14" width="9.140625" style="38" customWidth="1"/>
    <col min="15" max="15" width="6.7109375" style="38" customWidth="1"/>
    <col min="16" max="16384" width="9.140625" style="38" hidden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 ht="10.5" customHeight="1"/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99"/>
  </sheetPr>
  <dimension ref="A1:AR172"/>
  <sheetViews>
    <sheetView topLeftCell="C25" workbookViewId="0">
      <selection activeCell="N44" sqref="N44:N48"/>
    </sheetView>
  </sheetViews>
  <sheetFormatPr defaultColWidth="0" defaultRowHeight="18" customHeight="1" zeroHeight="1"/>
  <cols>
    <col min="1" max="2" width="1.28515625" style="7" customWidth="1"/>
    <col min="3" max="3" width="49.85546875" style="2" customWidth="1"/>
    <col min="4" max="4" width="23.7109375" style="2" customWidth="1"/>
    <col min="5" max="5" width="22.28515625" style="2" customWidth="1"/>
    <col min="6" max="6" width="9.140625" style="2" customWidth="1"/>
    <col min="7" max="7" width="2.85546875" style="2" customWidth="1"/>
    <col min="8" max="12" width="13.7109375" style="7" bestFit="1" customWidth="1"/>
    <col min="13" max="13" width="12.7109375" style="7" customWidth="1"/>
    <col min="14" max="14" width="13.7109375" style="7" bestFit="1" customWidth="1"/>
    <col min="15" max="43" width="12.7109375" style="7" customWidth="1"/>
    <col min="44" max="44" width="2.85546875" style="7" customWidth="1"/>
    <col min="45" max="16384" width="12.7109375" style="7" hidden="1"/>
  </cols>
  <sheetData>
    <row r="1" spans="2:14" ht="18" customHeight="1">
      <c r="B1" s="1" t="s">
        <v>0</v>
      </c>
      <c r="D1" s="1"/>
      <c r="E1" s="1"/>
      <c r="F1" s="1"/>
      <c r="G1" s="1"/>
      <c r="H1" s="3"/>
      <c r="I1" s="4" t="s">
        <v>1</v>
      </c>
      <c r="J1" s="5" t="s">
        <v>2</v>
      </c>
      <c r="K1" s="6" t="s">
        <v>3</v>
      </c>
    </row>
    <row r="2" spans="2:14" ht="18" customHeight="1">
      <c r="B2" s="8" t="s">
        <v>4</v>
      </c>
      <c r="D2" s="8"/>
      <c r="E2" s="8"/>
      <c r="F2" s="8"/>
      <c r="G2" s="8"/>
      <c r="H2" s="9"/>
    </row>
    <row r="3" spans="2:14" ht="3" customHeight="1">
      <c r="C3" s="10"/>
      <c r="D3" s="10"/>
      <c r="E3" s="10"/>
      <c r="F3" s="10"/>
      <c r="G3" s="10"/>
    </row>
    <row r="4" spans="2:14" s="12" customFormat="1" ht="12.75" customHeight="1">
      <c r="B4" s="11" t="s">
        <v>5</v>
      </c>
      <c r="D4" s="13"/>
      <c r="E4" s="13"/>
      <c r="F4" s="13"/>
      <c r="G4" s="13"/>
    </row>
    <row r="5" spans="2:14" ht="10.5" customHeight="1">
      <c r="D5" s="14"/>
      <c r="E5" s="14"/>
      <c r="F5" s="14"/>
      <c r="G5" s="14"/>
    </row>
    <row r="6" spans="2:14" s="14" customFormat="1" ht="10.5" customHeight="1">
      <c r="D6" s="15" t="s">
        <v>6</v>
      </c>
      <c r="E6" s="15" t="s">
        <v>7</v>
      </c>
      <c r="F6" s="15" t="s">
        <v>8</v>
      </c>
      <c r="G6" s="16"/>
      <c r="H6" s="17">
        <v>2017</v>
      </c>
      <c r="I6" s="17">
        <v>2018</v>
      </c>
      <c r="J6" s="17">
        <v>2019</v>
      </c>
      <c r="K6" s="17">
        <v>2020</v>
      </c>
      <c r="L6" s="17">
        <v>2021</v>
      </c>
      <c r="N6" s="7"/>
    </row>
    <row r="7" spans="2:14" s="14" customFormat="1" ht="10.5" customHeight="1">
      <c r="C7" s="18" t="s">
        <v>9</v>
      </c>
      <c r="N7" s="7"/>
    </row>
    <row r="8" spans="2:14" s="14" customFormat="1" ht="10.5" customHeight="1">
      <c r="N8" s="7"/>
    </row>
    <row r="9" spans="2:14" ht="10.5" customHeight="1">
      <c r="C9" s="19" t="s">
        <v>10</v>
      </c>
      <c r="D9" s="20" t="str">
        <f>NSP</f>
        <v>MGN</v>
      </c>
      <c r="E9" s="20" t="s">
        <v>11</v>
      </c>
      <c r="F9" s="20" t="s">
        <v>12</v>
      </c>
      <c r="G9" s="14"/>
      <c r="H9" s="21">
        <v>694508</v>
      </c>
      <c r="I9" s="21">
        <v>699102</v>
      </c>
      <c r="J9" s="21">
        <v>705047</v>
      </c>
      <c r="K9" s="21">
        <v>711484</v>
      </c>
      <c r="L9" s="21">
        <v>717604</v>
      </c>
      <c r="M9" s="14"/>
    </row>
    <row r="10" spans="2:14" s="14" customFormat="1" ht="10.5" customHeight="1">
      <c r="C10" s="19" t="s">
        <v>13</v>
      </c>
      <c r="D10" s="20" t="str">
        <f>NSP</f>
        <v>MGN</v>
      </c>
      <c r="E10" s="20" t="s">
        <v>11</v>
      </c>
      <c r="F10" s="20" t="s">
        <v>12</v>
      </c>
      <c r="H10" s="21">
        <v>699102</v>
      </c>
      <c r="I10" s="21">
        <v>705047</v>
      </c>
      <c r="J10" s="21">
        <v>711484</v>
      </c>
      <c r="K10" s="21">
        <v>717604</v>
      </c>
      <c r="L10" s="21">
        <v>719436</v>
      </c>
      <c r="N10" s="7"/>
    </row>
    <row r="11" spans="2:14" s="14" customFormat="1" ht="10.5" customHeight="1">
      <c r="N11" s="7"/>
    </row>
    <row r="12" spans="2:14" ht="10.5" customHeight="1">
      <c r="C12" s="22" t="s">
        <v>14</v>
      </c>
      <c r="D12" s="23" t="s">
        <v>15</v>
      </c>
      <c r="E12" s="24" t="s">
        <v>11</v>
      </c>
      <c r="F12" s="25" t="s">
        <v>12</v>
      </c>
      <c r="G12" s="14"/>
      <c r="H12" s="26">
        <f>IFERROR(AVERAGE(H9:H10),NA())</f>
        <v>696805</v>
      </c>
      <c r="I12" s="26">
        <f>IFERROR(AVERAGE(I9:I10),NA())</f>
        <v>702074.5</v>
      </c>
      <c r="J12" s="26">
        <f>IFERROR(AVERAGE(J9:J10),NA())</f>
        <v>708265.5</v>
      </c>
      <c r="K12" s="26">
        <f>IFERROR(AVERAGE(K9:K10),NA())</f>
        <v>714544</v>
      </c>
      <c r="L12" s="26">
        <f>IFERROR(AVERAGE(L9:L10),NA())</f>
        <v>718520</v>
      </c>
    </row>
    <row r="13" spans="2:14" s="14" customFormat="1" ht="10.5" customHeight="1">
      <c r="N13" s="7"/>
    </row>
    <row r="14" spans="2:14" s="14" customFormat="1" ht="10.5" customHeight="1">
      <c r="N14" s="7"/>
    </row>
    <row r="15" spans="2:14" ht="10.5" customHeight="1">
      <c r="B15" s="27"/>
      <c r="C15" s="19" t="str">
        <f>"Conversion to per "&amp;H15&amp;" customer basis"</f>
        <v>Conversion to per 1000 customer basis</v>
      </c>
      <c r="D15" s="20" t="str">
        <f>NSP</f>
        <v>MGN</v>
      </c>
      <c r="E15" s="20" t="s">
        <v>11</v>
      </c>
      <c r="F15" s="20" t="s">
        <v>12</v>
      </c>
      <c r="H15" s="26">
        <v>1000</v>
      </c>
    </row>
    <row r="16" spans="2:14" ht="10.5" customHeight="1">
      <c r="B16" s="27"/>
      <c r="C16" s="7"/>
    </row>
    <row r="17" spans="2:14" ht="10.5" customHeight="1">
      <c r="B17" s="27"/>
      <c r="C17" s="7"/>
    </row>
    <row r="18" spans="2:14" s="14" customFormat="1" ht="10.5" customHeight="1">
      <c r="C18" s="18" t="s">
        <v>16</v>
      </c>
      <c r="N18" s="7"/>
    </row>
    <row r="19" spans="2:14" s="14" customFormat="1" ht="10.5" customHeight="1">
      <c r="N19" s="7"/>
    </row>
    <row r="20" spans="2:14" ht="10.5" customHeight="1">
      <c r="C20" s="19" t="s">
        <v>10</v>
      </c>
      <c r="D20" s="20" t="str">
        <f>NSP</f>
        <v>MGN</v>
      </c>
      <c r="E20" s="20" t="s">
        <v>17</v>
      </c>
      <c r="F20" s="20" t="s">
        <v>12</v>
      </c>
      <c r="G20" s="14"/>
      <c r="H20" s="26">
        <v>9995</v>
      </c>
      <c r="I20" s="26">
        <v>10041</v>
      </c>
      <c r="J20" s="26">
        <v>10018</v>
      </c>
      <c r="K20" s="26">
        <v>10001</v>
      </c>
      <c r="L20" s="26">
        <v>9978</v>
      </c>
      <c r="M20" s="14"/>
    </row>
    <row r="21" spans="2:14" s="14" customFormat="1" ht="10.5" customHeight="1">
      <c r="C21" s="19" t="s">
        <v>13</v>
      </c>
      <c r="D21" s="20" t="str">
        <f>NSP</f>
        <v>MGN</v>
      </c>
      <c r="E21" s="20" t="s">
        <v>17</v>
      </c>
      <c r="F21" s="20" t="s">
        <v>12</v>
      </c>
      <c r="H21" s="26">
        <v>10041</v>
      </c>
      <c r="I21" s="26">
        <v>10018</v>
      </c>
      <c r="J21" s="26">
        <v>10001</v>
      </c>
      <c r="K21" s="26">
        <v>9978</v>
      </c>
      <c r="L21" s="26">
        <v>9941</v>
      </c>
      <c r="N21" s="7"/>
    </row>
    <row r="22" spans="2:14" s="14" customFormat="1" ht="10.5" customHeight="1">
      <c r="N22" s="7"/>
    </row>
    <row r="23" spans="2:14" ht="10.5" customHeight="1">
      <c r="C23" s="22" t="s">
        <v>18</v>
      </c>
      <c r="D23" s="23" t="s">
        <v>15</v>
      </c>
      <c r="E23" s="24" t="s">
        <v>17</v>
      </c>
      <c r="F23" s="25" t="s">
        <v>12</v>
      </c>
      <c r="G23" s="14"/>
      <c r="H23" s="26">
        <f>IFERROR(AVERAGE(H20:H21),NA())</f>
        <v>10018</v>
      </c>
      <c r="I23" s="26">
        <f t="shared" ref="I23:L23" si="0">IFERROR(AVERAGE(I20:I21),NA())</f>
        <v>10029.5</v>
      </c>
      <c r="J23" s="26">
        <f t="shared" si="0"/>
        <v>10009.5</v>
      </c>
      <c r="K23" s="26">
        <f t="shared" si="0"/>
        <v>9989.5</v>
      </c>
      <c r="L23" s="26">
        <f t="shared" si="0"/>
        <v>9959.5</v>
      </c>
    </row>
    <row r="24" spans="2:14" s="14" customFormat="1" ht="10.5" customHeight="1"/>
    <row r="25" spans="2:14" s="12" customFormat="1" ht="12.75" customHeight="1">
      <c r="B25" s="11" t="s">
        <v>19</v>
      </c>
      <c r="D25" s="13"/>
      <c r="E25" s="13"/>
      <c r="F25" s="13"/>
      <c r="G25" s="13"/>
    </row>
    <row r="26" spans="2:14" ht="10.5" customHeight="1">
      <c r="D26" s="14"/>
      <c r="E26" s="14"/>
      <c r="F26" s="14"/>
      <c r="G26" s="14"/>
    </row>
    <row r="27" spans="2:14" s="14" customFormat="1" ht="10.5" customHeight="1">
      <c r="D27" s="15" t="s">
        <v>6</v>
      </c>
      <c r="E27" s="15" t="s">
        <v>7</v>
      </c>
      <c r="F27" s="15" t="s">
        <v>8</v>
      </c>
      <c r="G27" s="16"/>
      <c r="H27" s="17">
        <f>H6</f>
        <v>2017</v>
      </c>
      <c r="I27" s="17">
        <f>I6</f>
        <v>2018</v>
      </c>
      <c r="J27" s="17">
        <f>J6</f>
        <v>2019</v>
      </c>
      <c r="K27" s="17">
        <f>K6</f>
        <v>2020</v>
      </c>
      <c r="L27" s="17">
        <f>L6</f>
        <v>2021</v>
      </c>
      <c r="N27" s="7"/>
    </row>
    <row r="28" spans="2:14" s="14" customFormat="1" ht="10.5" customHeight="1">
      <c r="C28" s="18" t="s">
        <v>20</v>
      </c>
      <c r="N28" s="7"/>
    </row>
    <row r="29" spans="2:14" s="14" customFormat="1" ht="10.5" customHeight="1">
      <c r="N29" s="7"/>
    </row>
    <row r="30" spans="2:14" s="14" customFormat="1" ht="10.5" customHeight="1">
      <c r="C30" s="19" t="s">
        <v>21</v>
      </c>
      <c r="D30" s="20" t="str">
        <f>NSP</f>
        <v>MGN</v>
      </c>
      <c r="E30" s="20" t="s">
        <v>22</v>
      </c>
      <c r="F30" s="20" t="s">
        <v>12</v>
      </c>
      <c r="H30" s="26">
        <v>2952</v>
      </c>
      <c r="I30" s="26">
        <v>4165</v>
      </c>
      <c r="J30" s="26">
        <v>5426</v>
      </c>
      <c r="K30" s="26">
        <v>6907</v>
      </c>
      <c r="L30" s="26">
        <v>5396</v>
      </c>
      <c r="N30" s="7"/>
    </row>
    <row r="31" spans="2:14" s="14" customFormat="1" ht="10.5" customHeight="1">
      <c r="C31" s="19" t="s">
        <v>23</v>
      </c>
      <c r="D31" s="20" t="str">
        <f>NSP</f>
        <v>MGN</v>
      </c>
      <c r="E31" s="20" t="s">
        <v>24</v>
      </c>
      <c r="F31" s="20" t="s">
        <v>12</v>
      </c>
      <c r="H31" s="26">
        <v>1643450</v>
      </c>
      <c r="I31" s="26">
        <v>1674259</v>
      </c>
      <c r="J31" s="26">
        <v>2613793</v>
      </c>
      <c r="K31" s="26">
        <v>2577633</v>
      </c>
      <c r="L31" s="26">
        <v>1484700</v>
      </c>
      <c r="N31" s="7"/>
    </row>
    <row r="32" spans="2:14" s="14" customFormat="1" ht="10.5" customHeight="1">
      <c r="N32" s="7"/>
    </row>
    <row r="33" spans="2:14" s="14" customFormat="1" ht="10.5" customHeight="1">
      <c r="C33" s="18" t="s">
        <v>25</v>
      </c>
      <c r="N33" s="7"/>
    </row>
    <row r="34" spans="2:14" s="14" customFormat="1" ht="10.5" customHeight="1">
      <c r="N34" s="7"/>
    </row>
    <row r="35" spans="2:14" s="14" customFormat="1" ht="10.5" customHeight="1">
      <c r="C35" s="19" t="s">
        <v>26</v>
      </c>
      <c r="D35" s="20" t="str">
        <f>NSP</f>
        <v>MGN</v>
      </c>
      <c r="E35" s="20" t="s">
        <v>27</v>
      </c>
      <c r="F35" s="20" t="s">
        <v>12</v>
      </c>
      <c r="H35" s="26">
        <v>380</v>
      </c>
      <c r="I35" s="26">
        <v>460</v>
      </c>
      <c r="J35" s="26">
        <v>732</v>
      </c>
      <c r="K35" s="26">
        <v>795</v>
      </c>
      <c r="L35" s="26">
        <v>590</v>
      </c>
      <c r="N35" s="7"/>
    </row>
    <row r="36" spans="2:14" s="14" customFormat="1" ht="10.5" customHeight="1">
      <c r="C36" s="19" t="s">
        <v>28</v>
      </c>
      <c r="D36" s="20" t="str">
        <f>NSP</f>
        <v>MGN</v>
      </c>
      <c r="E36" s="20" t="s">
        <v>27</v>
      </c>
      <c r="F36" s="20" t="s">
        <v>12</v>
      </c>
      <c r="H36" s="26">
        <v>2559</v>
      </c>
      <c r="I36" s="26">
        <v>2986</v>
      </c>
      <c r="J36" s="26">
        <v>3199</v>
      </c>
      <c r="K36" s="26">
        <v>3381</v>
      </c>
      <c r="L36" s="26">
        <v>2924</v>
      </c>
      <c r="N36" s="7"/>
    </row>
    <row r="37" spans="2:14" s="14" customFormat="1" ht="10.5" customHeight="1">
      <c r="C37" s="19" t="s">
        <v>29</v>
      </c>
      <c r="D37" s="20" t="str">
        <f>NSP</f>
        <v>MGN</v>
      </c>
      <c r="E37" s="20" t="s">
        <v>27</v>
      </c>
      <c r="F37" s="20" t="s">
        <v>12</v>
      </c>
      <c r="H37" s="26">
        <v>6172</v>
      </c>
      <c r="I37" s="26">
        <v>9130</v>
      </c>
      <c r="J37" s="26">
        <v>9074</v>
      </c>
      <c r="K37" s="26">
        <v>9296</v>
      </c>
      <c r="L37" s="26">
        <v>7505</v>
      </c>
      <c r="N37" s="7"/>
    </row>
    <row r="38" spans="2:14" s="14" customFormat="1" ht="10.5" customHeight="1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2:14" s="14" customFormat="1" ht="15">
      <c r="N39" s="7"/>
    </row>
    <row r="40" spans="2:14" s="12" customFormat="1" ht="12.75" customHeight="1">
      <c r="B40" s="28" t="s">
        <v>30</v>
      </c>
      <c r="D40" s="29"/>
      <c r="E40" s="29"/>
      <c r="F40" s="29"/>
      <c r="G40" s="29"/>
    </row>
    <row r="41" spans="2:14" ht="10.5" customHeight="1">
      <c r="B41" s="27"/>
      <c r="C41" s="7"/>
    </row>
    <row r="42" spans="2:14" ht="10.5" customHeight="1">
      <c r="B42" s="27"/>
      <c r="C42" s="14"/>
      <c r="D42" s="15" t="s">
        <v>6</v>
      </c>
      <c r="E42" s="15" t="s">
        <v>7</v>
      </c>
      <c r="F42" s="15" t="s">
        <v>8</v>
      </c>
      <c r="G42" s="16"/>
      <c r="H42" s="17">
        <f>H6</f>
        <v>2017</v>
      </c>
      <c r="I42" s="17">
        <f>I6</f>
        <v>2018</v>
      </c>
      <c r="J42" s="17">
        <f>J6</f>
        <v>2019</v>
      </c>
      <c r="K42" s="17">
        <f>K6</f>
        <v>2020</v>
      </c>
      <c r="L42" s="17">
        <f>L6</f>
        <v>2021</v>
      </c>
      <c r="N42" s="17" t="s">
        <v>31</v>
      </c>
    </row>
    <row r="43" spans="2:14" ht="10.5" customHeight="1">
      <c r="B43" s="27"/>
      <c r="C43" s="14"/>
      <c r="D43" s="14"/>
      <c r="E43" s="14"/>
      <c r="F43" s="14"/>
      <c r="G43" s="14"/>
      <c r="H43" s="14"/>
      <c r="I43" s="14"/>
      <c r="J43" s="14"/>
      <c r="K43" s="14"/>
      <c r="L43" s="14"/>
      <c r="N43" s="14"/>
    </row>
    <row r="44" spans="2:14" ht="10.5" customHeight="1">
      <c r="B44" s="27"/>
      <c r="C44" s="30" t="s">
        <v>32</v>
      </c>
      <c r="D44" s="20" t="s">
        <v>15</v>
      </c>
      <c r="E44" s="20" t="str">
        <f>"outages per "&amp;H15&amp;" customers"</f>
        <v>outages per 1000 customers</v>
      </c>
      <c r="F44" s="20" t="s">
        <v>12</v>
      </c>
      <c r="G44" s="14"/>
      <c r="H44" s="31">
        <f t="shared" ref="H44:L45" si="1">H30/H$12*$H$15</f>
        <v>4.2364793593616579</v>
      </c>
      <c r="I44" s="31">
        <f t="shared" si="1"/>
        <v>5.9324188529849753</v>
      </c>
      <c r="J44" s="31">
        <f t="shared" si="1"/>
        <v>7.6609689445553961</v>
      </c>
      <c r="K44" s="31">
        <f t="shared" si="1"/>
        <v>9.6663046642334134</v>
      </c>
      <c r="L44" s="31">
        <f t="shared" si="1"/>
        <v>7.5098814229249014</v>
      </c>
      <c r="N44" s="31">
        <f>AVERAGEIF(H44:L44,"&lt;&gt;#N/A")</f>
        <v>7.0012106488120676</v>
      </c>
    </row>
    <row r="45" spans="2:14" ht="10.5" customHeight="1">
      <c r="B45" s="27"/>
      <c r="C45" s="30" t="s">
        <v>33</v>
      </c>
      <c r="D45" s="20" t="s">
        <v>15</v>
      </c>
      <c r="E45" s="20" t="str">
        <f>"minutes per "&amp;H15&amp;" customers"</f>
        <v>minutes per 1000 customers</v>
      </c>
      <c r="F45" s="20" t="s">
        <v>12</v>
      </c>
      <c r="G45" s="32"/>
      <c r="H45" s="33">
        <f t="shared" si="1"/>
        <v>2358.5508140728034</v>
      </c>
      <c r="I45" s="33">
        <f t="shared" si="1"/>
        <v>2384.7312500311573</v>
      </c>
      <c r="J45" s="33">
        <f t="shared" si="1"/>
        <v>3690.4141173048806</v>
      </c>
      <c r="K45" s="33">
        <f t="shared" si="1"/>
        <v>3607.381770751696</v>
      </c>
      <c r="L45" s="33">
        <f t="shared" si="1"/>
        <v>2066.3307910705339</v>
      </c>
      <c r="N45" s="31">
        <f t="shared" ref="N45:N48" si="2">AVERAGEIF(H45:L45,"&lt;&gt;#N/A")</f>
        <v>2821.4817486462139</v>
      </c>
    </row>
    <row r="46" spans="2:14" ht="10.5" customHeight="1">
      <c r="B46" s="27"/>
      <c r="C46" s="30" t="s">
        <v>34</v>
      </c>
      <c r="D46" s="20" t="s">
        <v>15</v>
      </c>
      <c r="E46" s="20" t="s">
        <v>35</v>
      </c>
      <c r="F46" s="20" t="s">
        <v>12</v>
      </c>
      <c r="G46" s="32"/>
      <c r="H46" s="31">
        <f>H35/H23</f>
        <v>3.7931722898782189E-2</v>
      </c>
      <c r="I46" s="31">
        <f>I35/I23</f>
        <v>4.5864699137544242E-2</v>
      </c>
      <c r="J46" s="31">
        <f>J35/J23</f>
        <v>7.313052600029972E-2</v>
      </c>
      <c r="K46" s="31">
        <f>K35/K23</f>
        <v>7.9583562740877925E-2</v>
      </c>
      <c r="L46" s="31">
        <f>L35/L23</f>
        <v>5.9239921682815402E-2</v>
      </c>
      <c r="N46" s="31">
        <f t="shared" si="2"/>
        <v>5.9150086492063894E-2</v>
      </c>
    </row>
    <row r="47" spans="2:14" ht="10.5" customHeight="1">
      <c r="B47" s="27"/>
      <c r="C47" s="34" t="s">
        <v>36</v>
      </c>
      <c r="D47" s="20" t="s">
        <v>15</v>
      </c>
      <c r="E47" s="20" t="str">
        <f>"events per "&amp;H15&amp;" customers"</f>
        <v>events per 1000 customers</v>
      </c>
      <c r="F47" s="20" t="s">
        <v>12</v>
      </c>
      <c r="G47" s="32"/>
      <c r="H47" s="31">
        <f>H36/H12*$H$15</f>
        <v>3.6724765178206242</v>
      </c>
      <c r="I47" s="31">
        <f>I36/I12*$H$15</f>
        <v>4.2531098907594567</v>
      </c>
      <c r="J47" s="31">
        <f>J36/J12*$H$15</f>
        <v>4.5166678314840967</v>
      </c>
      <c r="K47" s="31">
        <f>K36/K12*$H$15</f>
        <v>4.7316890212499159</v>
      </c>
      <c r="L47" s="31">
        <f>L36/L12*$H$15</f>
        <v>4.0694761454100092</v>
      </c>
      <c r="N47" s="31">
        <f t="shared" si="2"/>
        <v>4.24868388134482</v>
      </c>
    </row>
    <row r="48" spans="2:14" ht="10.5" customHeight="1">
      <c r="B48" s="27"/>
      <c r="C48" s="34" t="s">
        <v>37</v>
      </c>
      <c r="D48" s="20" t="s">
        <v>15</v>
      </c>
      <c r="E48" s="20" t="str">
        <f>"leaks per "&amp;H15&amp;" customers"</f>
        <v>leaks per 1000 customers</v>
      </c>
      <c r="F48" s="20" t="s">
        <v>12</v>
      </c>
      <c r="G48" s="32"/>
      <c r="H48" s="31">
        <f>H37/H12*$H$15</f>
        <v>8.8575713434892105</v>
      </c>
      <c r="I48" s="31">
        <f>I37/I12*$H$15</f>
        <v>13.004317917827809</v>
      </c>
      <c r="J48" s="31">
        <f>J37/J12*$H$15</f>
        <v>12.811579838351578</v>
      </c>
      <c r="K48" s="31">
        <f>K37/K12*$H$15</f>
        <v>13.009695694037037</v>
      </c>
      <c r="L48" s="31">
        <f>L37/L12*$H$15</f>
        <v>10.445081556532873</v>
      </c>
      <c r="N48" s="31">
        <f t="shared" si="2"/>
        <v>11.625649270047699</v>
      </c>
    </row>
    <row r="49" spans="1:24" ht="10.5" customHeight="1">
      <c r="B49" s="27"/>
      <c r="C49" s="7"/>
    </row>
    <row r="50" spans="1:24" s="35" customFormat="1" ht="12.75" customHeight="1">
      <c r="A50" s="12"/>
      <c r="B50" s="11" t="s">
        <v>38</v>
      </c>
      <c r="D50" s="36"/>
      <c r="E50" s="36"/>
      <c r="F50" s="36"/>
    </row>
    <row r="51" spans="1:24" s="2" customFormat="1" ht="10.5" hidden="1" customHeight="1">
      <c r="A51" s="7"/>
      <c r="B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</row>
    <row r="52" spans="1:24" s="2" customFormat="1" ht="18" hidden="1" customHeight="1">
      <c r="A52" s="7"/>
      <c r="B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</row>
    <row r="53" spans="1:24" ht="18" hidden="1" customHeight="1">
      <c r="C53" s="7"/>
      <c r="D53" s="7"/>
      <c r="E53" s="7"/>
      <c r="F53" s="7"/>
      <c r="G53" s="7"/>
    </row>
    <row r="54" spans="1:24" s="2" customFormat="1" ht="18" hidden="1" customHeight="1">
      <c r="A54" s="7"/>
      <c r="B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</row>
    <row r="55" spans="1:24" s="2" customFormat="1" ht="18" hidden="1" customHeight="1">
      <c r="A55" s="7"/>
      <c r="B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</row>
    <row r="56" spans="1:24" s="37" customFormat="1" ht="18" hidden="1" customHeight="1"/>
    <row r="57" spans="1:24" s="2" customFormat="1" ht="18" hidden="1" customHeight="1">
      <c r="A57" s="7"/>
      <c r="B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</row>
    <row r="58" spans="1:24" s="2" customFormat="1" ht="18" hidden="1" customHeight="1">
      <c r="A58" s="7"/>
      <c r="B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</row>
    <row r="59" spans="1:24" s="2" customFormat="1" ht="18" hidden="1" customHeight="1">
      <c r="A59" s="7"/>
      <c r="B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</row>
    <row r="60" spans="1:24" s="2" customFormat="1" ht="18" hidden="1" customHeight="1">
      <c r="A60" s="7"/>
      <c r="B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</row>
    <row r="61" spans="1:24" s="37" customFormat="1" ht="18" hidden="1" customHeight="1"/>
    <row r="62" spans="1:24" s="2" customFormat="1" ht="18" hidden="1" customHeight="1">
      <c r="A62" s="7"/>
      <c r="B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</row>
    <row r="63" spans="1:24" s="2" customFormat="1" ht="18" hidden="1" customHeight="1">
      <c r="A63" s="7"/>
      <c r="B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</row>
    <row r="64" spans="1:24" s="2" customFormat="1" ht="18" hidden="1" customHeight="1">
      <c r="A64" s="7"/>
      <c r="B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</row>
    <row r="65" spans="1:24" s="2" customFormat="1" ht="18" hidden="1" customHeight="1">
      <c r="A65" s="7"/>
      <c r="B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</row>
    <row r="68" spans="1:24" ht="18" hidden="1" customHeight="1">
      <c r="C68" s="7"/>
      <c r="D68" s="7"/>
      <c r="E68" s="7"/>
      <c r="F68" s="7"/>
      <c r="G68" s="7"/>
    </row>
    <row r="72" spans="1:24" s="37" customFormat="1" ht="18" hidden="1" customHeight="1"/>
    <row r="81" spans="8:14" ht="18" hidden="1" customHeight="1">
      <c r="H81" s="37"/>
      <c r="I81" s="37"/>
      <c r="J81" s="37"/>
      <c r="K81" s="37"/>
      <c r="L81" s="37"/>
      <c r="N81" s="37"/>
    </row>
    <row r="126" ht="15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</sheetData>
  <conditionalFormatting sqref="H10:L10">
    <cfRule type="expression" dxfId="11" priority="12">
      <formula>H$6="n/a"</formula>
    </cfRule>
  </conditionalFormatting>
  <conditionalFormatting sqref="H20:L20">
    <cfRule type="expression" dxfId="10" priority="11">
      <formula>H$6="n/a"</formula>
    </cfRule>
  </conditionalFormatting>
  <conditionalFormatting sqref="H9:L9">
    <cfRule type="expression" dxfId="9" priority="13">
      <formula>H$6="n/a"</formula>
    </cfRule>
  </conditionalFormatting>
  <conditionalFormatting sqref="H21:L21">
    <cfRule type="expression" dxfId="8" priority="10">
      <formula>H$6="n/a"</formula>
    </cfRule>
  </conditionalFormatting>
  <conditionalFormatting sqref="H30:L30">
    <cfRule type="expression" dxfId="7" priority="9">
      <formula>H$6="n/a"</formula>
    </cfRule>
  </conditionalFormatting>
  <conditionalFormatting sqref="H31:L31">
    <cfRule type="expression" dxfId="6" priority="8">
      <formula>H$6="n/a"</formula>
    </cfRule>
  </conditionalFormatting>
  <conditionalFormatting sqref="H36:L36">
    <cfRule type="expression" dxfId="5" priority="7">
      <formula>H$6="n/a"</formula>
    </cfRule>
  </conditionalFormatting>
  <conditionalFormatting sqref="H35:L35">
    <cfRule type="expression" dxfId="4" priority="6">
      <formula>H$6="n/a"</formula>
    </cfRule>
  </conditionalFormatting>
  <conditionalFormatting sqref="H37:L37">
    <cfRule type="expression" dxfId="3" priority="5">
      <formula>H$6="n/a"</formula>
    </cfRule>
  </conditionalFormatting>
  <conditionalFormatting sqref="H15">
    <cfRule type="expression" dxfId="2" priority="4">
      <formula>H$6="n/a"</formula>
    </cfRule>
  </conditionalFormatting>
  <conditionalFormatting sqref="H12:L12">
    <cfRule type="expression" dxfId="1" priority="3">
      <formula>H$6="n/a"</formula>
    </cfRule>
  </conditionalFormatting>
  <conditionalFormatting sqref="H23:L23">
    <cfRule type="expression" dxfId="0" priority="1">
      <formula>H$6="n/a"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3A451F03F4704FB5FAE1A60B1EDF9F" ma:contentTypeVersion="10" ma:contentTypeDescription="Create a new document." ma:contentTypeScope="" ma:versionID="a50a48bc240f5d4282d0a7fb9c240e37">
  <xsd:schema xmlns:xsd="http://www.w3.org/2001/XMLSchema" xmlns:xs="http://www.w3.org/2001/XMLSchema" xmlns:p="http://schemas.microsoft.com/office/2006/metadata/properties" xmlns:ns2="4aa22311-0aa6-49bf-b937-287b6bed8a21" xmlns:ns3="73f80207-cc3a-4a49-82a7-36995251de47" targetNamespace="http://schemas.microsoft.com/office/2006/metadata/properties" ma:root="true" ma:fieldsID="537c76607ac1545133b37e5b547cb85e" ns2:_="" ns3:_="">
    <xsd:import namespace="4aa22311-0aa6-49bf-b937-287b6bed8a21"/>
    <xsd:import namespace="73f80207-cc3a-4a49-82a7-36995251de4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a22311-0aa6-49bf-b937-287b6bed8a2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f80207-cc3a-4a49-82a7-36995251de4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A022E1F-83F3-4290-B184-EDD64A1C7BCD}"/>
</file>

<file path=customXml/itemProps2.xml><?xml version="1.0" encoding="utf-8"?>
<ds:datastoreItem xmlns:ds="http://schemas.openxmlformats.org/officeDocument/2006/customXml" ds:itemID="{37C2B2FB-7B71-42EB-B5B5-65E3A9E21B32}"/>
</file>

<file path=customXml/itemProps3.xml><?xml version="1.0" encoding="utf-8"?>
<ds:datastoreItem xmlns:ds="http://schemas.openxmlformats.org/officeDocument/2006/customXml" ds:itemID="{E1D64DCE-BFF3-44A0-9401-AD02131B17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Brooke Palmer</dc:creator>
  <cp:keywords/>
  <dc:description/>
  <cp:lastModifiedBy>Jenny Thai</cp:lastModifiedBy>
  <cp:revision/>
  <dcterms:created xsi:type="dcterms:W3CDTF">2022-06-14T02:16:35Z</dcterms:created>
  <dcterms:modified xsi:type="dcterms:W3CDTF">2022-06-30T07:35:53Z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0x010100103A451F03F4704FB5FAE1A60B1EDF9F</vt:lpwstr>
  </property>
</Properties>
</file>