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gulation\03. Multinet\22.22.03 2018 GAAR\Supporting Documents\"/>
    </mc:Choice>
  </mc:AlternateContent>
  <bookViews>
    <workbookView xWindow="0" yWindow="300" windowWidth="25200" windowHeight="10692" tabRatio="940" firstSheet="17" activeTab="20"/>
  </bookViews>
  <sheets>
    <sheet name="Legend" sheetId="9" r:id="rId1"/>
    <sheet name="4.-9. Summary BOP" sheetId="21" r:id="rId2"/>
    <sheet name="4. Connections" sheetId="22" r:id="rId3"/>
    <sheet name="5. Mains Augmentation" sheetId="23" r:id="rId4"/>
    <sheet name="6. Mains Replacement" sheetId="24" r:id="rId5"/>
    <sheet name="7. Telemetry" sheetId="25" r:id="rId6"/>
    <sheet name="8. Meter Replacement" sheetId="26" r:id="rId7"/>
    <sheet name="9. Other Capex" sheetId="27" r:id="rId8"/>
    <sheet name="12. IT Capex 2008 - 2012" sheetId="18" r:id="rId9"/>
    <sheet name="12. IT Capex 2013 - 2017" sheetId="19" r:id="rId10"/>
    <sheet name="12. IT Capex 2018 - 2022" sheetId="20" r:id="rId11"/>
    <sheet name="14. Overheads" sheetId="1" r:id="rId12"/>
    <sheet name="1b. STPIS Customer service" sheetId="2" state="hidden" r:id="rId13"/>
    <sheet name="15. Related party transactions" sheetId="3" r:id="rId14"/>
    <sheet name="17. Gross Capex " sheetId="4" r:id="rId15"/>
    <sheet name="1f STPIS  - GSL" sheetId="5" state="hidden" r:id="rId16"/>
    <sheet name="20. Changes in provisions" sheetId="6" r:id="rId17"/>
    <sheet name="23.1 Opex incl. RPM" sheetId="7" r:id="rId18"/>
    <sheet name="23.2 Opex excl. RPM" sheetId="8" r:id="rId19"/>
    <sheet name="24. Cost category matrix" sheetId="17" r:id="rId20"/>
    <sheet name="25. ARS" sheetId="10" r:id="rId21"/>
    <sheet name="27. All Customer No. Tabs" sheetId="28" r:id="rId22"/>
    <sheet name="28. All Consumption Demand Tabs" sheetId="29" r:id="rId23"/>
    <sheet name="30. Network characteristics" sheetId="30" r:id="rId24"/>
  </sheets>
  <externalReferences>
    <externalReference r:id="rId25"/>
  </externalReferences>
  <definedNames>
    <definedName name="CRCP_y1">'[1]Business &amp; other details'!$C$38</definedName>
    <definedName name="CRCP_y2">'[1]Business &amp; other details'!$D$38</definedName>
    <definedName name="CRCP_y3">'[1]Business &amp; other details'!$E$38</definedName>
    <definedName name="CRCP_y4">'[1]Business &amp; other details'!$F$38</definedName>
    <definedName name="CRCP_y5">'[1]Business &amp; other details'!$G$38</definedName>
    <definedName name="dms_DataQuality">'[1]Business &amp; other details'!$C$51</definedName>
    <definedName name="dms_DollarReal">'[1]Business &amp; other details'!$C$63</definedName>
    <definedName name="dms_Model">'[1]Business &amp; other details'!$C$59</definedName>
    <definedName name="dms_Model_List">'[1]AER only'!$B$48:$B$55</definedName>
    <definedName name="dms_MultiYear_FinalYear_Result">'[1]Business &amp; other details'!$C$76</definedName>
    <definedName name="dms_SingleYear_Model">'[1]Business &amp; other details'!$C$69:$C$71</definedName>
    <definedName name="dms_TradingName">'[1]Business &amp; other details'!$C$14</definedName>
    <definedName name="dms_TradingName_List">'[1]AER only'!$B$8:$B$42</definedName>
    <definedName name="dms_TradingNameFull_List">'[1]AER only'!$C$8:$C$42</definedName>
    <definedName name="dms_Worksheet_List">'[1]AER only'!$C$48:$C$55</definedName>
    <definedName name="FRCP">'[1]Business &amp; other details'!$C$35:$G$35</definedName>
    <definedName name="FRCP_y1">'[1]Business &amp; other details'!$C$35</definedName>
    <definedName name="FRCP_y5">'[1]Business &amp; other details'!$G$35</definedName>
    <definedName name="PRCP">'[1]Business &amp; other details'!$C$41:$G$41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9" l="1"/>
  <c r="E76" i="19"/>
  <c r="F75" i="19"/>
  <c r="H75" i="19" s="1"/>
  <c r="E75" i="19"/>
  <c r="D75" i="19"/>
  <c r="H74" i="19"/>
  <c r="H73" i="19"/>
  <c r="E73" i="19"/>
  <c r="D73" i="19"/>
  <c r="D76" i="19" s="1"/>
  <c r="C73" i="19"/>
  <c r="C76" i="19" s="1"/>
  <c r="H72" i="19"/>
  <c r="H71" i="19"/>
  <c r="H70" i="19"/>
  <c r="H69" i="19"/>
  <c r="H68" i="19"/>
  <c r="H76" i="19" s="1"/>
  <c r="F68" i="19"/>
  <c r="H13" i="19"/>
  <c r="C13" i="19"/>
  <c r="H53" i="18"/>
  <c r="G53" i="18"/>
  <c r="D53" i="18"/>
  <c r="H52" i="18"/>
  <c r="G52" i="18"/>
  <c r="F52" i="18"/>
  <c r="E52" i="18"/>
  <c r="I52" i="18" s="1"/>
  <c r="D52" i="18"/>
  <c r="G51" i="18"/>
  <c r="E50" i="18"/>
  <c r="H49" i="18"/>
  <c r="G49" i="18"/>
  <c r="F49" i="18"/>
  <c r="E49" i="18"/>
  <c r="D49" i="18"/>
  <c r="I49" i="18" s="1"/>
  <c r="H48" i="18"/>
  <c r="G48" i="18"/>
  <c r="F48" i="18"/>
  <c r="E48" i="18"/>
  <c r="I48" i="18" s="1"/>
  <c r="D48" i="18"/>
  <c r="H47" i="18"/>
  <c r="G47" i="18"/>
  <c r="F47" i="18"/>
  <c r="E47" i="18"/>
  <c r="D47" i="18"/>
  <c r="I47" i="18" s="1"/>
  <c r="F46" i="18"/>
  <c r="E46" i="18"/>
  <c r="H39" i="18"/>
  <c r="G39" i="18"/>
  <c r="F39" i="18"/>
  <c r="F53" i="18" s="1"/>
  <c r="E39" i="18"/>
  <c r="E53" i="18" s="1"/>
  <c r="D39" i="18"/>
  <c r="I38" i="18"/>
  <c r="H37" i="18"/>
  <c r="H51" i="18" s="1"/>
  <c r="G37" i="18"/>
  <c r="F37" i="18"/>
  <c r="F51" i="18" s="1"/>
  <c r="E37" i="18"/>
  <c r="E51" i="18" s="1"/>
  <c r="D37" i="18"/>
  <c r="D51" i="18" s="1"/>
  <c r="I51" i="18" s="1"/>
  <c r="H36" i="18"/>
  <c r="H50" i="18" s="1"/>
  <c r="G36" i="18"/>
  <c r="G50" i="18" s="1"/>
  <c r="F36" i="18"/>
  <c r="F50" i="18" s="1"/>
  <c r="E36" i="18"/>
  <c r="D36" i="18"/>
  <c r="D50" i="18" s="1"/>
  <c r="I35" i="18"/>
  <c r="I34" i="18"/>
  <c r="I33" i="18"/>
  <c r="H32" i="18"/>
  <c r="H46" i="18" s="1"/>
  <c r="H54" i="18" s="1"/>
  <c r="G32" i="18"/>
  <c r="G40" i="18" s="1"/>
  <c r="F32" i="18"/>
  <c r="F40" i="18" s="1"/>
  <c r="E32" i="18"/>
  <c r="E40" i="18" s="1"/>
  <c r="D32" i="18"/>
  <c r="D46" i="18" s="1"/>
  <c r="I16" i="18"/>
  <c r="F54" i="18" l="1"/>
  <c r="D54" i="18"/>
  <c r="I50" i="18"/>
  <c r="E54" i="18"/>
  <c r="I53" i="18"/>
  <c r="I39" i="18"/>
  <c r="H40" i="18"/>
  <c r="F76" i="19"/>
  <c r="I32" i="18"/>
  <c r="G46" i="18"/>
  <c r="G54" i="18" s="1"/>
  <c r="I37" i="18"/>
  <c r="D40" i="18"/>
  <c r="I36" i="18"/>
  <c r="I40" i="18" l="1"/>
  <c r="I46" i="18"/>
  <c r="I54" i="18" s="1"/>
</calcChain>
</file>

<file path=xl/sharedStrings.xml><?xml version="1.0" encoding="utf-8"?>
<sst xmlns="http://schemas.openxmlformats.org/spreadsheetml/2006/main" count="1145" uniqueCount="488">
  <si>
    <t>Indication of Data Quality</t>
  </si>
  <si>
    <t xml:space="preserve">United Energy </t>
  </si>
  <si>
    <t xml:space="preserve">Basis of Preparation </t>
  </si>
  <si>
    <t xml:space="preserve">Colour </t>
  </si>
  <si>
    <t xml:space="preserve">Availability of data from NSP's Primary System </t>
  </si>
  <si>
    <t>Green</t>
  </si>
  <si>
    <t>Available and verifiable</t>
  </si>
  <si>
    <t>CAT RIN Table Reference</t>
  </si>
  <si>
    <t>RIN Row/Column/Cell or All</t>
  </si>
  <si>
    <t xml:space="preserve">Financial /Non Financial </t>
  </si>
  <si>
    <t>Data Source</t>
  </si>
  <si>
    <t>Actual/  Estimated</t>
  </si>
  <si>
    <t xml:space="preserve">Justification (if estimated) </t>
  </si>
  <si>
    <t xml:space="preserve">Methodology (Actual &amp; Estimated) </t>
  </si>
  <si>
    <t xml:space="preserve">Assumptions (Actual &amp; Estimated) </t>
  </si>
  <si>
    <t xml:space="preserve">Additional Comments </t>
  </si>
  <si>
    <t>Light Green</t>
  </si>
  <si>
    <t>Available but with some Gaps</t>
  </si>
  <si>
    <t>Yellow</t>
  </si>
  <si>
    <t xml:space="preserve">Little or no data available </t>
  </si>
  <si>
    <r>
      <rPr>
        <b/>
        <sz val="11"/>
        <color theme="1"/>
        <rFont val="Calibri"/>
        <family val="2"/>
        <scheme val="minor"/>
      </rPr>
      <t>Complex</t>
    </r>
    <r>
      <rPr>
        <sz val="11"/>
        <color theme="1"/>
        <rFont val="Calibri"/>
        <family val="2"/>
        <scheme val="minor"/>
      </rPr>
      <t xml:space="preserve"> - estimate based on formula, standard parameters or other source</t>
    </r>
  </si>
  <si>
    <r>
      <rPr>
        <b/>
        <sz val="11"/>
        <color theme="1"/>
        <rFont val="Calibri"/>
        <family val="2"/>
        <scheme val="minor"/>
      </rPr>
      <t>Subjective</t>
    </r>
    <r>
      <rPr>
        <sz val="11"/>
        <color theme="1"/>
        <rFont val="Calibri"/>
        <family val="2"/>
        <scheme val="minor"/>
      </rPr>
      <t xml:space="preserve"> - based on significant estimates, judgements and assumptions. </t>
    </r>
  </si>
  <si>
    <t xml:space="preserve">Not applicable to relevant NSP </t>
  </si>
  <si>
    <t>1b</t>
  </si>
  <si>
    <t xml:space="preserve">Table 1 Telephone Answering
</t>
  </si>
  <si>
    <t xml:space="preserve">Table 2 New Connections
</t>
  </si>
  <si>
    <t xml:space="preserve">Table 3 Streetlight repair
</t>
  </si>
  <si>
    <t>1f</t>
  </si>
  <si>
    <t>Table 1 Guaranteed Service Levels 
Jurisdictional GSL scheme
Appointments</t>
  </si>
  <si>
    <t xml:space="preserve">Table 1 Guaranteed Service Levels 
Jurisdictional GSL scheme
Connections </t>
  </si>
  <si>
    <t>Table 1 Guaranteed Service Levels 
Jurisdictional GSL scheme
Reliability of Supply</t>
  </si>
  <si>
    <t>Table 1 Guaranteed Service Levels 
Jurisdictional GSL scheme
Street Lights</t>
  </si>
  <si>
    <t>Table 1 Guaranteed Service Levels 
Jurisdictional GSL scheme
Planned Interruptions</t>
  </si>
  <si>
    <t>Table 2 Guaranteed Service Levels 
AER GSL scheme
Planed Interruptions</t>
  </si>
  <si>
    <t>Actual</t>
  </si>
  <si>
    <t>Additional work Around/Estimation Techniques</t>
  </si>
  <si>
    <r>
      <rPr>
        <b/>
        <sz val="11"/>
        <color theme="1"/>
        <rFont val="Calibri"/>
        <family val="2"/>
        <scheme val="minor"/>
      </rPr>
      <t>Moderate</t>
    </r>
    <r>
      <rPr>
        <sz val="11"/>
        <color theme="1"/>
        <rFont val="Calibri"/>
        <family val="2"/>
        <scheme val="minor"/>
      </rPr>
      <t xml:space="preserve"> - estimate based on statistically significant sample size</t>
    </r>
  </si>
  <si>
    <t>Indicator of Data Quality
(See Sheet 1)</t>
  </si>
  <si>
    <t>Red</t>
  </si>
  <si>
    <t>Blue</t>
  </si>
  <si>
    <r>
      <rPr>
        <b/>
        <sz val="11"/>
        <color theme="1"/>
        <rFont val="Calibri"/>
        <family val="2"/>
        <scheme val="minor"/>
      </rPr>
      <t>Simple</t>
    </r>
    <r>
      <rPr>
        <sz val="11"/>
        <color theme="1"/>
        <rFont val="Calibri"/>
        <family val="2"/>
        <scheme val="minor"/>
      </rPr>
      <t xml:space="preserve"> - no additional work or minor work around (e.g. data sourced from secondary system)</t>
    </r>
  </si>
  <si>
    <t>Financial</t>
  </si>
  <si>
    <t>Table 14.1.2 - Corporate overhead expenditure</t>
  </si>
  <si>
    <t>Multinet Reset RIN 2016</t>
  </si>
  <si>
    <t>Note: This document contains tabs similar to those in the Multinet Reset RIN.</t>
  </si>
  <si>
    <t>Basis of Preparation - Finance</t>
  </si>
  <si>
    <t>Mains Replacement 2008-2011</t>
  </si>
  <si>
    <t>Mains Replacement 2012</t>
  </si>
  <si>
    <t>Mains Replacement 2013-2015</t>
  </si>
  <si>
    <t>Mains Replacement 2016</t>
  </si>
  <si>
    <t>Mains Replacement 2017-2022</t>
  </si>
  <si>
    <t>SCADA</t>
  </si>
  <si>
    <t>Gas Extensions - Energy for the regions 2016</t>
  </si>
  <si>
    <t>Residential new customer connections 2008-2011</t>
  </si>
  <si>
    <t>Residential new customer connections 2012</t>
  </si>
  <si>
    <t>Residential new customer connections 2013-2015</t>
  </si>
  <si>
    <t>Residential new customer connections 2016</t>
  </si>
  <si>
    <t>Residential new customer connections 2017-2022</t>
  </si>
  <si>
    <t>Commercial and industrial new customer connections 2008-2011</t>
  </si>
  <si>
    <t>Commercial and industrial new customer connections 2012</t>
  </si>
  <si>
    <t>Commercial and industrial new customer connections 2013-2015</t>
  </si>
  <si>
    <t>Commercial and industrial new customer connections 2016</t>
  </si>
  <si>
    <t>Commercial and industrial new customer connections 2017-2022</t>
  </si>
  <si>
    <t>Residential meter replacement 2008-2011</t>
  </si>
  <si>
    <t>Residential meter replacement 2012</t>
  </si>
  <si>
    <t>Residential meter replacement 2013-2015</t>
  </si>
  <si>
    <t>Residential meter replacement 2016</t>
  </si>
  <si>
    <t>Residential meter replacement 2017-2022</t>
  </si>
  <si>
    <t>Commercial and industrial meter replacement 2008-2011</t>
  </si>
  <si>
    <t>Commercial and industrial meter replacement 2012</t>
  </si>
  <si>
    <t>Commercial and industrial meter replacement 2013-2015</t>
  </si>
  <si>
    <t>Commercial and industrial meter replacement 2016</t>
  </si>
  <si>
    <t>Commercial and industrial meter replacement 2017-2022</t>
  </si>
  <si>
    <t>Augmentation 2008-2011</t>
  </si>
  <si>
    <t>Augmentation 2012</t>
  </si>
  <si>
    <t>Augmentation 2013-2015</t>
  </si>
  <si>
    <t>Augmentation 2016</t>
  </si>
  <si>
    <t>IT capex 2008-2011</t>
  </si>
  <si>
    <t>IT capex 2012</t>
  </si>
  <si>
    <t>IT capex 2013-2015</t>
  </si>
  <si>
    <t>IT capex 2016</t>
  </si>
  <si>
    <t>IT capex 2017-2022</t>
  </si>
  <si>
    <t>SCADA 2008-2011</t>
  </si>
  <si>
    <t>SCADA 2012</t>
  </si>
  <si>
    <t>SCADA 2013-2015</t>
  </si>
  <si>
    <t>SCADA 2016</t>
  </si>
  <si>
    <t>SCADA 2017-2022</t>
  </si>
  <si>
    <t>Other 2008-2011</t>
  </si>
  <si>
    <t>Other 2012</t>
  </si>
  <si>
    <t>Other 2013-2015</t>
  </si>
  <si>
    <t>Other 2016</t>
  </si>
  <si>
    <t>Other 2017-2022</t>
  </si>
  <si>
    <t>Table 15.1 - Payments made by Multinet Gas to Related Party greater than $1,000,000</t>
  </si>
  <si>
    <t>Jemena Asset Management (6)  OPEX &amp; CAPEX 2008-2012</t>
  </si>
  <si>
    <t>Jemena Asset Management (6)  OPEX &amp; CAPEX 2013</t>
  </si>
  <si>
    <t>Energy Partnership (Gas) Pty Ltd 2008-2012</t>
  </si>
  <si>
    <t>Energy Partnership (Gas) Pty Ltd 2013-2015</t>
  </si>
  <si>
    <t>Energy Partnership (Gas) Pty Ltd 2016-2017</t>
  </si>
  <si>
    <t>UE &amp; Multinet Pty Ltd 2012</t>
  </si>
  <si>
    <t>UE &amp; Multinet Pty Ltd 2013-2015</t>
  </si>
  <si>
    <t>UE &amp; Multinet Pty Ltd 2016</t>
  </si>
  <si>
    <t>UE &amp; Multinet Pty Ltd 2017-2022</t>
  </si>
  <si>
    <t>Table 15.7 - Capex outsourced to related party (actual)</t>
  </si>
  <si>
    <t>All lines and columns</t>
  </si>
  <si>
    <t>Table 17.1 - Gross capex including RPM (actual/forecast)</t>
  </si>
  <si>
    <t>All lines, 2008-2012</t>
  </si>
  <si>
    <t>All lines, 2013-2015</t>
  </si>
  <si>
    <t>All lines, 2016</t>
  </si>
  <si>
    <t>All lines, 2017-2022</t>
  </si>
  <si>
    <t>Table 17.3 - Gross capex excluding RPM (actual/forecast)</t>
  </si>
  <si>
    <t>All lines, 2008-2009</t>
  </si>
  <si>
    <t>All lines, 2010-2013</t>
  </si>
  <si>
    <t>All lines, 2014-2015</t>
  </si>
  <si>
    <t>Table 20.2 - Changes in provisions by provision incl. RPM</t>
  </si>
  <si>
    <t>All provisions 2013-2015</t>
  </si>
  <si>
    <t>UAFG Provision 2016-2017</t>
  </si>
  <si>
    <t>PFS Provision 2016-2017</t>
  </si>
  <si>
    <t>Environment Provision 2016-2017</t>
  </si>
  <si>
    <t>Table 23.1.1 - Operating and maintenance expenditure (actual/forecast)</t>
  </si>
  <si>
    <t>Table 23.1.1.2 - Ancillary reference services</t>
  </si>
  <si>
    <t>All lines, 2008-2011</t>
  </si>
  <si>
    <t>All lines, 2012</t>
  </si>
  <si>
    <t>All Maintenance Cost lines 2013</t>
  </si>
  <si>
    <t>All lines (except 2013 maintenance costs), 2013-2015</t>
  </si>
  <si>
    <t>Table 25.1 - Volume</t>
  </si>
  <si>
    <t>All lines 2008-2011</t>
  </si>
  <si>
    <t>Table 25.2 - Revenue</t>
  </si>
  <si>
    <t>Table 24.1 - Capex</t>
  </si>
  <si>
    <t>Table 24.2 - Opex</t>
  </si>
  <si>
    <t>ESC IT Final Decision 2008 - 2012</t>
  </si>
  <si>
    <t>The ESC Final Decision for ICT for the period 2008 to 2012 can be found in the following document:</t>
  </si>
  <si>
    <t>ESC, GAS ACCESS ARRANGEMENT, REVIEW 2008-2012, FINAL DECISION – PUBLIC VERSION, 07/03/2008 p382</t>
  </si>
  <si>
    <t xml:space="preserve">See Table 8.35 </t>
  </si>
  <si>
    <t>$M - Real $2006</t>
  </si>
  <si>
    <t>Total</t>
  </si>
  <si>
    <t>CIS Replacement</t>
  </si>
  <si>
    <t>Gas B2B gateway replacement</t>
  </si>
  <si>
    <t>Infrastructure replacement and growth</t>
  </si>
  <si>
    <t>Change requests</t>
  </si>
  <si>
    <t>SAP/ERP upgrade</t>
  </si>
  <si>
    <t>Other systems and upgrades</t>
  </si>
  <si>
    <t>Note: rounding errors in table</t>
  </si>
  <si>
    <t>These projects were mapped to MG's ICT Functional Categories as follows:</t>
  </si>
  <si>
    <t>ICT Project</t>
  </si>
  <si>
    <t>Functional Category</t>
  </si>
  <si>
    <t>Meter Data and Revenue</t>
  </si>
  <si>
    <t>Network Management and IT SCADA</t>
  </si>
  <si>
    <t>IT Management</t>
  </si>
  <si>
    <t>Manage Business</t>
  </si>
  <si>
    <t>Asset Management</t>
  </si>
  <si>
    <t>Using that categorisation, the final decision was:</t>
  </si>
  <si>
    <t>Information Management</t>
  </si>
  <si>
    <t>Manage Works</t>
  </si>
  <si>
    <t>Network Management + IT SCADA</t>
  </si>
  <si>
    <t>Customer and Stakeholder Management</t>
  </si>
  <si>
    <t>Escalated to Nominal, the final decision was:</t>
  </si>
  <si>
    <t>Real 2006 to real $2017 =</t>
  </si>
  <si>
    <t>$M - Real $2017</t>
  </si>
  <si>
    <t>These figures were used to populate the 'approved' table in the RIN Reset template</t>
  </si>
  <si>
    <t>Actual Expenditure 2008 - 2012</t>
  </si>
  <si>
    <t>2008 - 2010</t>
  </si>
  <si>
    <t>MG's Regulatory Accounts report ICT actual expenditure for 2008, 2009 and 2010 as follows:</t>
  </si>
  <si>
    <t>MG's Regulatory Accounts report ICT actual expenditure for 2011 is as follows:</t>
  </si>
  <si>
    <t>MG's Regulatory Accounts report ICT actual expenditure for 2012 is as follows:</t>
  </si>
  <si>
    <t>Source</t>
  </si>
  <si>
    <t>See page 12 of 38 - Regulatory Accounting Statements 2007 (includes direct overheads)</t>
  </si>
  <si>
    <t>See Regulatory Account Statement 'Fixed Assets at Cost - 4a for period January 1 - 31 December 2011</t>
  </si>
  <si>
    <t>See Regulatory Account Statement 'Fixed Assets at Cost - 4a for period January 1 - 31 December 2012</t>
  </si>
  <si>
    <t>See Regulatory Account Statement 'Fixed Assets at Cost - 4b Additions by Reason for period January 1 - 31 December 2009</t>
  </si>
  <si>
    <t>See Regulatory Account Statement 'Fixed Assets at Cost - 4a Additions by Reason for period January 1 - 31 December 2010</t>
  </si>
  <si>
    <t>Actual project costs for 2008 - 2010 in terms of the functional categories is as follows:</t>
  </si>
  <si>
    <t>Actual project costs for 2011 in terms of the functional categories is as follows:</t>
  </si>
  <si>
    <t>Actual project costs for 2012 in terms of the functional categories is as follows:</t>
  </si>
  <si>
    <t>Nominal</t>
  </si>
  <si>
    <t>TOTALS</t>
  </si>
  <si>
    <t>Current Access Arrangement Period 2013 - 2017</t>
  </si>
  <si>
    <t>AER IT Final Decision 2013 - 2017</t>
  </si>
  <si>
    <t>The AER Final Decision for ICT for the period 2013 to 2017 can be found in the following document:</t>
  </si>
  <si>
    <t>AER, ACCESS ARRANGEMENT INFORMATION October 2013</t>
  </si>
  <si>
    <t>Table 4.1 on page 9 of the above document shows IT Capex:</t>
  </si>
  <si>
    <t>$M - Real $2012</t>
  </si>
  <si>
    <t xml:space="preserve">IT </t>
  </si>
  <si>
    <t>Totals</t>
  </si>
  <si>
    <t>The Table below shows projects approved as part of AER final decision:</t>
  </si>
  <si>
    <t>Information Technology ($2012, $)</t>
  </si>
  <si>
    <t>Project description</t>
  </si>
  <si>
    <t>Business Continuity Planning</t>
  </si>
  <si>
    <t>Carbon Emission Trading Systems Strategy and Planning</t>
  </si>
  <si>
    <t>CMS SAP Program (CIS+ and OMS Replacement, Cognos, WebMethods)</t>
  </si>
  <si>
    <t>CoC Relocation - Part 1</t>
  </si>
  <si>
    <t>CoC Relocation - Part 2</t>
  </si>
  <si>
    <t>Cognos BI and reporting enhancements</t>
  </si>
  <si>
    <t>Contract Management System</t>
  </si>
  <si>
    <t>Corporate Portal Upgrade</t>
  </si>
  <si>
    <t>Customer Market Systems Integration</t>
  </si>
  <si>
    <t>Data Warehouse Enhancement Program</t>
  </si>
  <si>
    <t>Define Future Data Architecture and Information Model</t>
  </si>
  <si>
    <t>Dial Before You Dig Implementation</t>
  </si>
  <si>
    <t>ECMS Audit</t>
  </si>
  <si>
    <t>Electronic Drawing Management System</t>
  </si>
  <si>
    <t>Enterpise Content Management System</t>
  </si>
  <si>
    <t>External Website Redevelopment</t>
  </si>
  <si>
    <t>GIS GE Smallworld Upgrade and Capability Enhancement</t>
  </si>
  <si>
    <t>GIS Strategy</t>
  </si>
  <si>
    <t>GPRS Field Communications Replacement (GAAR)</t>
  </si>
  <si>
    <t>GPRS Field Communications Replacement (pre-GAAR)</t>
  </si>
  <si>
    <t>HSE Systems</t>
  </si>
  <si>
    <t>Identity and Access Management System</t>
  </si>
  <si>
    <t>Implement Requirements Management System</t>
  </si>
  <si>
    <t>Infrastructure Refresh 2012</t>
  </si>
  <si>
    <t>Infrastructure Refresh 2013</t>
  </si>
  <si>
    <t>Integration of Communication Channel Tools</t>
  </si>
  <si>
    <t>IT Service Provider Integration (Application)</t>
  </si>
  <si>
    <t>IT Service Provider Integration (Infrastructure)</t>
  </si>
  <si>
    <t>Network Service Provider SAP Integration (Works Asset) - Part 1</t>
  </si>
  <si>
    <t>Network Service Provider SAP Integration (Works Asset) - Part 2</t>
  </si>
  <si>
    <t>NGERS</t>
  </si>
  <si>
    <t>Office Expansion</t>
  </si>
  <si>
    <t>OMS Lifecycle Upgrade</t>
  </si>
  <si>
    <t>PMO Systems Implementation</t>
  </si>
  <si>
    <t>RTS Data Centre Relocation (Primary)</t>
  </si>
  <si>
    <t>RTS Data Centre Relocation (Secondary)</t>
  </si>
  <si>
    <t>SAP ERP Implementation (GAAR)</t>
  </si>
  <si>
    <t>SAP ERP Implementation (pre-GAAR)</t>
  </si>
  <si>
    <t>SAP ERP Implementation (Excess Actual Expenditure)</t>
  </si>
  <si>
    <t>Total IT (including internal direct overheads)</t>
  </si>
  <si>
    <t>IT SCADA</t>
  </si>
  <si>
    <t>The above projects mapped to the functional categories and escalated to Real $2017 provide the following:</t>
  </si>
  <si>
    <t>The AER final decision (in Real $2017) was:</t>
  </si>
  <si>
    <t>Actual / Forecast Expenditure 2013 - 2017</t>
  </si>
  <si>
    <t>All Actual and Forecast expenditure was taken from IT's Financial accounts as at 31/10/2016</t>
  </si>
  <si>
    <t>Real $2017</t>
  </si>
  <si>
    <t>Actual by Category</t>
  </si>
  <si>
    <t>2013 Actual</t>
  </si>
  <si>
    <t>2014 Actual</t>
  </si>
  <si>
    <t>2015 Actual</t>
  </si>
  <si>
    <t>2016 Actual + Forecast</t>
  </si>
  <si>
    <t>2017 Forecast</t>
  </si>
  <si>
    <t>RIN Adjustment (see Note)</t>
  </si>
  <si>
    <t>as per RIN</t>
  </si>
  <si>
    <t>RIN</t>
  </si>
  <si>
    <r>
      <rPr>
        <b/>
        <sz val="11"/>
        <color theme="1"/>
        <rFont val="Calibri"/>
        <family val="2"/>
        <scheme val="minor"/>
      </rPr>
      <t>NOTE:</t>
    </r>
    <r>
      <rPr>
        <sz val="11"/>
        <color theme="1"/>
        <rFont val="Calibri"/>
        <family val="2"/>
        <scheme val="minor"/>
      </rPr>
      <t xml:space="preserve"> In 2013, 14 and 15 RIN reports, IT Overheads were incorrectly removed from the IT totals and reported under general overheads reducing the above totals in the RIN Reports to $23,648,020; $3,284,360 and $6,082,496 respectively.</t>
    </r>
  </si>
  <si>
    <t>Access Arrangement Information 2018 - 2022</t>
  </si>
  <si>
    <t>Refer to "Capital Expenditure Overiew - ICT" and " IT Capital Program 2018 to 2022" documents as part of our submission.</t>
  </si>
  <si>
    <t>Forecast IT Capitalexpenditure by functional category:</t>
  </si>
  <si>
    <t>Cost Breakdown by Capability Area</t>
  </si>
  <si>
    <t>Capability Area</t>
  </si>
  <si>
    <t>CY2018</t>
  </si>
  <si>
    <t>CY2019</t>
  </si>
  <si>
    <t>CY2020</t>
  </si>
  <si>
    <t>CY2021</t>
  </si>
  <si>
    <t>CY2022</t>
  </si>
  <si>
    <t>GAAR Total</t>
  </si>
  <si>
    <t>Manage Assets</t>
  </si>
  <si>
    <t>Manage Stakeholders</t>
  </si>
  <si>
    <t>Manage Information</t>
  </si>
  <si>
    <t>Manage IT</t>
  </si>
  <si>
    <t>Manage Meter Data and Revenue</t>
  </si>
  <si>
    <t>Manage Network</t>
  </si>
  <si>
    <t>2008-2012 MG Reset RIN</t>
  </si>
  <si>
    <t>2012 Regulatory Accounts</t>
  </si>
  <si>
    <t>2013-2015 MG RINs</t>
  </si>
  <si>
    <t>Estimated</t>
  </si>
  <si>
    <t>2016 Capex Forecast. Historcal Capex document (projection)</t>
  </si>
  <si>
    <t>Network Capex Model</t>
  </si>
  <si>
    <t>Augmentation 2017-2022</t>
  </si>
  <si>
    <t>2008-2012 Regulatory Accounts</t>
  </si>
  <si>
    <t>Jemena Asset Management - Related Party Accounts</t>
  </si>
  <si>
    <t>Jemena Asset Management was an RP for a number of years. Hence JAM margin (7%) needs to be adjusted out.</t>
  </si>
  <si>
    <t>7% related party margin.</t>
  </si>
  <si>
    <t>Capex adjusted for exclusion of related party margin (7%).</t>
  </si>
  <si>
    <t>2008 to 2012 Regulatory Accounts</t>
  </si>
  <si>
    <t>Head-office fee oncharge</t>
  </si>
  <si>
    <t>Based on projected head-office costs.</t>
  </si>
  <si>
    <t>Owner management fee calculation</t>
  </si>
  <si>
    <t>Cost report</t>
  </si>
  <si>
    <t>Projection of actual costs to Oct16 to the rest of CY</t>
  </si>
  <si>
    <t>Actual costs only available to October 2016 at the time of the calculation</t>
  </si>
  <si>
    <t>Runrate similar to prior CY months</t>
  </si>
  <si>
    <t>2017-2022 Budget</t>
  </si>
  <si>
    <t>Future costs</t>
  </si>
  <si>
    <t>2017-2022 budget used to calculate future UEM charges</t>
  </si>
  <si>
    <t>No change estimated for Environmental Provision</t>
  </si>
  <si>
    <t>2016 payroll costs to Sep 16</t>
  </si>
  <si>
    <t>CY 2016 actual payroll costs to Sep 16 projected for full CY. For CY 2017 payroll (and hence the provision) are assumed at levels similar to 2016.</t>
  </si>
  <si>
    <t>For CY 2017 payroll (and hence the provision) are assumed at levels similar to 2016.</t>
  </si>
  <si>
    <t>2016 Actual costs</t>
  </si>
  <si>
    <t>CY 2016 actual UAFG costs to Nov 16 projected for full CY. For CY 2017 UAFG payments are assumed to equal liability at Dec 15 and further accrual are per the CY2017 budget.</t>
  </si>
  <si>
    <t>For CY 2017 UAFG payments are assumed to equal liability at Dec 15 and further accrual are per the CY2017 budget.</t>
  </si>
  <si>
    <t>2008-2011 MG Reset RIN</t>
  </si>
  <si>
    <t>JAM Actual Invoices</t>
  </si>
  <si>
    <t>Opex adjusted for exclusion of related party margin (7%).</t>
  </si>
  <si>
    <t>Actual costs to Aug 2016</t>
  </si>
  <si>
    <t>Actuals only available to Aug 16 at the time of calculation</t>
  </si>
  <si>
    <t>Full CY 2016 and complete CY 2017 not available at the time of calculation</t>
  </si>
  <si>
    <t>Actuals to Aug16 projected to full CY16.</t>
  </si>
  <si>
    <t>Run rate for estimated months similar to Jan-Aug 16 run rate.</t>
  </si>
  <si>
    <t>Corporate Opex budget 2017-2022</t>
  </si>
  <si>
    <t>Corporate budgets for each CY, restated in real 2017 dollars.</t>
  </si>
  <si>
    <t>Budget is approved and hence assumed to apply to these years.</t>
  </si>
  <si>
    <t>All lines 2016</t>
  </si>
  <si>
    <t>2008-2012 Regulatory Accounts &amp; Reset RIN (per 23.1)</t>
  </si>
  <si>
    <t>Totals only as splits are not available.</t>
  </si>
  <si>
    <t>Actual costs to Nov 2016</t>
  </si>
  <si>
    <t>Actuals only available to Nov 16 at the time of calculation</t>
  </si>
  <si>
    <t>Actuals to Nov16 projected to full CY16.</t>
  </si>
  <si>
    <t>Run rate for estimated months similar to Jan-Nov 16 run rate.</t>
  </si>
  <si>
    <t>All lines 2012</t>
  </si>
  <si>
    <t>All lines 2013-2015</t>
  </si>
  <si>
    <t>All lines 2016-2022</t>
  </si>
  <si>
    <t>Estimate</t>
  </si>
  <si>
    <t>Future periods</t>
  </si>
  <si>
    <t>Data from 2008 to 2012</t>
  </si>
  <si>
    <r>
      <t>·</t>
    </r>
    <r>
      <rPr>
        <sz val="7"/>
        <color rgb="FF2F5597"/>
        <rFont val="Times New Roman"/>
        <family val="1"/>
      </rPr>
      <t xml:space="preserve">        </t>
    </r>
    <r>
      <rPr>
        <sz val="11"/>
        <color rgb="FF2F5597"/>
        <rFont val="Calibri"/>
        <family val="2"/>
        <scheme val="minor"/>
      </rPr>
      <t>Provide data where available and provide an explanation where data is not available in our basis of preparation.</t>
    </r>
  </si>
  <si>
    <r>
      <t>o</t>
    </r>
    <r>
      <rPr>
        <sz val="7"/>
        <color rgb="FF2F5597"/>
        <rFont val="Times New Roman"/>
        <family val="1"/>
      </rPr>
      <t xml:space="preserve">   </t>
    </r>
    <r>
      <rPr>
        <i/>
        <sz val="11"/>
        <color theme="1"/>
        <rFont val="Calibri"/>
        <family val="2"/>
        <scheme val="minor"/>
      </rPr>
      <t>The SAP system in use during 2008-2012 operated on software version that is now obsolete and has been unsupported for a number years. No new data queries are possible, with the result that the information recorded in the RINs and Regulatory Accounts for the years 2008-2012 is all that is available.</t>
    </r>
  </si>
  <si>
    <r>
      <t>·</t>
    </r>
    <r>
      <rPr>
        <sz val="7"/>
        <color rgb="FF2F5597"/>
        <rFont val="Times New Roman"/>
        <family val="1"/>
      </rPr>
      <t xml:space="preserve">        </t>
    </r>
    <r>
      <rPr>
        <sz val="11"/>
        <color rgb="FF2F5597"/>
        <rFont val="Calibri"/>
        <family val="2"/>
        <scheme val="minor"/>
      </rPr>
      <t>Where we do not have costs for a specific classification, we may enter 0 for that classification.</t>
    </r>
  </si>
  <si>
    <r>
      <t>o</t>
    </r>
    <r>
      <rPr>
        <sz val="7"/>
        <color rgb="FF2F5597"/>
        <rFont val="Times New Roman"/>
        <family val="1"/>
      </rPr>
      <t xml:space="preserve">   </t>
    </r>
    <r>
      <rPr>
        <i/>
        <sz val="11"/>
        <color theme="1"/>
        <rFont val="Calibri"/>
        <family val="2"/>
        <scheme val="minor"/>
      </rPr>
      <t xml:space="preserve">The template has been filled in based on this principle.  </t>
    </r>
  </si>
  <si>
    <r>
      <t>·</t>
    </r>
    <r>
      <rPr>
        <sz val="7"/>
        <color rgb="FF2F5597"/>
        <rFont val="Times New Roman"/>
        <family val="1"/>
      </rPr>
      <t xml:space="preserve">        </t>
    </r>
    <r>
      <rPr>
        <sz val="11"/>
        <color rgb="FF2F5597"/>
        <rFont val="Calibri"/>
        <family val="2"/>
        <scheme val="minor"/>
      </rPr>
      <t>Where data is only available at the program rather than project level, we must provide the best information we have available and explain this in our basis of preparation.</t>
    </r>
  </si>
  <si>
    <t xml:space="preserve">Only program data is available for 2008-2012. The template has been filled in based on this program summary.  </t>
  </si>
  <si>
    <t>Data from 2013 - June 2016</t>
  </si>
  <si>
    <r>
      <t>o</t>
    </r>
    <r>
      <rPr>
        <sz val="7"/>
        <color theme="1"/>
        <rFont val="Times New Roman"/>
        <family val="1"/>
      </rPr>
      <t xml:space="preserve">   </t>
    </r>
    <r>
      <rPr>
        <i/>
        <sz val="11"/>
        <color theme="1"/>
        <rFont val="Calibri"/>
        <family val="2"/>
        <scheme val="minor"/>
      </rPr>
      <t>Actual direct costs and overheads have been provided</t>
    </r>
  </si>
  <si>
    <r>
      <t>o</t>
    </r>
    <r>
      <rPr>
        <sz val="7"/>
        <color theme="1"/>
        <rFont val="Times New Roman"/>
        <family val="1"/>
      </rPr>
      <t xml:space="preserve">   </t>
    </r>
    <r>
      <rPr>
        <i/>
        <sz val="11"/>
        <color theme="1"/>
        <rFont val="Calibri"/>
        <family val="2"/>
        <scheme val="minor"/>
      </rPr>
      <t xml:space="preserve">Program summary data will be entered into the Reset RIN template </t>
    </r>
  </si>
  <si>
    <r>
      <t>o</t>
    </r>
    <r>
      <rPr>
        <sz val="7"/>
        <color theme="1"/>
        <rFont val="Times New Roman"/>
        <family val="1"/>
      </rPr>
      <t xml:space="preserve">   </t>
    </r>
    <r>
      <rPr>
        <i/>
        <sz val="11"/>
        <color theme="1"/>
        <rFont val="Calibri"/>
        <family val="2"/>
        <scheme val="minor"/>
      </rPr>
      <t>Individual project actual direct costs and overheads for each WBS will be provided in a separate documents for Tabs 4-9.</t>
    </r>
  </si>
  <si>
    <t>Data from July 2016 - December 2016</t>
  </si>
  <si>
    <r>
      <t>o</t>
    </r>
    <r>
      <rPr>
        <sz val="7"/>
        <color theme="1"/>
        <rFont val="Times New Roman"/>
        <family val="1"/>
      </rPr>
      <t xml:space="preserve">   </t>
    </r>
    <r>
      <rPr>
        <i/>
        <sz val="11"/>
        <color theme="1"/>
        <rFont val="Calibri"/>
        <family val="2"/>
        <scheme val="minor"/>
      </rPr>
      <t>Forecast direct costs and overheads have been provided for the second half of 2016</t>
    </r>
  </si>
  <si>
    <r>
      <t>o</t>
    </r>
    <r>
      <rPr>
        <sz val="7"/>
        <color theme="1"/>
        <rFont val="Times New Roman"/>
        <family val="1"/>
      </rPr>
      <t xml:space="preserve">   </t>
    </r>
    <r>
      <rPr>
        <i/>
        <sz val="11"/>
        <color theme="1"/>
        <rFont val="Calibri"/>
        <family val="2"/>
        <scheme val="minor"/>
      </rPr>
      <t>Program summary data will be entered into the Reset RIN template</t>
    </r>
  </si>
  <si>
    <t>Data from 2017 - 2022</t>
  </si>
  <si>
    <r>
      <t>o</t>
    </r>
    <r>
      <rPr>
        <sz val="7"/>
        <color theme="1"/>
        <rFont val="Times New Roman"/>
        <family val="1"/>
      </rPr>
      <t xml:space="preserve">   </t>
    </r>
    <r>
      <rPr>
        <i/>
        <sz val="11"/>
        <color theme="1"/>
        <rFont val="Calibri"/>
        <family val="2"/>
        <scheme val="minor"/>
      </rPr>
      <t>Forecast direct costs and overheads have been provided</t>
    </r>
  </si>
  <si>
    <r>
      <t>o</t>
    </r>
    <r>
      <rPr>
        <sz val="7"/>
        <color theme="1"/>
        <rFont val="Times New Roman"/>
        <family val="1"/>
      </rPr>
      <t xml:space="preserve">   </t>
    </r>
    <r>
      <rPr>
        <i/>
        <sz val="11"/>
        <color theme="1"/>
        <rFont val="Calibri"/>
        <family val="2"/>
        <scheme val="minor"/>
      </rPr>
      <t>Individual project details are provided in the relevant detailed documents that form part of the overall submission</t>
    </r>
  </si>
  <si>
    <t>Previous and Current Access Arrangement Period Approved Data</t>
  </si>
  <si>
    <r>
      <t>·</t>
    </r>
    <r>
      <rPr>
        <sz val="7"/>
        <color rgb="FF2F5597"/>
        <rFont val="Times New Roman"/>
        <family val="1"/>
      </rPr>
      <t xml:space="preserve">        </t>
    </r>
    <r>
      <rPr>
        <sz val="11"/>
        <color rgb="FF2F5597"/>
        <rFont val="Calibri"/>
        <family val="2"/>
        <scheme val="minor"/>
      </rPr>
      <t>Financial data for previous and current Access Arrangement Periods has been entered</t>
    </r>
  </si>
  <si>
    <t>at the aggregate level</t>
  </si>
  <si>
    <r>
      <t>·</t>
    </r>
    <r>
      <rPr>
        <sz val="7"/>
        <color rgb="FF2F5597"/>
        <rFont val="Times New Roman"/>
        <family val="1"/>
      </rPr>
      <t xml:space="preserve">        </t>
    </r>
    <r>
      <rPr>
        <sz val="11"/>
        <color rgb="FF2F5597"/>
        <rFont val="Calibri"/>
        <family val="2"/>
        <scheme val="minor"/>
      </rPr>
      <t xml:space="preserve">In general, the breakdown detail is not recorded in the format of the reset RIN template </t>
    </r>
  </si>
  <si>
    <r>
      <t>·</t>
    </r>
    <r>
      <rPr>
        <sz val="7"/>
        <color rgb="FF2F5597"/>
        <rFont val="Times New Roman"/>
        <family val="1"/>
      </rPr>
      <t xml:space="preserve">        </t>
    </r>
    <r>
      <rPr>
        <sz val="11"/>
        <color rgb="FF2F5597"/>
        <rFont val="Calibri"/>
        <family val="2"/>
        <scheme val="minor"/>
      </rPr>
      <t>Where the comparable data is available, the relevant overview and network strategy documents. These provide an explanation of the build up and relevant comparisons.</t>
    </r>
  </si>
  <si>
    <r>
      <t>·</t>
    </r>
    <r>
      <rPr>
        <sz val="7"/>
        <color theme="1"/>
        <rFont val="Times New Roman"/>
        <family val="1"/>
      </rPr>
      <t xml:space="preserve">         </t>
    </r>
    <r>
      <rPr>
        <sz val="11"/>
        <color theme="1"/>
        <rFont val="Calibri"/>
        <family val="2"/>
        <scheme val="minor"/>
      </rPr>
      <t xml:space="preserve">Costs and volumes for 2008-2012 </t>
    </r>
  </si>
  <si>
    <r>
      <t>o</t>
    </r>
    <r>
      <rPr>
        <sz val="7"/>
        <color theme="1"/>
        <rFont val="Times New Roman"/>
        <family val="1"/>
      </rPr>
      <t xml:space="preserve">   </t>
    </r>
    <r>
      <rPr>
        <sz val="11"/>
        <color theme="1"/>
        <rFont val="Calibri"/>
        <family val="2"/>
        <scheme val="minor"/>
      </rPr>
      <t>Disaggregated data for 2008-2012 is no longer available following decommissioning of obsolete SAP system.</t>
    </r>
  </si>
  <si>
    <r>
      <t>o</t>
    </r>
    <r>
      <rPr>
        <sz val="7"/>
        <color theme="1"/>
        <rFont val="Times New Roman"/>
        <family val="1"/>
      </rPr>
      <t xml:space="preserve">   </t>
    </r>
    <r>
      <rPr>
        <sz val="11"/>
        <color theme="1"/>
        <rFont val="Calibri"/>
        <family val="2"/>
        <scheme val="minor"/>
      </rPr>
      <t>Where disaggregated costs and volumes are not available, summary information has been entered into the most suitable row in the existing table format</t>
    </r>
  </si>
  <si>
    <r>
      <t>·</t>
    </r>
    <r>
      <rPr>
        <sz val="7"/>
        <color theme="1"/>
        <rFont val="Times New Roman"/>
        <family val="1"/>
      </rPr>
      <t xml:space="preserve">         </t>
    </r>
    <r>
      <rPr>
        <sz val="11"/>
        <color theme="1"/>
        <rFont val="Calibri"/>
        <family val="2"/>
        <scheme val="minor"/>
      </rPr>
      <t>Data on ”Electricity to gas” and “New medium density / high rise” is not recorded</t>
    </r>
  </si>
  <si>
    <r>
      <t>·</t>
    </r>
    <r>
      <rPr>
        <sz val="7"/>
        <color theme="1"/>
        <rFont val="Times New Roman"/>
        <family val="1"/>
      </rPr>
      <t xml:space="preserve">         </t>
    </r>
    <r>
      <rPr>
        <sz val="11"/>
        <color theme="1"/>
        <rFont val="Calibri"/>
        <family val="2"/>
        <scheme val="minor"/>
      </rPr>
      <t>All residential connections are entered under ”New homes”</t>
    </r>
  </si>
  <si>
    <r>
      <t>·</t>
    </r>
    <r>
      <rPr>
        <sz val="7"/>
        <color theme="1"/>
        <rFont val="Times New Roman"/>
        <family val="1"/>
      </rPr>
      <t xml:space="preserve">         </t>
    </r>
    <r>
      <rPr>
        <sz val="11"/>
        <color theme="1"/>
        <rFont val="Calibri"/>
        <family val="2"/>
        <scheme val="minor"/>
      </rPr>
      <t>Data from 2013-2015 is sourced from RINs submitted for each year.</t>
    </r>
  </si>
  <si>
    <r>
      <t>·</t>
    </r>
    <r>
      <rPr>
        <sz val="7"/>
        <color theme="1"/>
        <rFont val="Times New Roman"/>
        <family val="1"/>
      </rPr>
      <t xml:space="preserve">         </t>
    </r>
    <r>
      <rPr>
        <sz val="11"/>
        <color theme="1"/>
        <rFont val="Calibri"/>
        <family val="2"/>
        <scheme val="minor"/>
      </rPr>
      <t>Some disaggregated data for 2013 and beyond is not available</t>
    </r>
  </si>
  <si>
    <r>
      <t>·</t>
    </r>
    <r>
      <rPr>
        <sz val="7"/>
        <color theme="1"/>
        <rFont val="Times New Roman"/>
        <family val="1"/>
      </rPr>
      <t xml:space="preserve">         </t>
    </r>
    <r>
      <rPr>
        <sz val="11"/>
        <color theme="1"/>
        <rFont val="Calibri"/>
        <family val="2"/>
        <scheme val="minor"/>
      </rPr>
      <t>Meter costs associated with new connections are transferred from Meter costs to Connections.</t>
    </r>
  </si>
  <si>
    <t>Table 4.1.1 - Number of new customer connections</t>
  </si>
  <si>
    <r>
      <t>·</t>
    </r>
    <r>
      <rPr>
        <sz val="7"/>
        <color theme="1"/>
        <rFont val="Times New Roman"/>
        <family val="1"/>
      </rPr>
      <t xml:space="preserve">         </t>
    </r>
    <r>
      <rPr>
        <sz val="11"/>
        <color theme="1"/>
        <rFont val="Calibri"/>
        <family val="2"/>
        <scheme val="minor"/>
      </rPr>
      <t>Data for 2008-2012 is sourced from data previously submitted to AER.</t>
    </r>
  </si>
  <si>
    <t>Table 4.1.2 - Volume of mains / services / meters per connection</t>
  </si>
  <si>
    <r>
      <t>·</t>
    </r>
    <r>
      <rPr>
        <sz val="7"/>
        <color theme="1"/>
        <rFont val="Times New Roman"/>
        <family val="1"/>
      </rPr>
      <t xml:space="preserve">         </t>
    </r>
    <r>
      <rPr>
        <sz val="11"/>
        <color theme="1"/>
        <rFont val="Calibri"/>
        <family val="2"/>
        <scheme val="minor"/>
      </rPr>
      <t>Disaggregated data for 2008-2012 is not available</t>
    </r>
  </si>
  <si>
    <r>
      <t>·</t>
    </r>
    <r>
      <rPr>
        <sz val="7"/>
        <color theme="1"/>
        <rFont val="Times New Roman"/>
        <family val="1"/>
      </rPr>
      <t xml:space="preserve">         </t>
    </r>
    <r>
      <rPr>
        <sz val="11"/>
        <color theme="1"/>
        <rFont val="Calibri"/>
        <family val="2"/>
        <scheme val="minor"/>
      </rPr>
      <t>All residential connections are entered under ”New homes” for 2013 and beyond</t>
    </r>
  </si>
  <si>
    <t>Table 4.2.1 - Unit rates - mains / services / meters</t>
  </si>
  <si>
    <r>
      <t>·</t>
    </r>
    <r>
      <rPr>
        <sz val="7"/>
        <color theme="1"/>
        <rFont val="Times New Roman"/>
        <family val="1"/>
      </rPr>
      <t xml:space="preserve">         </t>
    </r>
    <r>
      <rPr>
        <sz val="11"/>
        <color theme="1"/>
        <rFont val="Calibri"/>
        <family val="2"/>
        <scheme val="minor"/>
      </rPr>
      <t>Cost per mains metre  per connection = mean price per mains metre for one connection</t>
    </r>
  </si>
  <si>
    <r>
      <t>·</t>
    </r>
    <r>
      <rPr>
        <sz val="7"/>
        <color theme="1"/>
        <rFont val="Times New Roman"/>
        <family val="1"/>
      </rPr>
      <t xml:space="preserve">         </t>
    </r>
    <r>
      <rPr>
        <sz val="11"/>
        <color theme="1"/>
        <rFont val="Calibri"/>
        <family val="2"/>
        <scheme val="minor"/>
      </rPr>
      <t>Cost per service per connection = mean price per service for one connection</t>
    </r>
  </si>
  <si>
    <t>Table 4.2.2 - Electricity to gas</t>
  </si>
  <si>
    <t>Table 4.2.3 - New homes</t>
  </si>
  <si>
    <r>
      <t>·</t>
    </r>
    <r>
      <rPr>
        <sz val="7"/>
        <color theme="1"/>
        <rFont val="Times New Roman"/>
        <family val="1"/>
      </rPr>
      <t xml:space="preserve">         </t>
    </r>
    <r>
      <rPr>
        <sz val="11"/>
        <color theme="1"/>
        <rFont val="Calibri"/>
        <family val="2"/>
        <scheme val="minor"/>
      </rPr>
      <t>Customer Contributions forecast assumes 70% Residential and 30% I&amp;C.</t>
    </r>
  </si>
  <si>
    <t>Table 4.2.4 - New medium density / high rise</t>
  </si>
  <si>
    <r>
      <t>·</t>
    </r>
    <r>
      <rPr>
        <sz val="7"/>
        <color theme="1"/>
        <rFont val="Times New Roman"/>
        <family val="1"/>
      </rPr>
      <t xml:space="preserve">         </t>
    </r>
    <r>
      <rPr>
        <sz val="11"/>
        <color theme="1"/>
        <rFont val="Calibri"/>
        <family val="2"/>
        <scheme val="minor"/>
      </rPr>
      <t xml:space="preserve">Marketing Subsidy cost forecast for 2018-2022 is reported here </t>
    </r>
  </si>
  <si>
    <t>Table 4.2.5 – I&amp;C volume</t>
  </si>
  <si>
    <r>
      <t>·</t>
    </r>
    <r>
      <rPr>
        <sz val="7"/>
        <color theme="1"/>
        <rFont val="Times New Roman"/>
        <family val="1"/>
      </rPr>
      <t xml:space="preserve">         </t>
    </r>
    <r>
      <rPr>
        <sz val="11"/>
        <color theme="1"/>
        <rFont val="Calibri"/>
        <family val="2"/>
        <scheme val="minor"/>
      </rPr>
      <t>Reset RIN combines customer contributions. Same net totals for Industrial and Commercial connections.</t>
    </r>
  </si>
  <si>
    <t>Table 4.2.6 – I&amp;C contract</t>
  </si>
  <si>
    <r>
      <t>·</t>
    </r>
    <r>
      <rPr>
        <sz val="7"/>
        <color theme="1"/>
        <rFont val="Times New Roman"/>
        <family val="1"/>
      </rPr>
      <t xml:space="preserve">         </t>
    </r>
    <r>
      <rPr>
        <sz val="11"/>
        <color theme="1"/>
        <rFont val="Calibri"/>
        <family val="2"/>
        <scheme val="minor"/>
      </rPr>
      <t xml:space="preserve">Data on customer connection costs have been sourced from data previously submitted to AER in aggregated format. </t>
    </r>
  </si>
  <si>
    <r>
      <t>·</t>
    </r>
    <r>
      <rPr>
        <sz val="7"/>
        <color theme="1"/>
        <rFont val="Times New Roman"/>
        <family val="1"/>
      </rPr>
      <t xml:space="preserve">         </t>
    </r>
    <r>
      <rPr>
        <sz val="11"/>
        <color theme="1"/>
        <rFont val="Calibri"/>
        <family val="2"/>
        <scheme val="minor"/>
      </rPr>
      <t>Tariff D is recorded in 4.2.6 for 2013</t>
    </r>
  </si>
  <si>
    <r>
      <t>·</t>
    </r>
    <r>
      <rPr>
        <sz val="7"/>
        <color theme="1"/>
        <rFont val="Times New Roman"/>
        <family val="1"/>
      </rPr>
      <t xml:space="preserve">         </t>
    </r>
    <r>
      <rPr>
        <sz val="11"/>
        <color theme="1"/>
        <rFont val="Calibri"/>
        <family val="2"/>
        <scheme val="minor"/>
      </rPr>
      <t>In other years it is consolidated within 4.2.5</t>
    </r>
  </si>
  <si>
    <t>Table 4.3 - Customer Contributions</t>
  </si>
  <si>
    <r>
      <t>·</t>
    </r>
    <r>
      <rPr>
        <sz val="7"/>
        <color theme="1"/>
        <rFont val="Times New Roman"/>
        <family val="1"/>
      </rPr>
      <t xml:space="preserve">         </t>
    </r>
    <r>
      <rPr>
        <sz val="11"/>
        <color theme="1"/>
        <rFont val="Calibri"/>
        <family val="2"/>
        <scheme val="minor"/>
      </rPr>
      <t>Historic disaggregated data is not available in a form suitable to populate the template table</t>
    </r>
  </si>
  <si>
    <r>
      <t>·</t>
    </r>
    <r>
      <rPr>
        <sz val="7"/>
        <color theme="1"/>
        <rFont val="Times New Roman"/>
        <family val="1"/>
      </rPr>
      <t xml:space="preserve">         </t>
    </r>
    <r>
      <rPr>
        <sz val="11"/>
        <color theme="1"/>
        <rFont val="Calibri"/>
        <family val="2"/>
        <scheme val="minor"/>
      </rPr>
      <t>Forecast allocation for 2017-2022 has been based on a lump sum per annum</t>
    </r>
  </si>
  <si>
    <r>
      <t>·</t>
    </r>
    <r>
      <rPr>
        <sz val="7"/>
        <color theme="1"/>
        <rFont val="Times New Roman"/>
        <family val="1"/>
      </rPr>
      <t xml:space="preserve">         </t>
    </r>
    <r>
      <rPr>
        <sz val="11"/>
        <color theme="1"/>
        <rFont val="Calibri"/>
        <family val="2"/>
        <scheme val="minor"/>
      </rPr>
      <t>The Connections Overview document sets out the method of forecasting connections contributions, which is based on the historic average</t>
    </r>
  </si>
  <si>
    <r>
      <t>·</t>
    </r>
    <r>
      <rPr>
        <sz val="7"/>
        <color theme="1"/>
        <rFont val="Times New Roman"/>
        <family val="1"/>
      </rPr>
      <t xml:space="preserve">         </t>
    </r>
    <r>
      <rPr>
        <sz val="11"/>
        <color theme="1"/>
        <rFont val="Calibri"/>
        <family val="2"/>
        <scheme val="minor"/>
      </rPr>
      <t>Forecast detailed breakdown is not available in the format required for the template</t>
    </r>
  </si>
  <si>
    <t>Tab 4</t>
  </si>
  <si>
    <t>Connections Market Expansion</t>
  </si>
  <si>
    <t>Table 5.1 - Mains augmentation expenditure (actual/forecast)</t>
  </si>
  <si>
    <r>
      <t>·</t>
    </r>
    <r>
      <rPr>
        <sz val="7"/>
        <color theme="1"/>
        <rFont val="Times New Roman"/>
        <family val="1"/>
      </rPr>
      <t xml:space="preserve">         </t>
    </r>
    <r>
      <rPr>
        <sz val="11"/>
        <color theme="1"/>
        <rFont val="Calibri"/>
        <family val="2"/>
        <scheme val="minor"/>
      </rPr>
      <t xml:space="preserve">Data for 2008-2012 is sourced from data previously submitted to AER in aggregated format. </t>
    </r>
  </si>
  <si>
    <r>
      <t>·</t>
    </r>
    <r>
      <rPr>
        <sz val="7"/>
        <color theme="1"/>
        <rFont val="Times New Roman"/>
        <family val="1"/>
      </rPr>
      <t xml:space="preserve">         </t>
    </r>
    <r>
      <rPr>
        <sz val="11"/>
        <color theme="1"/>
        <rFont val="Calibri"/>
        <family val="2"/>
        <scheme val="minor"/>
      </rPr>
      <t xml:space="preserve">Disaggregated data for 2008-2013 is no longer available </t>
    </r>
  </si>
  <si>
    <r>
      <t>·</t>
    </r>
    <r>
      <rPr>
        <sz val="7"/>
        <color theme="1"/>
        <rFont val="Times New Roman"/>
        <family val="1"/>
      </rPr>
      <t xml:space="preserve">         </t>
    </r>
    <r>
      <rPr>
        <sz val="11"/>
        <color theme="1"/>
        <rFont val="Calibri"/>
        <family val="2"/>
        <scheme val="minor"/>
      </rPr>
      <t>Some disaggregated data for 2013 and beyond is not recorded</t>
    </r>
  </si>
  <si>
    <r>
      <t>·</t>
    </r>
    <r>
      <rPr>
        <sz val="7"/>
        <color theme="1"/>
        <rFont val="Times New Roman"/>
        <family val="1"/>
      </rPr>
      <t xml:space="preserve">         </t>
    </r>
    <r>
      <rPr>
        <sz val="11"/>
        <color theme="1"/>
        <rFont val="Calibri"/>
        <family val="2"/>
        <scheme val="minor"/>
      </rPr>
      <t xml:space="preserve">Data in template is recorded by program. Individual project data by WBS is recorded in separate attachment. </t>
    </r>
  </si>
  <si>
    <r>
      <t>·</t>
    </r>
    <r>
      <rPr>
        <sz val="7"/>
        <color theme="1"/>
        <rFont val="Times New Roman"/>
        <family val="1"/>
      </rPr>
      <t xml:space="preserve">         </t>
    </r>
    <r>
      <rPr>
        <sz val="11"/>
        <color theme="1"/>
        <rFont val="Calibri"/>
        <family val="2"/>
        <scheme val="minor"/>
      </rPr>
      <t>No project-specific data is recorded pre-2013.</t>
    </r>
  </si>
  <si>
    <t>Table 6.1.1 - Proactive mains replacement expenditure</t>
  </si>
  <si>
    <r>
      <t>o</t>
    </r>
    <r>
      <rPr>
        <sz val="7"/>
        <color theme="1"/>
        <rFont val="Times New Roman"/>
        <family val="1"/>
      </rPr>
      <t xml:space="preserve">   </t>
    </r>
    <r>
      <rPr>
        <sz val="11"/>
        <color theme="1"/>
        <rFont val="Calibri"/>
        <family val="2"/>
        <scheme val="minor"/>
      </rPr>
      <t>Summary data has been taken from the MG Capex Overview Paper - Residential and CI Connections.</t>
    </r>
  </si>
  <si>
    <r>
      <t>·</t>
    </r>
    <r>
      <rPr>
        <sz val="7"/>
        <color theme="1"/>
        <rFont val="Times New Roman"/>
        <family val="1"/>
      </rPr>
      <t xml:space="preserve">         </t>
    </r>
    <r>
      <rPr>
        <sz val="11"/>
        <color theme="1"/>
        <rFont val="Calibri"/>
        <family val="2"/>
        <scheme val="minor"/>
      </rPr>
      <t>Disaggregated data for 2008-2012 is no longer available following decommissioning of obsolete SAP system.</t>
    </r>
  </si>
  <si>
    <r>
      <t>·</t>
    </r>
    <r>
      <rPr>
        <sz val="7"/>
        <color theme="1"/>
        <rFont val="Times New Roman"/>
        <family val="1"/>
      </rPr>
      <t xml:space="preserve">         </t>
    </r>
    <r>
      <rPr>
        <sz val="11"/>
        <color theme="1"/>
        <rFont val="Calibri"/>
        <family val="2"/>
        <scheme val="minor"/>
      </rPr>
      <t>Lengths for 2008-2012 are the distances of pipe decommissioned, as per definitions applying at the time of program recording.</t>
    </r>
  </si>
  <si>
    <t>Table 6.1.2 - Ad hoc/reactive mains replacement</t>
  </si>
  <si>
    <r>
      <t>·</t>
    </r>
    <r>
      <rPr>
        <sz val="7"/>
        <color theme="1"/>
        <rFont val="Times New Roman"/>
        <family val="1"/>
      </rPr>
      <t xml:space="preserve">         </t>
    </r>
    <r>
      <rPr>
        <sz val="11"/>
        <color theme="1"/>
        <rFont val="Calibri"/>
        <family val="2"/>
        <scheme val="minor"/>
      </rPr>
      <t>Data for 2008-2012 is sourced from data previously submitted to AER is aggregated format.</t>
    </r>
  </si>
  <si>
    <r>
      <t>·</t>
    </r>
    <r>
      <rPr>
        <sz val="7"/>
        <color theme="1"/>
        <rFont val="Times New Roman"/>
        <family val="1"/>
      </rPr>
      <t xml:space="preserve">         </t>
    </r>
    <r>
      <rPr>
        <sz val="11"/>
        <color theme="1"/>
        <rFont val="Calibri"/>
        <family val="2"/>
        <scheme val="minor"/>
      </rPr>
      <t>Data is available at program level only</t>
    </r>
  </si>
  <si>
    <r>
      <t>·</t>
    </r>
    <r>
      <rPr>
        <sz val="7"/>
        <color theme="1"/>
        <rFont val="Times New Roman"/>
        <family val="1"/>
      </rPr>
      <t xml:space="preserve">         </t>
    </r>
    <r>
      <rPr>
        <sz val="11"/>
        <color theme="1"/>
        <rFont val="Calibri"/>
        <family val="2"/>
        <scheme val="minor"/>
      </rPr>
      <t>Mains program values are the WBS cost sub-totals from RGA code only</t>
    </r>
  </si>
  <si>
    <r>
      <t>·</t>
    </r>
    <r>
      <rPr>
        <sz val="7"/>
        <color theme="1"/>
        <rFont val="Times New Roman"/>
        <family val="1"/>
      </rPr>
      <t xml:space="preserve">         </t>
    </r>
    <r>
      <rPr>
        <sz val="11"/>
        <color theme="1"/>
        <rFont val="Calibri"/>
        <family val="2"/>
        <scheme val="minor"/>
      </rPr>
      <t>Services program values are the WBS cost sub-totals from RA* codes</t>
    </r>
  </si>
  <si>
    <r>
      <t>·</t>
    </r>
    <r>
      <rPr>
        <sz val="7"/>
        <color theme="1"/>
        <rFont val="Times New Roman"/>
        <family val="1"/>
      </rPr>
      <t xml:space="preserve">         </t>
    </r>
    <r>
      <rPr>
        <sz val="11"/>
        <color theme="1"/>
        <rFont val="Calibri"/>
        <family val="2"/>
        <scheme val="minor"/>
      </rPr>
      <t xml:space="preserve">For consistency with the category totals reported in the 2013 -2015 RINs, Services are recorded under Tab 9 Other in 2013 and 2015, and within Tab 4 Connections in 2014. </t>
    </r>
  </si>
  <si>
    <r>
      <t>·</t>
    </r>
    <r>
      <rPr>
        <sz val="7"/>
        <color theme="1"/>
        <rFont val="Times New Roman"/>
        <family val="1"/>
      </rPr>
      <t xml:space="preserve">         </t>
    </r>
    <r>
      <rPr>
        <sz val="11"/>
        <color theme="1"/>
        <rFont val="Calibri"/>
        <family val="2"/>
        <scheme val="minor"/>
      </rPr>
      <t>The forecast for 2016 is entered at the table totals without separate estimates of component parts.</t>
    </r>
  </si>
  <si>
    <t>Table 7.1 - Telemetry expenditure (actual / forecast)</t>
  </si>
  <si>
    <r>
      <t>·</t>
    </r>
    <r>
      <rPr>
        <sz val="7"/>
        <color theme="1"/>
        <rFont val="Times New Roman"/>
        <family val="1"/>
      </rPr>
      <t xml:space="preserve">         </t>
    </r>
    <r>
      <rPr>
        <sz val="11"/>
        <color theme="1"/>
        <rFont val="Calibri"/>
        <family val="2"/>
        <scheme val="minor"/>
      </rPr>
      <t xml:space="preserve">Data for 2008-2012 is sourced from data previously submitted to AER is aggregated format. </t>
    </r>
  </si>
  <si>
    <r>
      <t>·</t>
    </r>
    <r>
      <rPr>
        <sz val="7"/>
        <color theme="1"/>
        <rFont val="Times New Roman"/>
        <family val="1"/>
      </rPr>
      <t xml:space="preserve">         </t>
    </r>
    <r>
      <rPr>
        <sz val="11"/>
        <color theme="1"/>
        <rFont val="Calibri"/>
        <family val="2"/>
        <scheme val="minor"/>
      </rPr>
      <t>Telemetry program values are the WBS cost sub-totals previously reported under the SCADA category.</t>
    </r>
  </si>
  <si>
    <r>
      <t>·</t>
    </r>
    <r>
      <rPr>
        <sz val="7"/>
        <color theme="1"/>
        <rFont val="Times New Roman"/>
        <family val="1"/>
      </rPr>
      <t xml:space="preserve">         </t>
    </r>
    <r>
      <rPr>
        <sz val="11"/>
        <color theme="1"/>
        <rFont val="Calibri"/>
        <family val="2"/>
        <scheme val="minor"/>
      </rPr>
      <t>Gas Detectors for 2015 were reported as Other in the 2015 RIN</t>
    </r>
  </si>
  <si>
    <r>
      <t>·</t>
    </r>
    <r>
      <rPr>
        <sz val="7"/>
        <color theme="1"/>
        <rFont val="Times New Roman"/>
        <family val="1"/>
      </rPr>
      <t xml:space="preserve">         </t>
    </r>
    <r>
      <rPr>
        <sz val="11"/>
        <color theme="1"/>
        <rFont val="Calibri"/>
        <family val="2"/>
        <scheme val="minor"/>
      </rPr>
      <t>2013 contains a financial reconciliation entry to match reported costs between SCADA and IT totals.  This arises from categorization of a sub-set of costs in the 2013 RIN under “IT-SCADA”.  Direct cost value is $10,450.</t>
    </r>
  </si>
  <si>
    <t>Tab 8</t>
  </si>
  <si>
    <t>Meter Replacement</t>
  </si>
  <si>
    <r>
      <t>·</t>
    </r>
    <r>
      <rPr>
        <sz val="7"/>
        <color theme="1"/>
        <rFont val="Times New Roman"/>
        <family val="1"/>
      </rPr>
      <t xml:space="preserve">         </t>
    </r>
    <r>
      <rPr>
        <sz val="11"/>
        <color theme="1"/>
        <rFont val="Calibri"/>
        <family val="2"/>
        <scheme val="minor"/>
      </rPr>
      <t>Multinet Meter Replacement includes Capex and Opex elements. The AER direction in the 2013-2015 RINs has been to report total costs in the detailed tabs, identify the Capitalised amount at a summary level in the Metering tab and then carry that capital only amount into the high level Capex Summary tables.</t>
    </r>
  </si>
  <si>
    <r>
      <t>·</t>
    </r>
    <r>
      <rPr>
        <sz val="7"/>
        <color theme="1"/>
        <rFont val="Times New Roman"/>
        <family val="1"/>
      </rPr>
      <t xml:space="preserve">         </t>
    </r>
    <r>
      <rPr>
        <sz val="11"/>
        <color theme="1"/>
        <rFont val="Calibri"/>
        <family val="2"/>
        <scheme val="minor"/>
      </rPr>
      <t>Prior to 2013, Meter Replacement was a component of a larger lump sum services contract. Breakdown of comparable costs is not available.</t>
    </r>
  </si>
  <si>
    <r>
      <t>·</t>
    </r>
    <r>
      <rPr>
        <sz val="7"/>
        <color theme="1"/>
        <rFont val="Times New Roman"/>
        <family val="1"/>
      </rPr>
      <t xml:space="preserve">         </t>
    </r>
    <r>
      <rPr>
        <sz val="11"/>
        <color theme="1"/>
        <rFont val="Calibri"/>
        <family val="2"/>
        <scheme val="minor"/>
      </rPr>
      <t>Data for 2008-12 does not record the same level of cost breakout as available in 2013-2015.</t>
    </r>
  </si>
  <si>
    <r>
      <t>·</t>
    </r>
    <r>
      <rPr>
        <sz val="7"/>
        <color theme="1"/>
        <rFont val="Times New Roman"/>
        <family val="1"/>
      </rPr>
      <t xml:space="preserve">         </t>
    </r>
    <r>
      <rPr>
        <sz val="11"/>
        <color theme="1"/>
        <rFont val="Calibri"/>
        <family val="2"/>
        <scheme val="minor"/>
      </rPr>
      <t>Forecast for 2016-2022 is for the Capex only component</t>
    </r>
  </si>
  <si>
    <r>
      <t>·</t>
    </r>
    <r>
      <rPr>
        <sz val="7"/>
        <color theme="1"/>
        <rFont val="Times New Roman"/>
        <family val="1"/>
      </rPr>
      <t xml:space="preserve">         </t>
    </r>
    <r>
      <rPr>
        <sz val="11"/>
        <color theme="1"/>
        <rFont val="Calibri"/>
        <family val="2"/>
        <scheme val="minor"/>
      </rPr>
      <t>Some meter costs associated with new connections are recorded within the Connections Tab 4</t>
    </r>
  </si>
  <si>
    <t>Table 8.1 - Number of meters removed (actual/forecast)</t>
  </si>
  <si>
    <r>
      <t>·</t>
    </r>
    <r>
      <rPr>
        <sz val="7"/>
        <color theme="1"/>
        <rFont val="Times New Roman"/>
        <family val="1"/>
      </rPr>
      <t xml:space="preserve">         </t>
    </r>
    <r>
      <rPr>
        <sz val="11"/>
        <color theme="1"/>
        <rFont val="Calibri"/>
        <family val="2"/>
        <scheme val="minor"/>
      </rPr>
      <t>Data is not recorded by meter type. Data will be extracted from subsequent tables and recorded under Residential and Industrial &amp; Commercial categories only.</t>
    </r>
  </si>
  <si>
    <t>Table 8.2 - Meter replacement expenditure  (actual/forecast)</t>
  </si>
  <si>
    <r>
      <t>·</t>
    </r>
    <r>
      <rPr>
        <sz val="7"/>
        <color theme="1"/>
        <rFont val="Times New Roman"/>
        <family val="1"/>
      </rPr>
      <t xml:space="preserve">         </t>
    </r>
    <r>
      <rPr>
        <sz val="11"/>
        <color theme="1"/>
        <rFont val="Calibri"/>
        <family val="2"/>
        <scheme val="minor"/>
      </rPr>
      <t>Data for 2008-15 includes available Capex and Opex costs</t>
    </r>
  </si>
  <si>
    <r>
      <t>·</t>
    </r>
    <r>
      <rPr>
        <sz val="7"/>
        <color theme="1"/>
        <rFont val="Times New Roman"/>
        <family val="1"/>
      </rPr>
      <t xml:space="preserve">         </t>
    </r>
    <r>
      <rPr>
        <sz val="11"/>
        <color theme="1"/>
        <rFont val="Calibri"/>
        <family val="2"/>
        <scheme val="minor"/>
      </rPr>
      <t>Data for 2016-2022 is for Capex only.</t>
    </r>
  </si>
  <si>
    <t>Table 8.3 - Replacement meter installation expenditure (actual/forecast)</t>
  </si>
  <si>
    <r>
      <t>·</t>
    </r>
    <r>
      <rPr>
        <sz val="7"/>
        <color theme="1"/>
        <rFont val="Times New Roman"/>
        <family val="1"/>
      </rPr>
      <t xml:space="preserve">         </t>
    </r>
    <r>
      <rPr>
        <sz val="11"/>
        <color theme="1"/>
        <rFont val="Calibri"/>
        <family val="2"/>
        <scheme val="minor"/>
      </rPr>
      <t>Data for 2008-15 are all Opex costs.</t>
    </r>
  </si>
  <si>
    <r>
      <t>·</t>
    </r>
    <r>
      <rPr>
        <sz val="7"/>
        <color theme="1"/>
        <rFont val="Times New Roman"/>
        <family val="1"/>
      </rPr>
      <t xml:space="preserve">         </t>
    </r>
    <r>
      <rPr>
        <sz val="11"/>
        <color theme="1"/>
        <rFont val="Calibri"/>
        <family val="2"/>
        <scheme val="minor"/>
      </rPr>
      <t>Capex forecast is zero</t>
    </r>
  </si>
  <si>
    <t>Table 8.4 - Meter replacement expenditure by category / project  (approved)</t>
  </si>
  <si>
    <r>
      <t>·</t>
    </r>
    <r>
      <rPr>
        <sz val="7"/>
        <color theme="1"/>
        <rFont val="Times New Roman"/>
        <family val="1"/>
      </rPr>
      <t xml:space="preserve">         </t>
    </r>
    <r>
      <rPr>
        <sz val="11"/>
        <color theme="1"/>
        <rFont val="Calibri"/>
        <family val="2"/>
        <scheme val="minor"/>
      </rPr>
      <t>Table 8.4 will record aggregated Capex only</t>
    </r>
  </si>
  <si>
    <t>Table 8.5 - Meter replacement expenditure by meter type (actual/forecast)</t>
  </si>
  <si>
    <r>
      <t>·</t>
    </r>
    <r>
      <rPr>
        <sz val="7"/>
        <color theme="1"/>
        <rFont val="Times New Roman"/>
        <family val="1"/>
      </rPr>
      <t xml:space="preserve">         </t>
    </r>
    <r>
      <rPr>
        <sz val="11"/>
        <color theme="1"/>
        <rFont val="Calibri"/>
        <family val="2"/>
        <scheme val="minor"/>
      </rPr>
      <t>Table 8.5 requests cost split by meter type for New and Refurbished meters. Data is not recorded at this level.</t>
    </r>
  </si>
  <si>
    <r>
      <t>·</t>
    </r>
    <r>
      <rPr>
        <sz val="7"/>
        <color theme="1"/>
        <rFont val="Times New Roman"/>
        <family val="1"/>
      </rPr>
      <t xml:space="preserve">         </t>
    </r>
    <r>
      <rPr>
        <sz val="11"/>
        <color theme="1"/>
        <rFont val="Calibri"/>
        <family val="2"/>
        <scheme val="minor"/>
      </rPr>
      <t>Reporting will be at aggregate level for New and Refurbished Meters.</t>
    </r>
  </si>
  <si>
    <r>
      <t>·</t>
    </r>
    <r>
      <rPr>
        <sz val="7"/>
        <color theme="1"/>
        <rFont val="Times New Roman"/>
        <family val="1"/>
      </rPr>
      <t xml:space="preserve">         </t>
    </r>
    <r>
      <rPr>
        <b/>
        <i/>
        <sz val="11"/>
        <color theme="1"/>
        <rFont val="Calibri"/>
        <family val="2"/>
        <scheme val="minor"/>
      </rPr>
      <t>Table 8.5.1 - New meters acquired</t>
    </r>
  </si>
  <si>
    <r>
      <t>o</t>
    </r>
    <r>
      <rPr>
        <sz val="7"/>
        <color theme="1"/>
        <rFont val="Times New Roman"/>
        <family val="1"/>
      </rPr>
      <t xml:space="preserve">   </t>
    </r>
    <r>
      <rPr>
        <sz val="11"/>
        <color theme="1"/>
        <rFont val="Calibri"/>
        <family val="2"/>
        <scheme val="minor"/>
      </rPr>
      <t>Capex data reported for Residential and Industrial &amp; Commercial Meters.</t>
    </r>
  </si>
  <si>
    <r>
      <t>·</t>
    </r>
    <r>
      <rPr>
        <sz val="7"/>
        <color theme="1"/>
        <rFont val="Times New Roman"/>
        <family val="1"/>
      </rPr>
      <t xml:space="preserve">         </t>
    </r>
    <r>
      <rPr>
        <b/>
        <i/>
        <sz val="11"/>
        <color theme="1"/>
        <rFont val="Calibri"/>
        <family val="2"/>
        <scheme val="minor"/>
      </rPr>
      <t>Table 8.5.2 - Meters refurbished</t>
    </r>
  </si>
  <si>
    <r>
      <t>o</t>
    </r>
    <r>
      <rPr>
        <sz val="7"/>
        <color theme="1"/>
        <rFont val="Times New Roman"/>
        <family val="1"/>
      </rPr>
      <t xml:space="preserve">   </t>
    </r>
    <r>
      <rPr>
        <sz val="11"/>
        <color theme="1"/>
        <rFont val="Calibri"/>
        <family val="2"/>
        <scheme val="minor"/>
      </rPr>
      <t>Opex data for 2008-2015 reported for Residential and Industrial &amp; Commercial Meters.</t>
    </r>
  </si>
  <si>
    <t>Table 8.6 - Other meter replacement expenditure (actual/forecast)</t>
  </si>
  <si>
    <r>
      <t>·</t>
    </r>
    <r>
      <rPr>
        <sz val="7"/>
        <color theme="1"/>
        <rFont val="Times New Roman"/>
        <family val="1"/>
      </rPr>
      <t xml:space="preserve">         </t>
    </r>
    <r>
      <rPr>
        <sz val="11"/>
        <color theme="1"/>
        <rFont val="Calibri"/>
        <family val="2"/>
        <scheme val="minor"/>
      </rPr>
      <t>Opex costs for Meter Compliance Test Program</t>
    </r>
  </si>
  <si>
    <t>Table 8.7 - Meter family expected lives in December 2017 (actual)</t>
  </si>
  <si>
    <r>
      <t>·</t>
    </r>
    <r>
      <rPr>
        <sz val="7"/>
        <color theme="1"/>
        <rFont val="Times New Roman"/>
        <family val="1"/>
      </rPr>
      <t xml:space="preserve">         </t>
    </r>
    <r>
      <rPr>
        <sz val="11"/>
        <color theme="1"/>
        <rFont val="Calibri"/>
        <family val="2"/>
        <scheme val="minor"/>
      </rPr>
      <t>Table completed</t>
    </r>
  </si>
  <si>
    <t>Table 8.8 - In service compliance testing results</t>
  </si>
  <si>
    <t>Table 8.9 – Meter Removals</t>
  </si>
  <si>
    <r>
      <t>·</t>
    </r>
    <r>
      <rPr>
        <sz val="7"/>
        <color theme="1"/>
        <rFont val="Times New Roman"/>
        <family val="1"/>
      </rPr>
      <t xml:space="preserve">         </t>
    </r>
    <r>
      <rPr>
        <sz val="11"/>
        <color theme="1"/>
        <rFont val="Calibri"/>
        <family val="2"/>
        <scheme val="minor"/>
      </rPr>
      <t>Table 8.9.1 - Time expired meter removals completed</t>
    </r>
  </si>
  <si>
    <r>
      <t>·</t>
    </r>
    <r>
      <rPr>
        <sz val="7"/>
        <color theme="1"/>
        <rFont val="Times New Roman"/>
        <family val="1"/>
      </rPr>
      <t xml:space="preserve">         </t>
    </r>
    <r>
      <rPr>
        <sz val="11"/>
        <color theme="1"/>
        <rFont val="Calibri"/>
        <family val="2"/>
        <scheme val="minor"/>
      </rPr>
      <t>Table 8.9.2 - Voluntary meter removals completed – NIL voluntary meter removals</t>
    </r>
  </si>
  <si>
    <t>Table 9.1 – Other capital expenditure (actual / forecast)</t>
  </si>
  <si>
    <r>
      <t>·</t>
    </r>
    <r>
      <rPr>
        <sz val="7"/>
        <color theme="1"/>
        <rFont val="Times New Roman"/>
        <family val="1"/>
      </rPr>
      <t xml:space="preserve">         </t>
    </r>
    <r>
      <rPr>
        <sz val="11"/>
        <color theme="1"/>
        <rFont val="Calibri"/>
        <family val="2"/>
        <scheme val="minor"/>
      </rPr>
      <t>For data from 2013-2015 the program totals will be aggregated from WBS codes, and utilising project description for allocation to categories</t>
    </r>
  </si>
  <si>
    <r>
      <t>·</t>
    </r>
    <r>
      <rPr>
        <sz val="7"/>
        <color theme="1"/>
        <rFont val="Times New Roman"/>
        <family val="1"/>
      </rPr>
      <t xml:space="preserve">         </t>
    </r>
    <r>
      <rPr>
        <sz val="11"/>
        <color theme="1"/>
        <rFont val="Calibri"/>
        <family val="2"/>
        <scheme val="minor"/>
      </rPr>
      <t>Service Renewals covers a varied classification over the three periods:</t>
    </r>
  </si>
  <si>
    <r>
      <t>o</t>
    </r>
    <r>
      <rPr>
        <sz val="7"/>
        <color theme="1"/>
        <rFont val="Times New Roman"/>
        <family val="1"/>
      </rPr>
      <t xml:space="preserve">   </t>
    </r>
    <r>
      <rPr>
        <sz val="11"/>
        <color theme="1"/>
        <rFont val="Calibri"/>
        <family val="2"/>
        <scheme val="minor"/>
      </rPr>
      <t xml:space="preserve">From 2008 – 2015 Service Renewals are recorded under “Other”, with the exception of 2014 when the costs were reported in the 2014 RIN within overall customer connections costs. </t>
    </r>
  </si>
  <si>
    <r>
      <t>o</t>
    </r>
    <r>
      <rPr>
        <sz val="7"/>
        <color theme="1"/>
        <rFont val="Times New Roman"/>
        <family val="1"/>
      </rPr>
      <t xml:space="preserve">   </t>
    </r>
    <r>
      <rPr>
        <sz val="11"/>
        <color theme="1"/>
        <rFont val="Calibri"/>
        <family val="2"/>
        <scheme val="minor"/>
      </rPr>
      <t xml:space="preserve">The cost of Service Renewals for 2017 and beyond is reported within the Mains Replacement category. </t>
    </r>
  </si>
  <si>
    <r>
      <t>o</t>
    </r>
    <r>
      <rPr>
        <sz val="7"/>
        <color theme="1"/>
        <rFont val="Times New Roman"/>
        <family val="1"/>
      </rPr>
      <t xml:space="preserve">   </t>
    </r>
    <r>
      <rPr>
        <sz val="11"/>
        <color theme="1"/>
        <rFont val="Calibri"/>
        <family val="2"/>
        <scheme val="minor"/>
      </rPr>
      <t xml:space="preserve">From 2017 onwards, the forecast costs of under “Other – Service Renewals” refers to a smaller amount that covers only works related to Fire Valves. </t>
    </r>
  </si>
  <si>
    <r>
      <t>·</t>
    </r>
    <r>
      <rPr>
        <sz val="7"/>
        <color theme="1"/>
        <rFont val="Times New Roman"/>
        <family val="1"/>
      </rPr>
      <t xml:space="preserve">         </t>
    </r>
    <r>
      <rPr>
        <sz val="11"/>
        <color theme="1"/>
        <rFont val="Calibri"/>
        <family val="2"/>
        <scheme val="minor"/>
      </rPr>
      <t>2015 Customer Recoverable Works includes adjustments that re-allocate costs from the categories used to report costs in the 2015 RIN:</t>
    </r>
  </si>
  <si>
    <r>
      <t>o</t>
    </r>
    <r>
      <rPr>
        <sz val="7"/>
        <color theme="1"/>
        <rFont val="Times New Roman"/>
        <family val="1"/>
      </rPr>
      <t xml:space="preserve">   </t>
    </r>
    <r>
      <rPr>
        <sz val="11"/>
        <color theme="1"/>
        <rFont val="Calibri"/>
        <family val="2"/>
        <scheme val="minor"/>
      </rPr>
      <t>other internal direct expenditure includes smaller customer works recorded in 2015 RIN under Customer Connections</t>
    </r>
  </si>
  <si>
    <r>
      <t>o</t>
    </r>
    <r>
      <rPr>
        <sz val="7"/>
        <color theme="1"/>
        <rFont val="Times New Roman"/>
        <family val="1"/>
      </rPr>
      <t xml:space="preserve">   </t>
    </r>
    <r>
      <rPr>
        <sz val="11"/>
        <color theme="1"/>
        <rFont val="Calibri"/>
        <family val="2"/>
        <scheme val="minor"/>
      </rPr>
      <t>2015 Warburton costs include financial transfers matching total reported in 2015 RIN. The corresponding financial transfer reversals are recorded under Customer Recoverable Works other internal direct expenditure</t>
    </r>
  </si>
  <si>
    <r>
      <t>·</t>
    </r>
    <r>
      <rPr>
        <sz val="7"/>
        <color theme="1"/>
        <rFont val="Times New Roman"/>
        <family val="1"/>
      </rPr>
      <t xml:space="preserve">         </t>
    </r>
    <r>
      <rPr>
        <sz val="11"/>
        <color theme="1"/>
        <rFont val="Calibri"/>
        <family val="2"/>
        <scheme val="minor"/>
      </rPr>
      <t xml:space="preserve">Individual project data by WBS is recorded in separate attachment. </t>
    </r>
  </si>
  <si>
    <t>Table 9.2 - Other capital expenditure (approved)</t>
  </si>
  <si>
    <r>
      <t>·</t>
    </r>
    <r>
      <rPr>
        <sz val="7"/>
        <color theme="1"/>
        <rFont val="Times New Roman"/>
        <family val="1"/>
      </rPr>
      <t xml:space="preserve">         </t>
    </r>
    <r>
      <rPr>
        <sz val="11"/>
        <color theme="1"/>
        <rFont val="Calibri"/>
        <family val="2"/>
        <scheme val="minor"/>
      </rPr>
      <t>Data is sourced from AER documents.</t>
    </r>
  </si>
  <si>
    <r>
      <t>·</t>
    </r>
    <r>
      <rPr>
        <sz val="7"/>
        <color theme="1"/>
        <rFont val="Times New Roman"/>
        <family val="1"/>
      </rPr>
      <t xml:space="preserve">         </t>
    </r>
    <r>
      <rPr>
        <sz val="11"/>
        <color theme="1"/>
        <rFont val="Calibri"/>
        <family val="2"/>
        <scheme val="minor"/>
      </rPr>
      <t xml:space="preserve">Data in template is entered by program only. </t>
    </r>
  </si>
  <si>
    <t xml:space="preserve">Forecasts of volume and price for the period 2016-2022 are used to determine revenue for the period. </t>
  </si>
  <si>
    <t>Reported volumes for the particular year. Also RIN 2013-2015</t>
  </si>
  <si>
    <t>Reported volumes for the particular year.</t>
  </si>
  <si>
    <t xml:space="preserve">Comments relating to all tabs       </t>
  </si>
  <si>
    <r>
      <t>·</t>
    </r>
    <r>
      <rPr>
        <sz val="7"/>
        <color theme="1"/>
        <rFont val="Times New Roman"/>
        <family val="1"/>
      </rPr>
      <t xml:space="preserve">         </t>
    </r>
    <r>
      <rPr>
        <sz val="11"/>
        <color theme="1"/>
        <rFont val="Calibri"/>
        <family val="2"/>
        <scheme val="minor"/>
      </rPr>
      <t>Historic customer numbers are recorded for all tabs</t>
    </r>
  </si>
  <si>
    <r>
      <t>·</t>
    </r>
    <r>
      <rPr>
        <sz val="7"/>
        <color theme="1"/>
        <rFont val="Times New Roman"/>
        <family val="1"/>
      </rPr>
      <t xml:space="preserve">         </t>
    </r>
    <r>
      <rPr>
        <sz val="11"/>
        <color theme="1"/>
        <rFont val="Calibri"/>
        <family val="2"/>
        <scheme val="minor"/>
      </rPr>
      <t>Forecast customer numbers are entered for all tabs</t>
    </r>
  </si>
  <si>
    <r>
      <t>·</t>
    </r>
    <r>
      <rPr>
        <sz val="7"/>
        <color theme="1"/>
        <rFont val="Times New Roman"/>
        <family val="1"/>
      </rPr>
      <t xml:space="preserve">         </t>
    </r>
    <r>
      <rPr>
        <sz val="11"/>
        <color theme="1"/>
        <rFont val="Calibri"/>
        <family val="2"/>
        <scheme val="minor"/>
      </rPr>
      <t>Gross customer connections and Disconnection totals are not recorded separately for YV and SG.  Aggregate Connections Disconnection totals are recorded in Tab 27.1</t>
    </r>
  </si>
  <si>
    <r>
      <t>·</t>
    </r>
    <r>
      <rPr>
        <sz val="7"/>
        <color theme="1"/>
        <rFont val="Times New Roman"/>
        <family val="1"/>
      </rPr>
      <t xml:space="preserve">         </t>
    </r>
    <r>
      <rPr>
        <sz val="11"/>
        <color theme="1"/>
        <rFont val="Calibri"/>
        <family val="2"/>
        <scheme val="minor"/>
      </rPr>
      <t>Gross customer connections and Disconnection totals are not recorded separately for Metro beyond 2012. Aggregate Connections and Disconnection totals are recorded in Tab 27.1</t>
    </r>
  </si>
  <si>
    <t>27.1.1 – Res Tariff V</t>
  </si>
  <si>
    <r>
      <t>·</t>
    </r>
    <r>
      <rPr>
        <sz val="7"/>
        <color theme="1"/>
        <rFont val="Times New Roman"/>
        <family val="1"/>
      </rPr>
      <t xml:space="preserve">         </t>
    </r>
    <r>
      <rPr>
        <sz val="11"/>
        <color theme="1"/>
        <rFont val="Calibri"/>
        <family val="2"/>
        <scheme val="minor"/>
      </rPr>
      <t>Gross Customer Disconnections : Entered data is Abolishments as reported in the RINs for 2013 – 2015</t>
    </r>
  </si>
  <si>
    <t>27.1.2 – Commercial/Industrial Tariff V</t>
  </si>
  <si>
    <r>
      <t>·</t>
    </r>
    <r>
      <rPr>
        <sz val="7"/>
        <color theme="1"/>
        <rFont val="Times New Roman"/>
        <family val="1"/>
      </rPr>
      <t xml:space="preserve">         </t>
    </r>
    <r>
      <rPr>
        <sz val="11"/>
        <color theme="1"/>
        <rFont val="Calibri"/>
        <family val="2"/>
        <scheme val="minor"/>
      </rPr>
      <t>Gross Customer Disconnections : Not recorded separately – left blank</t>
    </r>
  </si>
  <si>
    <t>27.2.1 – Tariff L</t>
  </si>
  <si>
    <r>
      <t>·</t>
    </r>
    <r>
      <rPr>
        <sz val="7"/>
        <color theme="1"/>
        <rFont val="Times New Roman"/>
        <family val="1"/>
      </rPr>
      <t xml:space="preserve">         </t>
    </r>
    <r>
      <rPr>
        <sz val="11"/>
        <color theme="1"/>
        <rFont val="Calibri"/>
        <family val="2"/>
        <scheme val="minor"/>
      </rPr>
      <t>Gross connection / disconnection values for historic data only</t>
    </r>
  </si>
  <si>
    <t>27.2.1 – Tariff D</t>
  </si>
  <si>
    <t>Tab 28.1 - 28.4</t>
  </si>
  <si>
    <t>Consumption and Demand</t>
  </si>
  <si>
    <r>
      <t>·</t>
    </r>
    <r>
      <rPr>
        <sz val="7"/>
        <color theme="1"/>
        <rFont val="Times New Roman"/>
        <family val="1"/>
      </rPr>
      <t xml:space="preserve">         </t>
    </r>
    <r>
      <rPr>
        <sz val="11"/>
        <color theme="1"/>
        <rFont val="Calibri"/>
        <family val="2"/>
        <scheme val="minor"/>
      </rPr>
      <t>Tabs have been arranged by region with tab 28.1 being the sum of all regions by tariff type.</t>
    </r>
  </si>
  <si>
    <r>
      <t>·</t>
    </r>
    <r>
      <rPr>
        <sz val="7"/>
        <color theme="1"/>
        <rFont val="Times New Roman"/>
        <family val="1"/>
      </rPr>
      <t xml:space="preserve">         </t>
    </r>
    <r>
      <rPr>
        <sz val="11"/>
        <color theme="1"/>
        <rFont val="Calibri"/>
        <family val="2"/>
        <scheme val="minor"/>
      </rPr>
      <t>Previously supplied actual reported volumes in RIN (2013-2017) numbers are recorded for all tabs.</t>
    </r>
  </si>
  <si>
    <r>
      <t>·</t>
    </r>
    <r>
      <rPr>
        <sz val="7"/>
        <color theme="1"/>
        <rFont val="Times New Roman"/>
        <family val="1"/>
      </rPr>
      <t xml:space="preserve">         </t>
    </r>
    <r>
      <rPr>
        <sz val="11"/>
        <color theme="1"/>
        <rFont val="Calibri"/>
        <family val="2"/>
        <scheme val="minor"/>
      </rPr>
      <t>Updated volumes for historic periods have also been applied in the case of tariff V</t>
    </r>
  </si>
  <si>
    <r>
      <t>·</t>
    </r>
    <r>
      <rPr>
        <sz val="7"/>
        <color theme="1"/>
        <rFont val="Times New Roman"/>
        <family val="1"/>
      </rPr>
      <t xml:space="preserve">         </t>
    </r>
    <r>
      <rPr>
        <sz val="11"/>
        <color theme="1"/>
        <rFont val="Calibri"/>
        <family val="2"/>
        <scheme val="minor"/>
      </rPr>
      <t>Forecast volumes have been provided based on MG budgeted volumes for 2016-2017.</t>
    </r>
  </si>
  <si>
    <r>
      <t>·</t>
    </r>
    <r>
      <rPr>
        <sz val="7"/>
        <color theme="1"/>
        <rFont val="Times New Roman"/>
        <family val="1"/>
      </rPr>
      <t xml:space="preserve">         </t>
    </r>
    <r>
      <rPr>
        <sz val="11"/>
        <color theme="1"/>
        <rFont val="Calibri"/>
        <family val="2"/>
        <scheme val="minor"/>
      </rPr>
      <t>Forecasts for the period 2018-2022 have been provided and align to the PTRM model.</t>
    </r>
  </si>
  <si>
    <t>28.2.1 – Res Tariff V</t>
  </si>
  <si>
    <r>
      <t>·</t>
    </r>
    <r>
      <rPr>
        <sz val="7"/>
        <color theme="1"/>
        <rFont val="Times New Roman"/>
        <family val="1"/>
      </rPr>
      <t xml:space="preserve">         </t>
    </r>
    <r>
      <rPr>
        <sz val="11"/>
        <color theme="1"/>
        <rFont val="Calibri"/>
        <family val="2"/>
        <scheme val="minor"/>
      </rPr>
      <t>For period 2008-2010 aligned with previous RIN submissions</t>
    </r>
  </si>
  <si>
    <r>
      <t>·</t>
    </r>
    <r>
      <rPr>
        <sz val="7"/>
        <color theme="1"/>
        <rFont val="Times New Roman"/>
        <family val="1"/>
      </rPr>
      <t xml:space="preserve">         </t>
    </r>
    <r>
      <rPr>
        <sz val="11"/>
        <color theme="1"/>
        <rFont val="Calibri"/>
        <family val="2"/>
        <scheme val="minor"/>
      </rPr>
      <t>2011-2015 represent actual ‘billed linear’ volumes</t>
    </r>
  </si>
  <si>
    <r>
      <t>·</t>
    </r>
    <r>
      <rPr>
        <sz val="7"/>
        <color theme="1"/>
        <rFont val="Times New Roman"/>
        <family val="1"/>
      </rPr>
      <t xml:space="preserve">         </t>
    </r>
    <r>
      <rPr>
        <sz val="11"/>
        <color theme="1"/>
        <rFont val="Calibri"/>
        <family val="2"/>
        <scheme val="minor"/>
      </rPr>
      <t>2016-2022 latest MG forecast volumes</t>
    </r>
  </si>
  <si>
    <t>28.2.1 – Commercial/Industrial Tariff V &amp; L</t>
  </si>
  <si>
    <r>
      <t>·</t>
    </r>
    <r>
      <rPr>
        <sz val="7"/>
        <color theme="1"/>
        <rFont val="Times New Roman"/>
        <family val="1"/>
      </rPr>
      <t xml:space="preserve">         </t>
    </r>
    <r>
      <rPr>
        <sz val="11"/>
        <color theme="1"/>
        <rFont val="Calibri"/>
        <family val="2"/>
        <scheme val="minor"/>
      </rPr>
      <t>For period 2008-2011 aligned with previous RIN submissions</t>
    </r>
  </si>
  <si>
    <r>
      <t>·</t>
    </r>
    <r>
      <rPr>
        <sz val="7"/>
        <color theme="1"/>
        <rFont val="Times New Roman"/>
        <family val="1"/>
      </rPr>
      <t xml:space="preserve">         </t>
    </r>
    <r>
      <rPr>
        <sz val="11"/>
        <color theme="1"/>
        <rFont val="Calibri"/>
        <family val="2"/>
        <scheme val="minor"/>
      </rPr>
      <t>2012-2015 represent actual ‘billed linear’ volumes</t>
    </r>
  </si>
  <si>
    <t>28.3.1 &amp; 28.4.1 – All tariffs YG &amp; SG</t>
  </si>
  <si>
    <r>
      <t>·</t>
    </r>
    <r>
      <rPr>
        <sz val="7"/>
        <color theme="1"/>
        <rFont val="Times New Roman"/>
        <family val="1"/>
      </rPr>
      <t xml:space="preserve">         </t>
    </r>
    <r>
      <rPr>
        <sz val="11"/>
        <color theme="1"/>
        <rFont val="Calibri"/>
        <family val="2"/>
        <scheme val="minor"/>
      </rPr>
      <t>For period 2008-2012 aligned with previous RIN submissions</t>
    </r>
  </si>
  <si>
    <r>
      <t>·</t>
    </r>
    <r>
      <rPr>
        <sz val="7"/>
        <color theme="1"/>
        <rFont val="Times New Roman"/>
        <family val="1"/>
      </rPr>
      <t xml:space="preserve">         </t>
    </r>
    <r>
      <rPr>
        <sz val="11"/>
        <color theme="1"/>
        <rFont val="Calibri"/>
        <family val="2"/>
        <scheme val="minor"/>
      </rPr>
      <t>2013-2015 represent actual ‘billed linear’ volumes</t>
    </r>
  </si>
  <si>
    <r>
      <t>·</t>
    </r>
    <r>
      <rPr>
        <sz val="7"/>
        <color theme="1"/>
        <rFont val="Times New Roman"/>
        <family val="1"/>
      </rPr>
      <t xml:space="preserve">         </t>
    </r>
    <r>
      <rPr>
        <sz val="11"/>
        <color theme="1"/>
        <rFont val="Calibri"/>
        <family val="2"/>
        <scheme val="minor"/>
      </rPr>
      <t>Data files do not include data from pre 2013 as from 2013 onwards data is provided by MG’s new SAP systems.</t>
    </r>
  </si>
  <si>
    <r>
      <t>·</t>
    </r>
    <r>
      <rPr>
        <sz val="7"/>
        <color theme="1"/>
        <rFont val="Times New Roman"/>
        <family val="1"/>
      </rPr>
      <t xml:space="preserve">         </t>
    </r>
    <r>
      <rPr>
        <sz val="11"/>
        <color theme="1"/>
        <rFont val="Calibri"/>
        <family val="2"/>
        <scheme val="minor"/>
      </rPr>
      <t>Where possible prior data has been extracted from annual reporting previously submitted to ESV and included in Tab 30.</t>
    </r>
  </si>
  <si>
    <r>
      <t>·</t>
    </r>
    <r>
      <rPr>
        <sz val="7"/>
        <color theme="1"/>
        <rFont val="Times New Roman"/>
        <family val="1"/>
      </rPr>
      <t xml:space="preserve">         </t>
    </r>
    <r>
      <rPr>
        <sz val="11"/>
        <color theme="1"/>
        <rFont val="Calibri"/>
        <family val="2"/>
        <scheme val="minor"/>
      </rPr>
      <t>Where data is unable to be inserted into the template format, these data have been appended as discrete MS Excel files.</t>
    </r>
  </si>
  <si>
    <r>
      <t>o</t>
    </r>
    <r>
      <rPr>
        <sz val="7"/>
        <color theme="1"/>
        <rFont val="Times New Roman"/>
        <family val="1"/>
      </rPr>
      <t xml:space="preserve">   </t>
    </r>
    <r>
      <rPr>
        <sz val="11"/>
        <color theme="1"/>
        <rFont val="Calibri"/>
        <family val="2"/>
        <scheme val="minor"/>
      </rPr>
      <t>Table 30.1 (Network Length by Pressure)</t>
    </r>
  </si>
  <si>
    <r>
      <t>o</t>
    </r>
    <r>
      <rPr>
        <sz val="7"/>
        <color theme="1"/>
        <rFont val="Times New Roman"/>
        <family val="1"/>
      </rPr>
      <t xml:space="preserve">   </t>
    </r>
    <r>
      <rPr>
        <sz val="11"/>
        <color theme="1"/>
        <rFont val="Calibri"/>
        <family val="2"/>
        <scheme val="minor"/>
      </rPr>
      <t>Table 30.4 (Network Length by Postcode)</t>
    </r>
  </si>
  <si>
    <r>
      <t>o</t>
    </r>
    <r>
      <rPr>
        <sz val="7"/>
        <color theme="1"/>
        <rFont val="Times New Roman"/>
        <family val="1"/>
      </rPr>
      <t xml:space="preserve">   </t>
    </r>
    <r>
      <rPr>
        <sz val="11"/>
        <color theme="1"/>
        <rFont val="Calibri"/>
        <family val="2"/>
        <scheme val="minor"/>
      </rPr>
      <t>Table 30.5 (Leaks).</t>
    </r>
  </si>
  <si>
    <t xml:space="preserve">Steel mains categorised as Low and Medium Pressure </t>
  </si>
  <si>
    <r>
      <t>·</t>
    </r>
    <r>
      <rPr>
        <sz val="7"/>
        <color theme="1"/>
        <rFont val="Times New Roman"/>
        <family val="1"/>
      </rPr>
      <t xml:space="preserve">         </t>
    </r>
    <r>
      <rPr>
        <sz val="11"/>
        <color theme="1"/>
        <rFont val="Calibri"/>
        <family val="2"/>
        <scheme val="minor"/>
      </rPr>
      <t>All steel mains categorised as Low and Medium Pressure are classed as Unprotected Steel.</t>
    </r>
  </si>
  <si>
    <r>
      <t>·</t>
    </r>
    <r>
      <rPr>
        <sz val="7"/>
        <color theme="1"/>
        <rFont val="Times New Roman"/>
        <family val="1"/>
      </rPr>
      <t xml:space="preserve">         </t>
    </r>
    <r>
      <rPr>
        <sz val="11"/>
        <color theme="1"/>
        <rFont val="Calibri"/>
        <family val="2"/>
        <scheme val="minor"/>
      </rPr>
      <t>Legacy SAP data identifies some lengths of low pressure main as protected steel (as will be found in the attached data file) but this is incorrect - the overall lengths shown in Table 30.1 have been adjusted accordingly and should be utilised for overall accuracy.</t>
    </r>
  </si>
  <si>
    <t>Steel mains categorised as High Pressure</t>
  </si>
  <si>
    <r>
      <t>·</t>
    </r>
    <r>
      <rPr>
        <sz val="7"/>
        <color theme="1"/>
        <rFont val="Times New Roman"/>
        <family val="1"/>
      </rPr>
      <t xml:space="preserve">         </t>
    </r>
    <r>
      <rPr>
        <sz val="11"/>
        <color theme="1"/>
        <rFont val="Calibri"/>
        <family val="2"/>
        <scheme val="minor"/>
      </rPr>
      <t>All steel mains categorised as High Pressure are classed as Protected Steel.</t>
    </r>
  </si>
  <si>
    <r>
      <t>·</t>
    </r>
    <r>
      <rPr>
        <sz val="7"/>
        <color theme="1"/>
        <rFont val="Times New Roman"/>
        <family val="1"/>
      </rPr>
      <t xml:space="preserve">         </t>
    </r>
    <r>
      <rPr>
        <sz val="11"/>
        <color theme="1"/>
        <rFont val="Calibri"/>
        <family val="2"/>
        <scheme val="minor"/>
      </rPr>
      <t>Legacy SAP data identifies some lengths of high pressure steel main as Unprotected Steel (as recorded in the attached data file) but this is incorrect – the overall lengths shown in Table 30.1 have been adjusted accordingly and should be utilised for overall accuracy.</t>
    </r>
  </si>
  <si>
    <t>Protected steel main shown as Transmission Pressure</t>
  </si>
  <si>
    <r>
      <t>·</t>
    </r>
    <r>
      <rPr>
        <sz val="7"/>
        <color theme="1"/>
        <rFont val="Times New Roman"/>
        <family val="1"/>
      </rPr>
      <t xml:space="preserve">         </t>
    </r>
    <r>
      <rPr>
        <sz val="11"/>
        <color theme="1"/>
        <rFont val="Calibri"/>
        <family val="2"/>
        <scheme val="minor"/>
      </rPr>
      <t>Legacy SAP data shows approximately 74 km of protected steel main as Transmission Pressure – this is incorrect as those mains are delicenced and do not operate at Transmission Pressure. As such these are properly High Pressure gas mains.</t>
    </r>
  </si>
  <si>
    <r>
      <t>·</t>
    </r>
    <r>
      <rPr>
        <sz val="7"/>
        <color theme="1"/>
        <rFont val="Times New Roman"/>
        <family val="1"/>
      </rPr>
      <t xml:space="preserve">         </t>
    </r>
    <r>
      <rPr>
        <sz val="11"/>
        <color theme="1"/>
        <rFont val="Calibri"/>
        <family val="2"/>
        <scheme val="minor"/>
      </rPr>
      <t>As with the mains above, the overall lengths shown in Table 30.1 have been adjusted accordingly.</t>
    </r>
  </si>
  <si>
    <r>
      <t>·</t>
    </r>
    <r>
      <rPr>
        <sz val="7"/>
        <color theme="1"/>
        <rFont val="Times New Roman"/>
        <family val="1"/>
      </rPr>
      <t xml:space="preserve">         </t>
    </r>
    <r>
      <rPr>
        <sz val="11"/>
        <color theme="1"/>
        <rFont val="Calibri"/>
        <family val="2"/>
        <scheme val="minor"/>
      </rPr>
      <t>This accounts for small variations between the data file and the data included in Table 30.1 (i.e. 242 kilometres in data file and 167 in Table 30.1)</t>
    </r>
  </si>
  <si>
    <t>Table 30.3 - Unaccounted for Gas - transmission and distribution</t>
  </si>
  <si>
    <r>
      <t>·</t>
    </r>
    <r>
      <rPr>
        <sz val="7"/>
        <color theme="1"/>
        <rFont val="Times New Roman"/>
        <family val="1"/>
      </rPr>
      <t xml:space="preserve">         </t>
    </r>
    <r>
      <rPr>
        <sz val="11"/>
        <color theme="1"/>
        <rFont val="Calibri"/>
        <family val="2"/>
        <scheme val="minor"/>
      </rPr>
      <t>Data from 2008 to 2012 based on data previously submitted to AER in Regulatory Accounts</t>
    </r>
  </si>
  <si>
    <r>
      <t>·</t>
    </r>
    <r>
      <rPr>
        <sz val="7"/>
        <color theme="1"/>
        <rFont val="Times New Roman"/>
        <family val="1"/>
      </rPr>
      <t xml:space="preserve">         </t>
    </r>
    <r>
      <rPr>
        <sz val="11"/>
        <color theme="1"/>
        <rFont val="Calibri"/>
        <family val="2"/>
        <scheme val="minor"/>
      </rPr>
      <t>Data in 2013 and 2014 based on data previously submitted to AER in RINs</t>
    </r>
  </si>
  <si>
    <r>
      <t>·</t>
    </r>
    <r>
      <rPr>
        <sz val="7"/>
        <color theme="1"/>
        <rFont val="Times New Roman"/>
        <family val="1"/>
      </rPr>
      <t xml:space="preserve">         </t>
    </r>
    <r>
      <rPr>
        <sz val="11"/>
        <color theme="1"/>
        <rFont val="Calibri"/>
        <family val="2"/>
        <scheme val="minor"/>
      </rPr>
      <t>Data for 2015 is provisional and is yet to be verified by AEMO</t>
    </r>
  </si>
  <si>
    <r>
      <t>·</t>
    </r>
    <r>
      <rPr>
        <sz val="7"/>
        <color theme="1"/>
        <rFont val="Times New Roman"/>
        <family val="1"/>
      </rPr>
      <t xml:space="preserve">         </t>
    </r>
    <r>
      <rPr>
        <sz val="11"/>
        <color theme="1"/>
        <rFont val="Calibri"/>
        <family val="2"/>
        <scheme val="minor"/>
      </rPr>
      <t>Forecast from 2016 to 2022 based on estimated 2016 UAFG % and applied to future forecast volumes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</si>
</sst>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0.000_ ;\-#,##0.000\ "/>
    <numFmt numFmtId="165" formatCode="_-&quot;$&quot;* #,##0_-;\-&quot;$&quot;* #,##0_-;_-&quot;$&quot;* &quot;-&quot;??_-;_-@_-"/>
    <numFmt numFmtId="166" formatCode="_(* #,##0.00_);_(* \(#,##0.00\);_(* &quot;-&quot;??_);_(@_)"/>
    <numFmt numFmtId="167" formatCode="_(* #,##0_);_(* \(#,##0\);_(* &quot;-&quot;??_);_(@_)"/>
    <numFmt numFmtId="168" formatCode="0.0"/>
    <numFmt numFmtId="169" formatCode="_-* #,##0_-;\-* #,##0_-;_-* &quot;-&quot;??_-;_-@_-"/>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theme="1"/>
      <name val="Arial"/>
      <family val="2"/>
    </font>
    <font>
      <sz val="11"/>
      <color rgb="FF000000"/>
      <name val="Calibri"/>
      <family val="2"/>
      <scheme val="minor"/>
    </font>
    <font>
      <sz val="22"/>
      <color rgb="FF4F4C4D"/>
      <name val="Arial"/>
      <family val="2"/>
    </font>
    <font>
      <sz val="10"/>
      <color rgb="FF000000"/>
      <name val="Arial"/>
      <family val="2"/>
    </font>
    <font>
      <sz val="11"/>
      <color theme="1"/>
      <name val="Calibri"/>
      <family val="2"/>
      <scheme val="minor"/>
    </font>
    <font>
      <b/>
      <sz val="11"/>
      <color indexed="8"/>
      <name val="Calibri"/>
      <family val="2"/>
      <scheme val="minor"/>
    </font>
    <font>
      <b/>
      <sz val="16"/>
      <color theme="1"/>
      <name val="Calibri"/>
      <family val="2"/>
      <scheme val="minor"/>
    </font>
    <font>
      <b/>
      <sz val="10"/>
      <name val="Arial"/>
      <family val="2"/>
    </font>
    <font>
      <sz val="10"/>
      <name val="Arial"/>
      <family val="2"/>
    </font>
    <font>
      <b/>
      <sz val="14"/>
      <color rgb="FF000000"/>
      <name val="Calibri"/>
      <family val="2"/>
    </font>
    <font>
      <sz val="11"/>
      <color rgb="FF000000"/>
      <name val="Calibri"/>
      <family val="2"/>
    </font>
    <font>
      <b/>
      <sz val="11"/>
      <color rgb="FFFFFFFF"/>
      <name val="Calibri"/>
      <family val="2"/>
    </font>
    <font>
      <b/>
      <sz val="11"/>
      <color rgb="FF000000"/>
      <name val="Calibri"/>
      <family val="2"/>
    </font>
    <font>
      <sz val="8"/>
      <color theme="1"/>
      <name val="Tahoma"/>
      <family val="2"/>
    </font>
    <font>
      <sz val="8"/>
      <name val="Tahoma"/>
      <family val="2"/>
    </font>
    <font>
      <sz val="11"/>
      <name val="Calibri"/>
      <family val="2"/>
    </font>
    <font>
      <b/>
      <sz val="11"/>
      <name val="Calibri"/>
      <family val="2"/>
    </font>
    <font>
      <b/>
      <sz val="8"/>
      <color theme="1"/>
      <name val="Tahoma"/>
      <family val="2"/>
    </font>
    <font>
      <b/>
      <sz val="18"/>
      <color theme="1"/>
      <name val="Calibri"/>
      <family val="2"/>
      <scheme val="minor"/>
    </font>
    <font>
      <sz val="11"/>
      <color theme="1"/>
      <name val="Calibri"/>
      <family val="2"/>
    </font>
    <font>
      <b/>
      <i/>
      <sz val="11"/>
      <color theme="1"/>
      <name val="Calibri"/>
      <family val="2"/>
      <scheme val="minor"/>
    </font>
    <font>
      <sz val="11"/>
      <color rgb="FF2F5597"/>
      <name val="Symbol"/>
      <family val="1"/>
      <charset val="2"/>
    </font>
    <font>
      <sz val="7"/>
      <color rgb="FF2F5597"/>
      <name val="Times New Roman"/>
      <family val="1"/>
    </font>
    <font>
      <sz val="11"/>
      <color rgb="FF2F5597"/>
      <name val="Calibri"/>
      <family val="2"/>
      <scheme val="minor"/>
    </font>
    <font>
      <sz val="11"/>
      <color rgb="FF2F5597"/>
      <name val="Courier New"/>
      <family val="3"/>
    </font>
    <font>
      <i/>
      <sz val="11"/>
      <color theme="1"/>
      <name val="Calibri"/>
      <family val="2"/>
      <scheme val="minor"/>
    </font>
    <font>
      <sz val="11"/>
      <color theme="1"/>
      <name val="Courier New"/>
      <family val="3"/>
    </font>
    <font>
      <sz val="7"/>
      <color theme="1"/>
      <name val="Times New Roman"/>
      <family val="1"/>
    </font>
    <font>
      <sz val="11"/>
      <color theme="1"/>
      <name val="Symbol"/>
      <family val="1"/>
      <charset val="2"/>
    </font>
    <font>
      <b/>
      <sz val="12"/>
      <color theme="1"/>
      <name val="Calibri"/>
      <family val="2"/>
      <scheme val="minor"/>
    </font>
    <font>
      <b/>
      <i/>
      <sz val="12"/>
      <color theme="1"/>
      <name val="Calibri"/>
      <family val="2"/>
      <scheme val="minor"/>
    </font>
    <font>
      <b/>
      <i/>
      <sz val="14"/>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66CCFF"/>
        <bgColor indexed="64"/>
      </patternFill>
    </fill>
    <fill>
      <patternFill patternType="solid">
        <fgColor rgb="FF92D050"/>
        <bgColor indexed="64"/>
      </patternFill>
    </fill>
    <fill>
      <patternFill patternType="solid">
        <fgColor rgb="FFCCFF3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4"/>
      </patternFill>
    </fill>
    <fill>
      <patternFill patternType="solid">
        <fgColor rgb="FFF79646"/>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3" fillId="9" borderId="0" applyNumberFormat="0" applyBorder="0" applyAlignment="0" applyProtection="0"/>
    <xf numFmtId="0" fontId="9" fillId="0" borderId="0"/>
    <xf numFmtId="0" fontId="9" fillId="0" borderId="0"/>
    <xf numFmtId="166" fontId="9" fillId="0" borderId="0" applyFont="0" applyFill="0" applyBorder="0" applyAlignment="0" applyProtection="0"/>
  </cellStyleXfs>
  <cellXfs count="213">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2"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3" borderId="3" xfId="0" applyFill="1" applyBorder="1" applyAlignment="1">
      <alignment vertical="top" wrapText="1"/>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xf numFmtId="0" fontId="3" fillId="6" borderId="1" xfId="0" applyFont="1" applyFill="1" applyBorder="1" applyAlignment="1">
      <alignment horizontal="center" vertical="center"/>
    </xf>
    <xf numFmtId="0" fontId="0" fillId="0" borderId="0" xfId="0" applyAlignment="1">
      <alignment vertical="top"/>
    </xf>
    <xf numFmtId="0" fontId="4" fillId="3" borderId="2" xfId="0" applyFont="1" applyFill="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14" fontId="0" fillId="0" borderId="0" xfId="0" applyNumberFormat="1" applyAlignment="1">
      <alignment vertical="top"/>
    </xf>
    <xf numFmtId="0" fontId="0" fillId="4" borderId="1" xfId="0" applyFill="1" applyBorder="1" applyAlignment="1">
      <alignment wrapText="1"/>
    </xf>
    <xf numFmtId="0" fontId="0" fillId="4" borderId="1" xfId="0" applyFill="1" applyBorder="1" applyAlignment="1">
      <alignment vertical="center" wrapText="1"/>
    </xf>
    <xf numFmtId="0" fontId="0" fillId="0" borderId="1" xfId="0" applyBorder="1" applyAlignment="1">
      <alignment horizontal="left" vertical="center" wrapText="1"/>
    </xf>
    <xf numFmtId="0" fontId="6" fillId="0" borderId="0" xfId="0" applyFont="1" applyAlignment="1">
      <alignment vertical="top" wrapText="1"/>
    </xf>
    <xf numFmtId="0" fontId="0" fillId="0" borderId="0" xfId="0" applyFont="1" applyAlignment="1">
      <alignment vertical="top" wrapText="1"/>
    </xf>
    <xf numFmtId="0" fontId="7" fillId="0" borderId="0" xfId="0" applyFont="1"/>
    <xf numFmtId="0" fontId="8" fillId="0" borderId="0" xfId="0" applyFont="1"/>
    <xf numFmtId="0" fontId="8" fillId="0" borderId="0" xfId="0" applyFont="1" applyAlignment="1">
      <alignment horizontal="justify"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2" fillId="0" borderId="0" xfId="0" applyFont="1"/>
    <xf numFmtId="0" fontId="10" fillId="0" borderId="0" xfId="0" applyFont="1"/>
    <xf numFmtId="0" fontId="10" fillId="0" borderId="0" xfId="0" applyFont="1" applyAlignment="1">
      <alignment vertical="top"/>
    </xf>
    <xf numFmtId="0" fontId="0" fillId="0" borderId="0" xfId="0" applyBorder="1"/>
    <xf numFmtId="0" fontId="0" fillId="0" borderId="0" xfId="0" applyAlignment="1">
      <alignment vertical="center" wrapText="1"/>
    </xf>
    <xf numFmtId="0" fontId="0" fillId="0" borderId="0" xfId="0" applyAlignment="1">
      <alignment vertical="center"/>
    </xf>
    <xf numFmtId="0" fontId="11" fillId="0" borderId="0" xfId="0" applyFont="1"/>
    <xf numFmtId="0" fontId="12" fillId="0" borderId="0" xfId="0" applyFont="1"/>
    <xf numFmtId="0" fontId="13" fillId="0" borderId="0" xfId="0" applyFont="1"/>
    <xf numFmtId="0" fontId="12" fillId="0" borderId="0" xfId="0" applyFont="1" applyAlignment="1">
      <alignment horizontal="right"/>
    </xf>
    <xf numFmtId="0" fontId="3" fillId="9" borderId="7" xfId="4" applyBorder="1" applyAlignment="1">
      <alignment horizontal="right"/>
    </xf>
    <xf numFmtId="0" fontId="3" fillId="9" borderId="8" xfId="4" applyBorder="1" applyAlignment="1">
      <alignment horizontal="right"/>
    </xf>
    <xf numFmtId="0" fontId="3" fillId="9" borderId="9" xfId="4" applyBorder="1" applyAlignment="1">
      <alignment horizontal="right"/>
    </xf>
    <xf numFmtId="2" fontId="13" fillId="0" borderId="10" xfId="0" applyNumberFormat="1" applyFont="1" applyBorder="1"/>
    <xf numFmtId="0" fontId="13" fillId="0" borderId="0" xfId="0" applyFont="1" applyBorder="1"/>
    <xf numFmtId="0" fontId="13" fillId="0" borderId="11" xfId="0" applyFont="1" applyBorder="1"/>
    <xf numFmtId="0" fontId="13" fillId="0" borderId="10" xfId="0" applyFont="1" applyBorder="1"/>
    <xf numFmtId="2" fontId="13" fillId="0" borderId="12" xfId="0" applyNumberFormat="1" applyFont="1" applyBorder="1"/>
    <xf numFmtId="0" fontId="13" fillId="0" borderId="13" xfId="0" applyFont="1" applyBorder="1"/>
    <xf numFmtId="0" fontId="13" fillId="0" borderId="14" xfId="0" applyFont="1" applyBorder="1"/>
    <xf numFmtId="2" fontId="13" fillId="0" borderId="0" xfId="0" applyNumberFormat="1" applyFont="1" applyBorder="1"/>
    <xf numFmtId="0" fontId="3" fillId="9" borderId="1" xfId="4" applyBorder="1"/>
    <xf numFmtId="0" fontId="13" fillId="0" borderId="1" xfId="0" applyFont="1" applyBorder="1"/>
    <xf numFmtId="2" fontId="13" fillId="0" borderId="15" xfId="0" applyNumberFormat="1" applyFont="1" applyBorder="1"/>
    <xf numFmtId="2" fontId="13" fillId="0" borderId="16" xfId="0" applyNumberFormat="1" applyFont="1" applyBorder="1"/>
    <xf numFmtId="2" fontId="13" fillId="0" borderId="17" xfId="0" applyNumberFormat="1" applyFont="1" applyBorder="1"/>
    <xf numFmtId="2" fontId="13" fillId="0" borderId="18" xfId="0" applyNumberFormat="1" applyFont="1" applyBorder="1"/>
    <xf numFmtId="2" fontId="13" fillId="0" borderId="19" xfId="0" applyNumberFormat="1" applyFont="1" applyBorder="1"/>
    <xf numFmtId="0" fontId="13" fillId="0" borderId="18" xfId="0" applyFont="1" applyBorder="1"/>
    <xf numFmtId="2" fontId="13" fillId="0" borderId="20" xfId="0" applyNumberFormat="1" applyFont="1" applyBorder="1"/>
    <xf numFmtId="2" fontId="13" fillId="0" borderId="21" xfId="0" applyNumberFormat="1" applyFont="1" applyBorder="1"/>
    <xf numFmtId="2" fontId="13" fillId="0" borderId="22" xfId="0" applyNumberFormat="1" applyFont="1" applyBorder="1"/>
    <xf numFmtId="2" fontId="12" fillId="0" borderId="5" xfId="0" applyNumberFormat="1" applyFont="1" applyBorder="1"/>
    <xf numFmtId="2" fontId="12" fillId="0" borderId="4" xfId="0" applyNumberFormat="1" applyFont="1" applyBorder="1"/>
    <xf numFmtId="2" fontId="12" fillId="0" borderId="6" xfId="0" applyNumberFormat="1" applyFont="1" applyBorder="1"/>
    <xf numFmtId="0" fontId="0" fillId="0" borderId="7" xfId="0" applyBorder="1"/>
    <xf numFmtId="0" fontId="0" fillId="0" borderId="8" xfId="0" applyBorder="1"/>
    <xf numFmtId="0" fontId="0" fillId="0" borderId="9" xfId="0" applyBorder="1"/>
    <xf numFmtId="0" fontId="0" fillId="0" borderId="10" xfId="0" applyBorder="1"/>
    <xf numFmtId="164" fontId="12" fillId="0" borderId="0" xfId="0" applyNumberFormat="1" applyFont="1" applyBorder="1" applyAlignment="1">
      <alignment horizontal="left"/>
    </xf>
    <xf numFmtId="0" fontId="0" fillId="0" borderId="11" xfId="0" applyBorder="1"/>
    <xf numFmtId="0" fontId="2" fillId="0" borderId="0" xfId="0" applyFont="1" applyBorder="1"/>
    <xf numFmtId="2" fontId="12" fillId="0" borderId="20" xfId="0" applyNumberFormat="1" applyFont="1" applyBorder="1"/>
    <xf numFmtId="2" fontId="12" fillId="0" borderId="21" xfId="0" applyNumberFormat="1" applyFont="1" applyBorder="1"/>
    <xf numFmtId="2" fontId="12" fillId="0" borderId="22" xfId="0" applyNumberFormat="1" applyFont="1" applyBorder="1"/>
    <xf numFmtId="0" fontId="0" fillId="0" borderId="23" xfId="0" applyBorder="1"/>
    <xf numFmtId="0" fontId="0" fillId="0" borderId="24" xfId="0" applyBorder="1"/>
    <xf numFmtId="0" fontId="0" fillId="0" borderId="25" xfId="0" applyBorder="1"/>
    <xf numFmtId="0" fontId="0" fillId="0" borderId="0" xfId="0" applyAlignment="1">
      <alignment wrapText="1"/>
    </xf>
    <xf numFmtId="0" fontId="3" fillId="9" borderId="1" xfId="4" applyBorder="1" applyAlignment="1">
      <alignment horizontal="center"/>
    </xf>
    <xf numFmtId="0" fontId="3" fillId="9" borderId="1" xfId="4" applyBorder="1" applyAlignment="1">
      <alignment horizontal="center" vertical="center"/>
    </xf>
    <xf numFmtId="165" fontId="0" fillId="0" borderId="1" xfId="3" applyNumberFormat="1" applyFont="1" applyBorder="1" applyAlignment="1">
      <alignment vertical="center"/>
    </xf>
    <xf numFmtId="165" fontId="0" fillId="0" borderId="1" xfId="3" applyNumberFormat="1" applyFont="1" applyBorder="1" applyAlignment="1">
      <alignment horizontal="center" vertical="center"/>
    </xf>
    <xf numFmtId="0" fontId="0" fillId="0" borderId="0" xfId="0" applyAlignment="1">
      <alignment vertical="top" wrapText="1"/>
    </xf>
    <xf numFmtId="0" fontId="3" fillId="9" borderId="0" xfId="4" applyAlignment="1">
      <alignment horizontal="center"/>
    </xf>
    <xf numFmtId="0" fontId="3" fillId="9" borderId="0" xfId="4" applyBorder="1" applyAlignment="1">
      <alignment horizontal="center"/>
    </xf>
    <xf numFmtId="0" fontId="0" fillId="0" borderId="2" xfId="0" applyBorder="1"/>
    <xf numFmtId="165" fontId="0" fillId="0" borderId="15" xfId="3" applyNumberFormat="1" applyFont="1" applyBorder="1"/>
    <xf numFmtId="165" fontId="0" fillId="0" borderId="16" xfId="3" applyNumberFormat="1" applyFont="1" applyBorder="1"/>
    <xf numFmtId="165" fontId="0" fillId="0" borderId="17" xfId="3" applyNumberFormat="1" applyFont="1" applyBorder="1"/>
    <xf numFmtId="165" fontId="9" fillId="0" borderId="2" xfId="3" applyNumberFormat="1" applyFont="1" applyBorder="1"/>
    <xf numFmtId="0" fontId="0" fillId="0" borderId="26" xfId="0" applyBorder="1"/>
    <xf numFmtId="165" fontId="0" fillId="0" borderId="18" xfId="3" applyNumberFormat="1" applyFont="1" applyBorder="1"/>
    <xf numFmtId="165" fontId="0" fillId="0" borderId="0" xfId="3" applyNumberFormat="1" applyFont="1" applyBorder="1"/>
    <xf numFmtId="165" fontId="0" fillId="0" borderId="19" xfId="3" applyNumberFormat="1" applyFont="1" applyBorder="1"/>
    <xf numFmtId="165" fontId="9" fillId="0" borderId="26" xfId="3" applyNumberFormat="1" applyFont="1" applyBorder="1"/>
    <xf numFmtId="165" fontId="0" fillId="0" borderId="20" xfId="3" applyNumberFormat="1" applyFont="1" applyBorder="1"/>
    <xf numFmtId="165" fontId="0" fillId="0" borderId="21" xfId="3" applyNumberFormat="1" applyFont="1" applyBorder="1"/>
    <xf numFmtId="165" fontId="0" fillId="0" borderId="22" xfId="3" applyNumberFormat="1" applyFont="1" applyBorder="1"/>
    <xf numFmtId="165" fontId="9" fillId="0" borderId="3" xfId="3" applyNumberFormat="1" applyFont="1" applyBorder="1"/>
    <xf numFmtId="0" fontId="2" fillId="0" borderId="1" xfId="0" applyFont="1" applyBorder="1"/>
    <xf numFmtId="165" fontId="2" fillId="0" borderId="5" xfId="0" applyNumberFormat="1" applyFont="1" applyBorder="1"/>
    <xf numFmtId="165" fontId="2" fillId="0" borderId="4" xfId="0" applyNumberFormat="1" applyFont="1" applyBorder="1"/>
    <xf numFmtId="165" fontId="2" fillId="0" borderId="6" xfId="0" applyNumberFormat="1" applyFont="1" applyBorder="1"/>
    <xf numFmtId="165" fontId="2" fillId="0" borderId="1" xfId="0" applyNumberFormat="1" applyFont="1" applyBorder="1"/>
    <xf numFmtId="0" fontId="3" fillId="9" borderId="27" xfId="4" applyBorder="1" applyAlignment="1">
      <alignment horizontal="center"/>
    </xf>
    <xf numFmtId="0" fontId="3" fillId="9" borderId="28" xfId="4" applyBorder="1" applyAlignment="1">
      <alignment horizontal="center"/>
    </xf>
    <xf numFmtId="0" fontId="3" fillId="9" borderId="29" xfId="4" applyBorder="1" applyAlignment="1">
      <alignment horizontal="right"/>
    </xf>
    <xf numFmtId="0" fontId="13" fillId="0" borderId="30" xfId="0" applyFont="1" applyBorder="1"/>
    <xf numFmtId="0" fontId="13" fillId="0" borderId="31" xfId="0" applyFont="1" applyBorder="1"/>
    <xf numFmtId="0" fontId="13" fillId="0" borderId="32" xfId="0" applyFont="1" applyBorder="1"/>
    <xf numFmtId="0" fontId="13" fillId="0" borderId="2" xfId="0" applyFont="1" applyBorder="1"/>
    <xf numFmtId="0" fontId="13" fillId="0" borderId="33" xfId="0" applyFont="1" applyBorder="1"/>
    <xf numFmtId="2" fontId="13" fillId="0" borderId="34" xfId="0" applyNumberFormat="1" applyFont="1" applyBorder="1"/>
    <xf numFmtId="0" fontId="13" fillId="0" borderId="35" xfId="0" applyFont="1" applyBorder="1"/>
    <xf numFmtId="0" fontId="13" fillId="0" borderId="36" xfId="0" applyFont="1" applyBorder="1"/>
    <xf numFmtId="0" fontId="14" fillId="0" borderId="0" xfId="5" applyFont="1" applyFill="1" applyBorder="1"/>
    <xf numFmtId="0" fontId="15" fillId="0" borderId="0" xfId="6" applyFont="1" applyFill="1" applyBorder="1"/>
    <xf numFmtId="0" fontId="16" fillId="10" borderId="5" xfId="6" applyFont="1" applyFill="1" applyBorder="1" applyAlignment="1">
      <alignment vertical="top"/>
    </xf>
    <xf numFmtId="0" fontId="17" fillId="0" borderId="1" xfId="6" applyFont="1" applyFill="1" applyBorder="1" applyAlignment="1">
      <alignment horizontal="left"/>
    </xf>
    <xf numFmtId="0" fontId="17" fillId="0" borderId="5" xfId="6" applyFont="1" applyFill="1" applyBorder="1" applyAlignment="1">
      <alignment vertical="top"/>
    </xf>
    <xf numFmtId="167" fontId="18" fillId="0" borderId="1" xfId="7" applyNumberFormat="1" applyFont="1" applyFill="1" applyBorder="1"/>
    <xf numFmtId="167" fontId="15" fillId="0" borderId="1" xfId="6" applyNumberFormat="1" applyFont="1" applyFill="1" applyBorder="1"/>
    <xf numFmtId="0" fontId="17" fillId="0" borderId="15" xfId="6" applyFont="1" applyFill="1" applyBorder="1" applyAlignment="1">
      <alignment vertical="top"/>
    </xf>
    <xf numFmtId="167" fontId="18" fillId="0" borderId="2" xfId="7" applyNumberFormat="1" applyFont="1" applyFill="1" applyBorder="1"/>
    <xf numFmtId="0" fontId="17" fillId="0" borderId="37" xfId="6" applyFont="1" applyFill="1" applyBorder="1" applyAlignment="1">
      <alignment vertical="top"/>
    </xf>
    <xf numFmtId="167" fontId="17" fillId="0" borderId="38" xfId="7" applyNumberFormat="1" applyFont="1" applyFill="1" applyBorder="1"/>
    <xf numFmtId="167" fontId="17" fillId="0" borderId="39" xfId="7" applyNumberFormat="1" applyFont="1" applyFill="1" applyBorder="1"/>
    <xf numFmtId="167" fontId="17" fillId="0" borderId="40" xfId="7" applyNumberFormat="1" applyFont="1" applyFill="1" applyBorder="1"/>
    <xf numFmtId="0" fontId="17" fillId="0" borderId="1" xfId="6" applyFont="1" applyFill="1" applyBorder="1" applyAlignment="1">
      <alignment vertical="top"/>
    </xf>
    <xf numFmtId="167" fontId="17" fillId="0" borderId="1" xfId="7" applyNumberFormat="1" applyFont="1" applyFill="1" applyBorder="1"/>
    <xf numFmtId="0" fontId="15" fillId="0" borderId="0" xfId="5" applyFont="1" applyFill="1" applyBorder="1"/>
    <xf numFmtId="168" fontId="15" fillId="0" borderId="0" xfId="5" applyNumberFormat="1" applyFont="1" applyFill="1" applyBorder="1"/>
    <xf numFmtId="0" fontId="17" fillId="0" borderId="1" xfId="5" applyFont="1" applyFill="1" applyBorder="1"/>
    <xf numFmtId="169" fontId="17" fillId="0" borderId="1" xfId="2" applyNumberFormat="1" applyFont="1" applyFill="1" applyBorder="1"/>
    <xf numFmtId="0" fontId="3" fillId="9" borderId="29" xfId="4" applyBorder="1" applyAlignment="1">
      <alignment horizontal="center"/>
    </xf>
    <xf numFmtId="0" fontId="2" fillId="0" borderId="0" xfId="0" applyFont="1" applyAlignment="1">
      <alignment horizontal="right"/>
    </xf>
    <xf numFmtId="41" fontId="19" fillId="0" borderId="30" xfId="0" applyNumberFormat="1" applyFont="1" applyBorder="1" applyAlignment="1"/>
    <xf numFmtId="41" fontId="19" fillId="0" borderId="1" xfId="0" applyNumberFormat="1" applyFont="1" applyBorder="1" applyAlignment="1"/>
    <xf numFmtId="41" fontId="20" fillId="0" borderId="31" xfId="0" applyNumberFormat="1" applyFont="1" applyBorder="1" applyAlignment="1">
      <alignment horizontal="center"/>
    </xf>
    <xf numFmtId="41" fontId="19" fillId="0" borderId="32" xfId="0" applyNumberFormat="1" applyFont="1" applyBorder="1" applyAlignment="1"/>
    <xf numFmtId="41" fontId="19" fillId="0" borderId="2" xfId="0" applyNumberFormat="1" applyFont="1" applyBorder="1" applyAlignment="1"/>
    <xf numFmtId="41" fontId="20" fillId="0" borderId="33" xfId="0" applyNumberFormat="1" applyFont="1" applyBorder="1" applyAlignment="1">
      <alignment horizontal="center"/>
    </xf>
    <xf numFmtId="3" fontId="21" fillId="0" borderId="34" xfId="0" applyNumberFormat="1" applyFont="1" applyBorder="1" applyAlignment="1">
      <alignment horizontal="center"/>
    </xf>
    <xf numFmtId="3" fontId="21" fillId="0" borderId="35" xfId="0" applyNumberFormat="1" applyFont="1" applyBorder="1" applyAlignment="1">
      <alignment horizontal="center"/>
    </xf>
    <xf numFmtId="3" fontId="21" fillId="0" borderId="36" xfId="0" applyNumberFormat="1" applyFont="1" applyBorder="1" applyAlignment="1">
      <alignment horizontal="center"/>
    </xf>
    <xf numFmtId="0" fontId="18" fillId="0" borderId="0" xfId="0" applyFont="1" applyFill="1" applyBorder="1"/>
    <xf numFmtId="0" fontId="22" fillId="0" borderId="0" xfId="0" applyFont="1" applyFill="1" applyBorder="1" applyAlignment="1">
      <alignment horizontal="center"/>
    </xf>
    <xf numFmtId="0" fontId="3" fillId="9" borderId="27" xfId="4" applyBorder="1" applyAlignment="1">
      <alignment horizontal="center" vertical="center"/>
    </xf>
    <xf numFmtId="0" fontId="3" fillId="9" borderId="28" xfId="4" applyBorder="1" applyAlignment="1">
      <alignment horizontal="center" vertical="center"/>
    </xf>
    <xf numFmtId="0" fontId="3" fillId="9" borderId="28" xfId="4" applyBorder="1" applyAlignment="1">
      <alignment horizontal="center" vertical="center" wrapText="1"/>
    </xf>
    <xf numFmtId="0" fontId="3" fillId="9" borderId="29" xfId="4" applyBorder="1" applyAlignment="1">
      <alignment horizontal="center" vertical="center"/>
    </xf>
    <xf numFmtId="3" fontId="21" fillId="0" borderId="0" xfId="0" applyNumberFormat="1" applyFont="1" applyBorder="1" applyAlignment="1">
      <alignment horizontal="center"/>
    </xf>
    <xf numFmtId="41" fontId="19" fillId="0" borderId="34" xfId="0" applyNumberFormat="1" applyFont="1" applyBorder="1" applyAlignment="1"/>
    <xf numFmtId="41" fontId="19" fillId="0" borderId="35" xfId="0" applyNumberFormat="1" applyFont="1" applyBorder="1" applyAlignment="1"/>
    <xf numFmtId="41" fontId="20" fillId="0" borderId="36" xfId="0" applyNumberFormat="1" applyFont="1" applyBorder="1" applyAlignment="1">
      <alignment horizontal="center"/>
    </xf>
    <xf numFmtId="0" fontId="2" fillId="0" borderId="0" xfId="0" applyFont="1" applyFill="1" applyBorder="1" applyAlignment="1">
      <alignment horizontal="right"/>
    </xf>
    <xf numFmtId="0" fontId="23" fillId="0" borderId="0" xfId="0" applyFont="1"/>
    <xf numFmtId="0" fontId="17" fillId="0" borderId="0" xfId="0" applyFont="1" applyFill="1" applyBorder="1"/>
    <xf numFmtId="0" fontId="24" fillId="0" borderId="0" xfId="0" applyFont="1" applyFill="1" applyBorder="1"/>
    <xf numFmtId="41" fontId="13" fillId="0" borderId="15" xfId="0" applyNumberFormat="1" applyFont="1" applyBorder="1"/>
    <xf numFmtId="41" fontId="13" fillId="0" borderId="16" xfId="0" applyNumberFormat="1" applyFont="1" applyBorder="1"/>
    <xf numFmtId="41" fontId="13" fillId="0" borderId="17" xfId="0" applyNumberFormat="1" applyFont="1" applyBorder="1"/>
    <xf numFmtId="41" fontId="13" fillId="0" borderId="18" xfId="0" applyNumberFormat="1" applyFont="1" applyBorder="1"/>
    <xf numFmtId="41" fontId="13" fillId="0" borderId="0" xfId="0" applyNumberFormat="1" applyFont="1" applyBorder="1"/>
    <xf numFmtId="41" fontId="13" fillId="0" borderId="19" xfId="0" applyNumberFormat="1" applyFont="1" applyBorder="1"/>
    <xf numFmtId="41" fontId="13" fillId="0" borderId="20" xfId="0" applyNumberFormat="1" applyFont="1" applyBorder="1"/>
    <xf numFmtId="41" fontId="13" fillId="0" borderId="21" xfId="0" applyNumberFormat="1" applyFont="1" applyBorder="1"/>
    <xf numFmtId="41" fontId="13" fillId="0" borderId="22" xfId="0" applyNumberFormat="1" applyFont="1" applyBorder="1"/>
    <xf numFmtId="41" fontId="12" fillId="0" borderId="5" xfId="0" applyNumberFormat="1" applyFont="1" applyBorder="1"/>
    <xf numFmtId="41" fontId="12" fillId="0" borderId="4" xfId="0" applyNumberFormat="1" applyFont="1" applyBorder="1"/>
    <xf numFmtId="41" fontId="12" fillId="0" borderId="6" xfId="0" applyNumberFormat="1" applyFont="1" applyBorder="1"/>
    <xf numFmtId="0" fontId="5" fillId="0" borderId="0" xfId="0" applyFont="1" applyAlignment="1">
      <alignment vertical="center"/>
    </xf>
    <xf numFmtId="0" fontId="0" fillId="3" borderId="3" xfId="0" applyFill="1" applyBorder="1" applyAlignment="1">
      <alignment horizontal="left" vertical="top" wrapText="1"/>
    </xf>
    <xf numFmtId="0" fontId="0" fillId="7" borderId="1" xfId="0" applyFill="1" applyBorder="1" applyAlignment="1">
      <alignment vertical="center" wrapText="1"/>
    </xf>
    <xf numFmtId="0" fontId="0" fillId="4" borderId="0" xfId="0" applyFill="1"/>
    <xf numFmtId="0" fontId="12" fillId="4" borderId="0" xfId="0" applyFont="1" applyFill="1"/>
    <xf numFmtId="0" fontId="13" fillId="4" borderId="0" xfId="0" applyFont="1" applyFill="1"/>
    <xf numFmtId="0" fontId="0" fillId="5" borderId="0" xfId="0" applyFill="1" applyBorder="1" applyAlignment="1">
      <alignment horizontal="center" vertical="center"/>
    </xf>
    <xf numFmtId="0" fontId="2" fillId="5" borderId="0" xfId="0" applyFont="1" applyFill="1" applyBorder="1" applyAlignment="1">
      <alignment horizontal="center" vertical="center"/>
    </xf>
    <xf numFmtId="0" fontId="0" fillId="7" borderId="0" xfId="0" applyFill="1"/>
    <xf numFmtId="0" fontId="25" fillId="0" borderId="0" xfId="0" applyFont="1" applyAlignment="1">
      <alignment vertical="center"/>
    </xf>
    <xf numFmtId="0" fontId="26" fillId="0" borderId="0" xfId="0" applyFont="1" applyAlignment="1">
      <alignment horizontal="left" vertical="center" indent="5"/>
    </xf>
    <xf numFmtId="0" fontId="29" fillId="0" borderId="0" xfId="0" applyFont="1" applyAlignment="1">
      <alignment horizontal="left" vertical="center" indent="10"/>
    </xf>
    <xf numFmtId="0" fontId="31" fillId="0" borderId="0" xfId="0" applyFont="1" applyAlignment="1">
      <alignment horizontal="left" vertical="center" indent="10"/>
    </xf>
    <xf numFmtId="0" fontId="28" fillId="0" borderId="0" xfId="0" applyFont="1" applyAlignment="1">
      <alignment horizontal="left" vertical="center" indent="5"/>
    </xf>
    <xf numFmtId="0" fontId="30" fillId="0" borderId="0" xfId="0" applyFont="1" applyAlignment="1">
      <alignment horizontal="left" indent="11"/>
    </xf>
    <xf numFmtId="0" fontId="33" fillId="0" borderId="0" xfId="0" applyFont="1" applyAlignment="1">
      <alignment horizontal="left" vertical="center" indent="5"/>
    </xf>
    <xf numFmtId="0" fontId="34" fillId="0" borderId="0" xfId="0" applyFont="1" applyAlignment="1">
      <alignment vertical="center"/>
    </xf>
    <xf numFmtId="0" fontId="0" fillId="0" borderId="0" xfId="0" applyAlignment="1">
      <alignment horizontal="left" vertical="center" indent="5"/>
    </xf>
    <xf numFmtId="0" fontId="35" fillId="0" borderId="0" xfId="0" applyFont="1" applyAlignment="1">
      <alignment vertical="center"/>
    </xf>
    <xf numFmtId="0" fontId="36"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indent="2"/>
    </xf>
    <xf numFmtId="0" fontId="2" fillId="0" borderId="0" xfId="0" applyFont="1" applyAlignment="1">
      <alignment horizontal="left" vertical="center" indent="2"/>
    </xf>
    <xf numFmtId="0" fontId="2" fillId="0" borderId="1" xfId="0" applyFont="1" applyBorder="1" applyAlignment="1">
      <alignment horizontal="center"/>
    </xf>
    <xf numFmtId="0" fontId="0" fillId="0" borderId="18" xfId="0" applyBorder="1" applyAlignment="1">
      <alignment horizontal="left" wrapText="1"/>
    </xf>
    <xf numFmtId="0" fontId="0" fillId="0" borderId="19" xfId="0" applyBorder="1" applyAlignment="1">
      <alignment horizontal="left" wrapText="1"/>
    </xf>
    <xf numFmtId="0" fontId="0" fillId="0" borderId="18" xfId="0" applyBorder="1" applyAlignment="1">
      <alignment horizontal="left"/>
    </xf>
    <xf numFmtId="0" fontId="0" fillId="0" borderId="19" xfId="0" applyBorder="1" applyAlignment="1">
      <alignment horizontal="left"/>
    </xf>
    <xf numFmtId="0" fontId="0" fillId="0" borderId="0" xfId="0" applyFont="1" applyAlignment="1">
      <alignment horizontal="left" vertical="top" wrapText="1"/>
    </xf>
    <xf numFmtId="0" fontId="0" fillId="0" borderId="15" xfId="0" applyBorder="1" applyAlignment="1">
      <alignment horizontal="left"/>
    </xf>
    <xf numFmtId="0" fontId="0" fillId="0" borderId="17" xfId="0" applyBorder="1" applyAlignment="1">
      <alignment horizontal="left"/>
    </xf>
    <xf numFmtId="0" fontId="0" fillId="0" borderId="0" xfId="0" applyAlignment="1">
      <alignment horizontal="left" vertical="center" wrapText="1"/>
    </xf>
    <xf numFmtId="0" fontId="13" fillId="0" borderId="1" xfId="0" applyFont="1" applyBorder="1" applyAlignment="1">
      <alignment horizontal="left"/>
    </xf>
    <xf numFmtId="0" fontId="12" fillId="0" borderId="0" xfId="0" applyFont="1" applyAlignment="1">
      <alignment horizontal="center"/>
    </xf>
    <xf numFmtId="0" fontId="12" fillId="0" borderId="0" xfId="0" applyFont="1" applyBorder="1" applyAlignment="1">
      <alignment horizontal="center"/>
    </xf>
    <xf numFmtId="0" fontId="11" fillId="0" borderId="0" xfId="0" applyFont="1" applyAlignment="1">
      <alignment horizontal="center"/>
    </xf>
    <xf numFmtId="0" fontId="0" fillId="0" borderId="0" xfId="0" applyAlignment="1">
      <alignment horizontal="left" vertical="top" wrapText="1"/>
    </xf>
    <xf numFmtId="0" fontId="2" fillId="0" borderId="0" xfId="0" applyFont="1" applyAlignment="1">
      <alignment horizontal="left"/>
    </xf>
    <xf numFmtId="0" fontId="2" fillId="0" borderId="19" xfId="0" applyFont="1" applyBorder="1" applyAlignment="1">
      <alignment horizontal="left"/>
    </xf>
    <xf numFmtId="0" fontId="3" fillId="9" borderId="1" xfId="4" applyBorder="1"/>
    <xf numFmtId="0" fontId="1" fillId="2" borderId="0" xfId="0" applyFont="1" applyFill="1" applyAlignment="1">
      <alignment horizontal="center"/>
    </xf>
    <xf numFmtId="0" fontId="1" fillId="2" borderId="0" xfId="0" applyFont="1" applyFill="1" applyAlignment="1">
      <alignment horizontal="center" vertical="top"/>
    </xf>
  </cellXfs>
  <cellStyles count="8">
    <cellStyle name="Accent1" xfId="4" builtinId="29"/>
    <cellStyle name="Comma" xfId="2" builtinId="3"/>
    <cellStyle name="Comma 47 2" xfId="7"/>
    <cellStyle name="Currency" xfId="3" builtinId="4"/>
    <cellStyle name="Normal" xfId="0" builtinId="0"/>
    <cellStyle name="Normal 35" xfId="5"/>
    <cellStyle name="Normal 4" xfId="1"/>
    <cellStyle name="Normal 81 2" xfId="6"/>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48-IT%20Tender%20for%20GAAR/GAAR%202016/Financials%20-%20current%20period/RIN%20Reports/Vic%20GAAR%202018-22%20preliminary%20draft%20RIN%20templates%20-%20Multinet%20-%2020160906%20-%20IT%20version%20BE%202008%20-%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1. CPI"/>
      <sheetName val="2. Escalators"/>
      <sheetName val="3 - Capex summary"/>
      <sheetName val="4. Connections market expansn"/>
      <sheetName val="5. Mains augmentation"/>
      <sheetName val="6. Mains replacement"/>
      <sheetName val="7. Telemetry"/>
      <sheetName val="8. Meter replacement"/>
      <sheetName val="9. Other capex"/>
      <sheetName val="12. IT"/>
      <sheetName val="14. Overheads"/>
      <sheetName val="15. Related party transactions"/>
      <sheetName val="16. Capex allocation"/>
      <sheetName val="17. Gross Capex "/>
      <sheetName val="20. Changes in provisions"/>
      <sheetName val="21 - Indicative bill impacts"/>
      <sheetName val="22. WACC Inputs"/>
      <sheetName val="23.1 Opex incl. RPM"/>
      <sheetName val="23.2 Opex excl. RPM"/>
      <sheetName val="23.3 Opex rate-of-change"/>
      <sheetName val="23.4 Opex Incentive Mechanism"/>
      <sheetName val="24. Cost category matrix"/>
      <sheetName val="25. ARS"/>
      <sheetName val="26. Allocation of total revenue"/>
      <sheetName val="27. Customer numbers"/>
      <sheetName val="28. Consumption and demand"/>
      <sheetName val="29.1 Gas extenstions ($)"/>
      <sheetName val="29.2 Gas extenstions cust no"/>
      <sheetName val="29.3 Gas extensions - demand"/>
      <sheetName val="29.4 Gas extensions - tariffs"/>
      <sheetName val="30. Network characteristics"/>
      <sheetName val="31 - Pass throughs"/>
    </sheetNames>
    <sheetDataSet>
      <sheetData sheetId="0">
        <row r="8">
          <cell r="B8" t="str">
            <v>ActewAGL Distribution</v>
          </cell>
          <cell r="C8" t="str">
            <v>ActewAGL Distribution</v>
          </cell>
        </row>
        <row r="9">
          <cell r="B9" t="str">
            <v>ActewAGL Distribution (Tx Assets)</v>
          </cell>
          <cell r="C9" t="str">
            <v>ActewAGL Distribution (Tx Assets)</v>
          </cell>
        </row>
        <row r="10">
          <cell r="B10" t="str">
            <v>ActewAGL Gas</v>
          </cell>
          <cell r="C10" t="str">
            <v>ActewAGL Gas</v>
          </cell>
        </row>
        <row r="11">
          <cell r="B11" t="str">
            <v>AGN (SA)</v>
          </cell>
          <cell r="C11" t="str">
            <v>AGN (SA)</v>
          </cell>
        </row>
        <row r="12">
          <cell r="B12" t="str">
            <v>AGN (Victoria)</v>
          </cell>
          <cell r="C12" t="str">
            <v>Australian Gas Networks Limited</v>
          </cell>
        </row>
        <row r="13">
          <cell r="B13" t="str">
            <v>Amadeus</v>
          </cell>
          <cell r="C13" t="str">
            <v>APT Pipelines (NT) Pty Ltd</v>
          </cell>
        </row>
        <row r="14">
          <cell r="B14" t="str">
            <v>APA GasNet</v>
          </cell>
          <cell r="C14" t="str">
            <v>APA VTS Australia Limited</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(Gas)</v>
          </cell>
          <cell r="C18" t="str">
            <v>AusNet Gas Services</v>
          </cell>
        </row>
        <row r="19">
          <cell r="B19" t="str">
            <v>AusNet (T)</v>
          </cell>
          <cell r="C19" t="str">
            <v>AusNet (T)</v>
          </cell>
        </row>
        <row r="20">
          <cell r="B20" t="str">
            <v>Australian Distribution Co.</v>
          </cell>
          <cell r="C20" t="str">
            <v>Australian Distribution Co.</v>
          </cell>
        </row>
        <row r="21">
          <cell r="B21" t="str">
            <v>Australian Transmission Co.</v>
          </cell>
          <cell r="C21" t="str">
            <v>Australian Transmission Co.</v>
          </cell>
        </row>
        <row r="22">
          <cell r="B22" t="str">
            <v>CitiPower</v>
          </cell>
          <cell r="C22" t="str">
            <v>CitiPower</v>
          </cell>
        </row>
        <row r="23">
          <cell r="B23" t="str">
            <v>Directlink</v>
          </cell>
          <cell r="C23" t="str">
            <v>Directlink</v>
          </cell>
        </row>
        <row r="24">
          <cell r="B24" t="str">
            <v>ElectraNet</v>
          </cell>
          <cell r="C24" t="str">
            <v>ElectraNet</v>
          </cell>
        </row>
        <row r="25">
          <cell r="B25" t="str">
            <v>Endeavour Energy</v>
          </cell>
          <cell r="C25" t="str">
            <v>Endeavour Energy</v>
          </cell>
        </row>
        <row r="26">
          <cell r="B26" t="str">
            <v>Energex</v>
          </cell>
          <cell r="C26" t="str">
            <v>Energex</v>
          </cell>
        </row>
        <row r="27">
          <cell r="B27" t="str">
            <v>Ergon Energy</v>
          </cell>
          <cell r="C27" t="str">
            <v>Ergon Energy</v>
          </cell>
        </row>
        <row r="28">
          <cell r="B28" t="str">
            <v>Essential Energy</v>
          </cell>
          <cell r="C28" t="str">
            <v>Essential Energy</v>
          </cell>
        </row>
        <row r="29">
          <cell r="B29" t="str">
            <v>Jemena Electricity</v>
          </cell>
          <cell r="C29" t="str">
            <v>Jemena Electricity</v>
          </cell>
        </row>
        <row r="30">
          <cell r="B30" t="str">
            <v>JGN</v>
          </cell>
          <cell r="C30" t="str">
            <v>Jemena Gas Networks</v>
          </cell>
        </row>
        <row r="31">
          <cell r="B31" t="str">
            <v>Multinet Gas</v>
          </cell>
          <cell r="C31" t="str">
            <v>Multinet Gas (DB No.1) Pty Ltd (ACN 086 026 986), Multinet Gas (DB No.2) Pty Ltd (ACN 086 230 122)</v>
          </cell>
        </row>
        <row r="32">
          <cell r="B32" t="str">
            <v>Murraylink</v>
          </cell>
          <cell r="C32" t="str">
            <v>Murraylink</v>
          </cell>
        </row>
        <row r="33">
          <cell r="B33" t="str">
            <v>Powercor Australia</v>
          </cell>
          <cell r="C33" t="str">
            <v>Powercor Australia</v>
          </cell>
        </row>
        <row r="34">
          <cell r="B34" t="str">
            <v>Powerlink</v>
          </cell>
          <cell r="C34" t="str">
            <v>Queensland Electricity Transmission Corporation Limited trading as Powerlink Queensland</v>
          </cell>
        </row>
        <row r="35">
          <cell r="B35" t="str">
            <v>Roma to Brisbane Pipeline</v>
          </cell>
          <cell r="C35" t="str">
            <v>APT Petroleum Pipelines Limited t/a Roma to Brisbane Pipeline</v>
          </cell>
        </row>
        <row r="36">
          <cell r="B36" t="str">
            <v>SA Power Networks</v>
          </cell>
          <cell r="C36" t="str">
            <v>SA Power Networks</v>
          </cell>
        </row>
        <row r="37">
          <cell r="B37" t="str">
            <v>TasNetworks (D)</v>
          </cell>
          <cell r="C37" t="str">
            <v>TasNetworks (D)</v>
          </cell>
        </row>
        <row r="38">
          <cell r="B38" t="str">
            <v>TasNetworks (T)</v>
          </cell>
          <cell r="C38" t="str">
            <v>TasNetworks (T)</v>
          </cell>
        </row>
        <row r="39">
          <cell r="B39" t="str">
            <v>TransGrid</v>
          </cell>
          <cell r="C39" t="str">
            <v>TransGrid</v>
          </cell>
        </row>
        <row r="40">
          <cell r="B40" t="str">
            <v>United Energy</v>
          </cell>
          <cell r="C40" t="str">
            <v>United Energy</v>
          </cell>
        </row>
        <row r="41">
          <cell r="B41" t="str">
            <v>Western Power (D)</v>
          </cell>
          <cell r="C41" t="str">
            <v>Western Power (D)</v>
          </cell>
        </row>
        <row r="42">
          <cell r="B42" t="str">
            <v>Western Power (T)</v>
          </cell>
          <cell r="C42" t="str">
            <v>Western Power (T)</v>
          </cell>
        </row>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sheetData sheetId="2"/>
      <sheetData sheetId="3">
        <row r="14">
          <cell r="C14" t="str">
            <v>Multinet Gas</v>
          </cell>
        </row>
        <row r="35">
          <cell r="C35" t="str">
            <v>2018</v>
          </cell>
          <cell r="D35">
            <v>2019</v>
          </cell>
          <cell r="E35">
            <v>2020</v>
          </cell>
          <cell r="F35">
            <v>2021</v>
          </cell>
          <cell r="G35">
            <v>2022</v>
          </cell>
        </row>
        <row r="38">
          <cell r="C38">
            <v>2013</v>
          </cell>
          <cell r="D38">
            <v>2014</v>
          </cell>
          <cell r="E38">
            <v>2015</v>
          </cell>
          <cell r="F38">
            <v>2016</v>
          </cell>
          <cell r="G38">
            <v>2017</v>
          </cell>
        </row>
        <row r="41">
          <cell r="C41">
            <v>2008</v>
          </cell>
          <cell r="D41">
            <v>2009</v>
          </cell>
          <cell r="E41">
            <v>2010</v>
          </cell>
          <cell r="F41">
            <v>2011</v>
          </cell>
          <cell r="G41">
            <v>2012</v>
          </cell>
        </row>
        <row r="51">
          <cell r="C51" t="str">
            <v>Consolidated</v>
          </cell>
        </row>
        <row r="59">
          <cell r="C59" t="str">
            <v>Reset</v>
          </cell>
        </row>
        <row r="63">
          <cell r="C63" t="str">
            <v>December 2017</v>
          </cell>
        </row>
        <row r="69">
          <cell r="C69">
            <v>0</v>
          </cell>
        </row>
        <row r="70">
          <cell r="C70">
            <v>0</v>
          </cell>
        </row>
        <row r="71">
          <cell r="C71">
            <v>0</v>
          </cell>
        </row>
        <row r="76">
          <cell r="C76">
            <v>2022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customProperty" Target="../customProperty3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customProperty" Target="../customProperty33.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customProperty" Target="../customProperty3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9.bin"/><Relationship Id="rId2" Type="http://schemas.openxmlformats.org/officeDocument/2006/relationships/customProperty" Target="../customProperty38.bin"/><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41.bin"/><Relationship Id="rId2" Type="http://schemas.openxmlformats.org/officeDocument/2006/relationships/customProperty" Target="../customProperty40.bin"/><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customProperty" Target="../customProperty4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6.bin"/><Relationship Id="rId2" Type="http://schemas.openxmlformats.org/officeDocument/2006/relationships/customProperty" Target="../customProperty45.bin"/><Relationship Id="rId1" Type="http://schemas.openxmlformats.org/officeDocument/2006/relationships/customProperty" Target="../customProperty44.bin"/></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9.bin"/><Relationship Id="rId2" Type="http://schemas.openxmlformats.org/officeDocument/2006/relationships/customProperty" Target="../customProperty48.bin"/><Relationship Id="rId1" Type="http://schemas.openxmlformats.org/officeDocument/2006/relationships/customProperty" Target="../customProperty47.bin"/></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52.bin"/><Relationship Id="rId2" Type="http://schemas.openxmlformats.org/officeDocument/2006/relationships/customProperty" Target="../customProperty51.bin"/><Relationship Id="rId1" Type="http://schemas.openxmlformats.org/officeDocument/2006/relationships/customProperty" Target="../customProperty50.bin"/></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55.bin"/><Relationship Id="rId2" Type="http://schemas.openxmlformats.org/officeDocument/2006/relationships/customProperty" Target="../customProperty54.bin"/><Relationship Id="rId1" Type="http://schemas.openxmlformats.org/officeDocument/2006/relationships/customProperty" Target="../customProperty53.bin"/></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58.bin"/><Relationship Id="rId2" Type="http://schemas.openxmlformats.org/officeDocument/2006/relationships/customProperty" Target="../customProperty57.bin"/><Relationship Id="rId1" Type="http://schemas.openxmlformats.org/officeDocument/2006/relationships/customProperty" Target="../customProperty5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 Id="rId4" Type="http://schemas.openxmlformats.org/officeDocument/2006/relationships/customProperty" Target="../customProperty8.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customProperty" Target="../customProperty9.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customProperty" Target="../customProperty12.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customProperty" Target="../customProperty15.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customProperty" Target="../customProperty21.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workbookViewId="0"/>
  </sheetViews>
  <sheetFormatPr defaultRowHeight="14.4" x14ac:dyDescent="0.3"/>
  <cols>
    <col min="2" max="2" width="18.6640625" customWidth="1"/>
    <col min="3" max="3" width="42.109375" customWidth="1"/>
    <col min="4" max="4" width="46.5546875" customWidth="1"/>
  </cols>
  <sheetData>
    <row r="1" spans="1:4" x14ac:dyDescent="0.3">
      <c r="A1" s="30" t="s">
        <v>43</v>
      </c>
    </row>
    <row r="2" spans="1:4" x14ac:dyDescent="0.3">
      <c r="A2" s="30" t="s">
        <v>45</v>
      </c>
    </row>
    <row r="3" spans="1:4" x14ac:dyDescent="0.3">
      <c r="A3" s="30"/>
    </row>
    <row r="4" spans="1:4" x14ac:dyDescent="0.3">
      <c r="A4" s="30" t="s">
        <v>44</v>
      </c>
    </row>
    <row r="6" spans="1:4" x14ac:dyDescent="0.3">
      <c r="B6" s="194" t="s">
        <v>0</v>
      </c>
      <c r="C6" s="194"/>
      <c r="D6" s="194"/>
    </row>
    <row r="7" spans="1:4" x14ac:dyDescent="0.3">
      <c r="B7" s="1" t="s">
        <v>3</v>
      </c>
      <c r="C7" s="2" t="s">
        <v>4</v>
      </c>
      <c r="D7" s="2" t="s">
        <v>35</v>
      </c>
    </row>
    <row r="8" spans="1:4" ht="28.8" x14ac:dyDescent="0.3">
      <c r="B8" s="4" t="s">
        <v>5</v>
      </c>
      <c r="C8" s="5" t="s">
        <v>6</v>
      </c>
      <c r="D8" s="6" t="s">
        <v>40</v>
      </c>
    </row>
    <row r="9" spans="1:4" ht="28.8" x14ac:dyDescent="0.3">
      <c r="B9" s="8" t="s">
        <v>16</v>
      </c>
      <c r="C9" s="5" t="s">
        <v>17</v>
      </c>
      <c r="D9" s="6" t="s">
        <v>36</v>
      </c>
    </row>
    <row r="10" spans="1:4" ht="28.8" x14ac:dyDescent="0.3">
      <c r="B10" s="27" t="s">
        <v>18</v>
      </c>
      <c r="C10" s="5" t="s">
        <v>19</v>
      </c>
      <c r="D10" s="6" t="s">
        <v>20</v>
      </c>
    </row>
    <row r="11" spans="1:4" ht="28.8" x14ac:dyDescent="0.3">
      <c r="B11" s="28" t="s">
        <v>38</v>
      </c>
      <c r="C11" s="5" t="s">
        <v>19</v>
      </c>
      <c r="D11" s="6" t="s">
        <v>21</v>
      </c>
    </row>
    <row r="12" spans="1:4" x14ac:dyDescent="0.3">
      <c r="B12" s="13" t="s">
        <v>39</v>
      </c>
      <c r="C12" s="5" t="s">
        <v>22</v>
      </c>
      <c r="D12" s="5" t="s">
        <v>22</v>
      </c>
    </row>
  </sheetData>
  <mergeCells count="1">
    <mergeCell ref="B6:D6"/>
  </mergeCells>
  <pageMargins left="0.7" right="0.7" top="0.75" bottom="0.75" header="0.3" footer="0.3"/>
  <customProperties>
    <customPr name="layoutContexts" r:id="rId1"/>
    <customPr name="SaveUndoMode" r:id="rId2"/>
    <customPr name="screen"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workbookViewId="0"/>
  </sheetViews>
  <sheetFormatPr defaultRowHeight="14.4" x14ac:dyDescent="0.3"/>
  <cols>
    <col min="2" max="2" width="73.109375" customWidth="1"/>
    <col min="3" max="3" width="12.6640625" customWidth="1"/>
    <col min="4" max="4" width="12" customWidth="1"/>
    <col min="5" max="6" width="11.88671875" customWidth="1"/>
    <col min="7" max="7" width="13.109375" customWidth="1"/>
    <col min="8" max="8" width="12" customWidth="1"/>
  </cols>
  <sheetData>
    <row r="1" spans="1:8" ht="21" x14ac:dyDescent="0.4">
      <c r="A1" s="35" t="s">
        <v>175</v>
      </c>
    </row>
    <row r="2" spans="1:8" ht="21" x14ac:dyDescent="0.4">
      <c r="A2" s="35" t="s">
        <v>176</v>
      </c>
    </row>
    <row r="4" spans="1:8" s="177" customFormat="1" x14ac:dyDescent="0.3">
      <c r="A4" s="177" t="s">
        <v>177</v>
      </c>
    </row>
    <row r="5" spans="1:8" s="177" customFormat="1" x14ac:dyDescent="0.3">
      <c r="B5" s="178" t="s">
        <v>178</v>
      </c>
    </row>
    <row r="7" spans="1:8" x14ac:dyDescent="0.3">
      <c r="A7" t="s">
        <v>179</v>
      </c>
    </row>
    <row r="9" spans="1:8" ht="15" thickBot="1" x14ac:dyDescent="0.35">
      <c r="B9" s="37"/>
      <c r="C9" s="204" t="s">
        <v>180</v>
      </c>
      <c r="D9" s="204"/>
      <c r="E9" s="204"/>
      <c r="F9" s="204"/>
      <c r="G9" s="204"/>
      <c r="H9" s="204"/>
    </row>
    <row r="10" spans="1:8" x14ac:dyDescent="0.3">
      <c r="B10" s="38"/>
      <c r="C10" s="104">
        <v>2013</v>
      </c>
      <c r="D10" s="105">
        <v>2014</v>
      </c>
      <c r="E10" s="105">
        <v>2015</v>
      </c>
      <c r="F10" s="105">
        <v>2011</v>
      </c>
      <c r="G10" s="105">
        <v>2012</v>
      </c>
      <c r="H10" s="106" t="s">
        <v>134</v>
      </c>
    </row>
    <row r="11" spans="1:8" x14ac:dyDescent="0.3">
      <c r="B11" s="38" t="s">
        <v>181</v>
      </c>
      <c r="C11" s="107">
        <v>28.1</v>
      </c>
      <c r="D11" s="51">
        <v>6.4</v>
      </c>
      <c r="E11" s="51">
        <v>4.2</v>
      </c>
      <c r="F11" s="51">
        <v>5.3</v>
      </c>
      <c r="G11" s="51">
        <v>1.6</v>
      </c>
      <c r="H11" s="108">
        <v>45.7</v>
      </c>
    </row>
    <row r="12" spans="1:8" ht="15" thickBot="1" x14ac:dyDescent="0.35">
      <c r="B12" s="38" t="s">
        <v>51</v>
      </c>
      <c r="C12" s="109">
        <v>0.8</v>
      </c>
      <c r="D12" s="110">
        <v>0.1</v>
      </c>
      <c r="E12" s="110">
        <v>0</v>
      </c>
      <c r="F12" s="110">
        <v>0</v>
      </c>
      <c r="G12" s="110">
        <v>0</v>
      </c>
      <c r="H12" s="111">
        <v>1.1000000000000001</v>
      </c>
    </row>
    <row r="13" spans="1:8" ht="15" thickBot="1" x14ac:dyDescent="0.35">
      <c r="B13" s="38" t="s">
        <v>182</v>
      </c>
      <c r="C13" s="112">
        <f>C11+C12</f>
        <v>28.900000000000002</v>
      </c>
      <c r="D13" s="113">
        <v>21.83</v>
      </c>
      <c r="E13" s="113">
        <v>0.28000000000000003</v>
      </c>
      <c r="F13" s="113">
        <v>0.53</v>
      </c>
      <c r="G13" s="113">
        <v>0.28000000000000003</v>
      </c>
      <c r="H13" s="114">
        <f>SUM(H11:H12)</f>
        <v>46.800000000000004</v>
      </c>
    </row>
    <row r="14" spans="1:8" x14ac:dyDescent="0.3">
      <c r="C14" s="49" t="s">
        <v>141</v>
      </c>
    </row>
    <row r="15" spans="1:8" x14ac:dyDescent="0.3">
      <c r="A15" t="s">
        <v>183</v>
      </c>
      <c r="C15" s="49"/>
    </row>
    <row r="17" spans="2:8" ht="18" x14ac:dyDescent="0.35">
      <c r="B17" s="115" t="s">
        <v>184</v>
      </c>
      <c r="C17" s="116"/>
      <c r="D17" s="116"/>
      <c r="E17" s="116"/>
      <c r="F17" s="116"/>
      <c r="G17" s="116"/>
      <c r="H17" s="116"/>
    </row>
    <row r="18" spans="2:8" x14ac:dyDescent="0.3">
      <c r="B18" s="117" t="s">
        <v>185</v>
      </c>
      <c r="C18" s="118">
        <v>2013</v>
      </c>
      <c r="D18" s="118">
        <v>2014</v>
      </c>
      <c r="E18" s="118">
        <v>2015</v>
      </c>
      <c r="F18" s="118">
        <v>2016</v>
      </c>
      <c r="G18" s="118">
        <v>2017</v>
      </c>
      <c r="H18" s="118" t="s">
        <v>134</v>
      </c>
    </row>
    <row r="19" spans="2:8" x14ac:dyDescent="0.3">
      <c r="B19" s="119" t="s">
        <v>186</v>
      </c>
      <c r="C19" s="120">
        <v>318004.93150684936</v>
      </c>
      <c r="D19" s="120">
        <v>0</v>
      </c>
      <c r="E19" s="120">
        <v>0</v>
      </c>
      <c r="F19" s="120">
        <v>0</v>
      </c>
      <c r="G19" s="120">
        <v>0</v>
      </c>
      <c r="H19" s="121">
        <v>318004.93150684936</v>
      </c>
    </row>
    <row r="20" spans="2:8" x14ac:dyDescent="0.3">
      <c r="B20" s="119" t="s">
        <v>187</v>
      </c>
      <c r="C20" s="120">
        <v>0</v>
      </c>
      <c r="D20" s="120">
        <v>333334.40000000002</v>
      </c>
      <c r="E20" s="120">
        <v>0</v>
      </c>
      <c r="F20" s="120">
        <v>0</v>
      </c>
      <c r="G20" s="120">
        <v>0</v>
      </c>
      <c r="H20" s="121">
        <v>333334.40000000002</v>
      </c>
    </row>
    <row r="21" spans="2:8" x14ac:dyDescent="0.3">
      <c r="B21" s="119" t="s">
        <v>188</v>
      </c>
      <c r="C21" s="120">
        <v>0</v>
      </c>
      <c r="D21" s="120">
        <v>0</v>
      </c>
      <c r="E21" s="120">
        <v>0</v>
      </c>
      <c r="F21" s="120">
        <v>0</v>
      </c>
      <c r="G21" s="120">
        <v>0</v>
      </c>
      <c r="H21" s="121">
        <v>0</v>
      </c>
    </row>
    <row r="22" spans="2:8" x14ac:dyDescent="0.3">
      <c r="B22" s="119" t="s">
        <v>189</v>
      </c>
      <c r="C22" s="120">
        <v>0</v>
      </c>
      <c r="D22" s="120">
        <v>0</v>
      </c>
      <c r="E22" s="120">
        <v>0</v>
      </c>
      <c r="F22" s="120">
        <v>0</v>
      </c>
      <c r="G22" s="120">
        <v>0</v>
      </c>
      <c r="H22" s="121">
        <v>0</v>
      </c>
    </row>
    <row r="23" spans="2:8" x14ac:dyDescent="0.3">
      <c r="B23" s="119" t="s">
        <v>190</v>
      </c>
      <c r="C23" s="120">
        <v>795240.6399999999</v>
      </c>
      <c r="D23" s="120">
        <v>0</v>
      </c>
      <c r="E23" s="120">
        <v>0</v>
      </c>
      <c r="F23" s="120">
        <v>0</v>
      </c>
      <c r="G23" s="120">
        <v>0</v>
      </c>
      <c r="H23" s="121">
        <v>795240.6399999999</v>
      </c>
    </row>
    <row r="24" spans="2:8" x14ac:dyDescent="0.3">
      <c r="B24" s="119" t="s">
        <v>191</v>
      </c>
      <c r="C24" s="120">
        <v>0</v>
      </c>
      <c r="D24" s="120">
        <v>0</v>
      </c>
      <c r="E24" s="120">
        <v>564049.42399999988</v>
      </c>
      <c r="F24" s="120">
        <v>0</v>
      </c>
      <c r="G24" s="120">
        <v>0</v>
      </c>
      <c r="H24" s="121">
        <v>564049.42399999988</v>
      </c>
    </row>
    <row r="25" spans="2:8" x14ac:dyDescent="0.3">
      <c r="B25" s="119" t="s">
        <v>192</v>
      </c>
      <c r="C25" s="120">
        <v>0</v>
      </c>
      <c r="D25" s="120">
        <v>683335.51999999979</v>
      </c>
      <c r="E25" s="120">
        <v>0</v>
      </c>
      <c r="F25" s="120">
        <v>0</v>
      </c>
      <c r="G25" s="120">
        <v>0</v>
      </c>
      <c r="H25" s="121">
        <v>683335.51999999979</v>
      </c>
    </row>
    <row r="26" spans="2:8" x14ac:dyDescent="0.3">
      <c r="B26" s="119" t="s">
        <v>193</v>
      </c>
      <c r="C26" s="120">
        <v>0</v>
      </c>
      <c r="D26" s="120">
        <v>0</v>
      </c>
      <c r="E26" s="120">
        <v>176893.42319999999</v>
      </c>
      <c r="F26" s="120">
        <v>0</v>
      </c>
      <c r="G26" s="120">
        <v>0</v>
      </c>
      <c r="H26" s="121">
        <v>176893.42319999999</v>
      </c>
    </row>
    <row r="27" spans="2:8" x14ac:dyDescent="0.3">
      <c r="B27" s="119" t="s">
        <v>194</v>
      </c>
      <c r="C27" s="120">
        <v>492858.71999999991</v>
      </c>
      <c r="D27" s="120">
        <v>0</v>
      </c>
      <c r="E27" s="120">
        <v>0</v>
      </c>
      <c r="F27" s="120">
        <v>0</v>
      </c>
      <c r="G27" s="120">
        <v>0</v>
      </c>
      <c r="H27" s="121">
        <v>492858.71999999991</v>
      </c>
    </row>
    <row r="28" spans="2:8" x14ac:dyDescent="0.3">
      <c r="B28" s="119" t="s">
        <v>195</v>
      </c>
      <c r="C28" s="120">
        <v>0</v>
      </c>
      <c r="D28" s="120">
        <v>0</v>
      </c>
      <c r="E28" s="120">
        <v>0</v>
      </c>
      <c r="F28" s="120">
        <v>622251.93599999987</v>
      </c>
      <c r="G28" s="120">
        <v>622251.93599999987</v>
      </c>
      <c r="H28" s="121">
        <v>1244503.8719999997</v>
      </c>
    </row>
    <row r="29" spans="2:8" x14ac:dyDescent="0.3">
      <c r="B29" s="119" t="s">
        <v>196</v>
      </c>
      <c r="C29" s="120">
        <v>0</v>
      </c>
      <c r="D29" s="120">
        <v>0</v>
      </c>
      <c r="E29" s="120"/>
      <c r="F29" s="120">
        <v>0</v>
      </c>
      <c r="G29" s="120">
        <v>0</v>
      </c>
      <c r="H29" s="121">
        <v>0</v>
      </c>
    </row>
    <row r="30" spans="2:8" x14ac:dyDescent="0.3">
      <c r="B30" s="119" t="s">
        <v>197</v>
      </c>
      <c r="C30" s="120">
        <v>98571.743999999992</v>
      </c>
      <c r="D30" s="120">
        <v>0</v>
      </c>
      <c r="E30" s="120">
        <v>0</v>
      </c>
      <c r="F30" s="120">
        <v>0</v>
      </c>
      <c r="G30" s="120">
        <v>0</v>
      </c>
      <c r="H30" s="121">
        <v>98571.743999999992</v>
      </c>
    </row>
    <row r="31" spans="2:8" x14ac:dyDescent="0.3">
      <c r="B31" s="119" t="s">
        <v>198</v>
      </c>
      <c r="C31" s="120">
        <v>0</v>
      </c>
      <c r="D31" s="120">
        <v>205357.79999999996</v>
      </c>
      <c r="E31" s="120">
        <v>0</v>
      </c>
      <c r="F31" s="120">
        <v>0</v>
      </c>
      <c r="G31" s="120">
        <v>0</v>
      </c>
      <c r="H31" s="121">
        <v>205357.79999999996</v>
      </c>
    </row>
    <row r="32" spans="2:8" x14ac:dyDescent="0.3">
      <c r="B32" s="119" t="s">
        <v>199</v>
      </c>
      <c r="C32" s="120">
        <v>748073.82240000006</v>
      </c>
      <c r="D32" s="120">
        <v>0</v>
      </c>
      <c r="E32" s="120">
        <v>0</v>
      </c>
      <c r="F32" s="120">
        <v>0</v>
      </c>
      <c r="G32" s="120">
        <v>0</v>
      </c>
      <c r="H32" s="121">
        <v>748073.82240000006</v>
      </c>
    </row>
    <row r="33" spans="2:8" x14ac:dyDescent="0.3">
      <c r="B33" s="119" t="s">
        <v>200</v>
      </c>
      <c r="C33" s="120">
        <v>0</v>
      </c>
      <c r="D33" s="120">
        <v>0</v>
      </c>
      <c r="E33" s="120">
        <v>176893.42319999999</v>
      </c>
      <c r="F33" s="120">
        <v>0</v>
      </c>
      <c r="G33" s="120">
        <v>0</v>
      </c>
      <c r="H33" s="121">
        <v>176893.42319999999</v>
      </c>
    </row>
    <row r="34" spans="2:8" x14ac:dyDescent="0.3">
      <c r="B34" s="119" t="s">
        <v>201</v>
      </c>
      <c r="C34" s="120">
        <v>0</v>
      </c>
      <c r="D34" s="120">
        <v>0</v>
      </c>
      <c r="E34" s="120">
        <v>0</v>
      </c>
      <c r="F34" s="120">
        <v>0</v>
      </c>
      <c r="G34" s="120">
        <v>190802.95890410955</v>
      </c>
      <c r="H34" s="121">
        <v>190802.95890410955</v>
      </c>
    </row>
    <row r="35" spans="2:8" x14ac:dyDescent="0.3">
      <c r="B35" s="119" t="s">
        <v>202</v>
      </c>
      <c r="C35" s="120">
        <v>0</v>
      </c>
      <c r="D35" s="120">
        <v>256572.24959999998</v>
      </c>
      <c r="E35" s="120">
        <v>1026288.9983999999</v>
      </c>
      <c r="F35" s="120">
        <v>0</v>
      </c>
      <c r="G35" s="120">
        <v>0</v>
      </c>
      <c r="H35" s="121">
        <v>1282861.2479999999</v>
      </c>
    </row>
    <row r="36" spans="2:8" x14ac:dyDescent="0.3">
      <c r="B36" s="119" t="s">
        <v>203</v>
      </c>
      <c r="C36" s="120">
        <v>0</v>
      </c>
      <c r="D36" s="120">
        <v>319410.95999999996</v>
      </c>
      <c r="E36" s="120">
        <v>0</v>
      </c>
      <c r="F36" s="120">
        <v>0</v>
      </c>
      <c r="G36" s="120">
        <v>0</v>
      </c>
      <c r="H36" s="121">
        <v>319410.95999999996</v>
      </c>
    </row>
    <row r="37" spans="2:8" x14ac:dyDescent="0.3">
      <c r="B37" s="119" t="s">
        <v>204</v>
      </c>
      <c r="C37" s="120">
        <v>773811.99999999977</v>
      </c>
      <c r="D37" s="120">
        <v>0</v>
      </c>
      <c r="E37" s="120">
        <v>0</v>
      </c>
      <c r="F37" s="120">
        <v>0</v>
      </c>
      <c r="G37" s="120">
        <v>0</v>
      </c>
      <c r="H37" s="121">
        <v>773811.99999999977</v>
      </c>
    </row>
    <row r="38" spans="2:8" x14ac:dyDescent="0.3">
      <c r="B38" s="119" t="s">
        <v>205</v>
      </c>
      <c r="C38" s="120">
        <v>0</v>
      </c>
      <c r="D38" s="120">
        <v>0</v>
      </c>
      <c r="E38" s="120">
        <v>0</v>
      </c>
      <c r="F38" s="120">
        <v>0</v>
      </c>
      <c r="G38" s="120">
        <v>0</v>
      </c>
      <c r="H38" s="121">
        <v>0</v>
      </c>
    </row>
    <row r="39" spans="2:8" x14ac:dyDescent="0.3">
      <c r="B39" s="119" t="s">
        <v>206</v>
      </c>
      <c r="C39" s="120">
        <v>406592.30638222228</v>
      </c>
      <c r="D39" s="120">
        <v>0</v>
      </c>
      <c r="E39" s="120">
        <v>0</v>
      </c>
      <c r="F39" s="120">
        <v>0</v>
      </c>
      <c r="G39" s="120">
        <v>0</v>
      </c>
      <c r="H39" s="121">
        <v>406592.30638222228</v>
      </c>
    </row>
    <row r="40" spans="2:8" x14ac:dyDescent="0.3">
      <c r="B40" s="119" t="s">
        <v>207</v>
      </c>
      <c r="C40" s="120">
        <v>0</v>
      </c>
      <c r="D40" s="120">
        <v>788897.08228571422</v>
      </c>
      <c r="E40" s="120">
        <v>788897.08228571422</v>
      </c>
      <c r="F40" s="120">
        <v>0</v>
      </c>
      <c r="G40" s="120">
        <v>0</v>
      </c>
      <c r="H40" s="121">
        <v>1577794.1645714284</v>
      </c>
    </row>
    <row r="41" spans="2:8" x14ac:dyDescent="0.3">
      <c r="B41" s="119" t="s">
        <v>208</v>
      </c>
      <c r="C41" s="120">
        <v>306429.55199999991</v>
      </c>
      <c r="D41" s="120">
        <v>0</v>
      </c>
      <c r="E41" s="120">
        <v>0</v>
      </c>
      <c r="F41" s="120">
        <v>0</v>
      </c>
      <c r="G41" s="120">
        <v>0</v>
      </c>
      <c r="H41" s="121">
        <v>306429.55199999991</v>
      </c>
    </row>
    <row r="42" spans="2:8" x14ac:dyDescent="0.3">
      <c r="B42" s="119" t="s">
        <v>209</v>
      </c>
      <c r="C42" s="120">
        <v>0</v>
      </c>
      <c r="D42" s="120">
        <v>0</v>
      </c>
      <c r="E42" s="120">
        <v>0</v>
      </c>
      <c r="F42" s="120">
        <v>0</v>
      </c>
      <c r="G42" s="120">
        <v>0</v>
      </c>
      <c r="H42" s="121">
        <v>0</v>
      </c>
    </row>
    <row r="43" spans="2:8" x14ac:dyDescent="0.3">
      <c r="B43" s="119" t="s">
        <v>210</v>
      </c>
      <c r="C43" s="120">
        <v>381215.50560000003</v>
      </c>
      <c r="D43" s="120">
        <v>3345275.5858</v>
      </c>
      <c r="E43" s="120">
        <v>1510695.3103999996</v>
      </c>
      <c r="F43" s="120">
        <v>1940976.4491999997</v>
      </c>
      <c r="G43" s="120">
        <v>815026.41759999993</v>
      </c>
      <c r="H43" s="121">
        <v>7993189.2686000001</v>
      </c>
    </row>
    <row r="44" spans="2:8" x14ac:dyDescent="0.3">
      <c r="B44" s="119" t="s">
        <v>211</v>
      </c>
      <c r="C44" s="120">
        <v>0</v>
      </c>
      <c r="D44" s="120">
        <v>0</v>
      </c>
      <c r="E44" s="120">
        <v>0</v>
      </c>
      <c r="F44" s="120">
        <v>643454.43999999994</v>
      </c>
      <c r="G44" s="120">
        <v>0</v>
      </c>
      <c r="H44" s="121">
        <v>643454.43999999994</v>
      </c>
    </row>
    <row r="45" spans="2:8" x14ac:dyDescent="0.3">
      <c r="B45" s="119" t="s">
        <v>212</v>
      </c>
      <c r="C45" s="120">
        <v>430858.52159999998</v>
      </c>
      <c r="D45" s="120">
        <v>0</v>
      </c>
      <c r="E45" s="120">
        <v>0</v>
      </c>
      <c r="F45" s="120">
        <v>0</v>
      </c>
      <c r="G45" s="120">
        <v>0</v>
      </c>
      <c r="H45" s="121">
        <v>430858.52159999998</v>
      </c>
    </row>
    <row r="46" spans="2:8" x14ac:dyDescent="0.3">
      <c r="B46" s="119" t="s">
        <v>213</v>
      </c>
      <c r="C46" s="120">
        <v>430858.52159999998</v>
      </c>
      <c r="D46" s="120">
        <v>0</v>
      </c>
      <c r="E46" s="120">
        <v>0</v>
      </c>
      <c r="F46" s="120">
        <v>0</v>
      </c>
      <c r="G46" s="120">
        <v>0</v>
      </c>
      <c r="H46" s="121">
        <v>430858.52159999998</v>
      </c>
    </row>
    <row r="47" spans="2:8" x14ac:dyDescent="0.3">
      <c r="B47" s="119" t="s">
        <v>214</v>
      </c>
      <c r="C47" s="120">
        <v>492858.71999999991</v>
      </c>
      <c r="D47" s="120">
        <v>0</v>
      </c>
      <c r="E47" s="120">
        <v>0</v>
      </c>
      <c r="F47" s="120">
        <v>0</v>
      </c>
      <c r="G47" s="120">
        <v>0</v>
      </c>
      <c r="H47" s="121">
        <v>492858.71999999991</v>
      </c>
    </row>
    <row r="48" spans="2:8" x14ac:dyDescent="0.3">
      <c r="B48" s="119" t="s">
        <v>215</v>
      </c>
      <c r="C48" s="120">
        <v>0</v>
      </c>
      <c r="D48" s="120">
        <v>492858.71999999991</v>
      </c>
      <c r="E48" s="120">
        <v>0</v>
      </c>
      <c r="F48" s="120">
        <v>0</v>
      </c>
      <c r="G48" s="120">
        <v>0</v>
      </c>
      <c r="H48" s="121">
        <v>492858.71999999991</v>
      </c>
    </row>
    <row r="49" spans="1:8" x14ac:dyDescent="0.3">
      <c r="B49" s="119" t="s">
        <v>216</v>
      </c>
      <c r="C49" s="120">
        <v>640716.33599999989</v>
      </c>
      <c r="D49" s="120">
        <v>0</v>
      </c>
      <c r="E49" s="120">
        <v>0</v>
      </c>
      <c r="F49" s="120">
        <v>0</v>
      </c>
      <c r="G49" s="120">
        <v>0</v>
      </c>
      <c r="H49" s="121">
        <v>640716.33599999989</v>
      </c>
    </row>
    <row r="50" spans="1:8" x14ac:dyDescent="0.3">
      <c r="B50" s="119" t="s">
        <v>217</v>
      </c>
      <c r="C50" s="120">
        <v>1118932.152</v>
      </c>
      <c r="D50" s="120">
        <v>0</v>
      </c>
      <c r="E50" s="120">
        <v>0</v>
      </c>
      <c r="F50" s="120">
        <v>0</v>
      </c>
      <c r="G50" s="120">
        <v>0</v>
      </c>
      <c r="H50" s="121">
        <v>1118932.152</v>
      </c>
    </row>
    <row r="51" spans="1:8" x14ac:dyDescent="0.3">
      <c r="B51" s="119" t="s">
        <v>218</v>
      </c>
      <c r="C51" s="120">
        <v>0</v>
      </c>
      <c r="D51" s="120">
        <v>0</v>
      </c>
      <c r="E51" s="120">
        <v>0</v>
      </c>
      <c r="F51" s="120">
        <v>2100405.7971014492</v>
      </c>
      <c r="G51" s="120">
        <v>0</v>
      </c>
      <c r="H51" s="121">
        <v>2100405.7971014492</v>
      </c>
    </row>
    <row r="52" spans="1:8" x14ac:dyDescent="0.3">
      <c r="B52" s="119" t="s">
        <v>219</v>
      </c>
      <c r="C52" s="120">
        <v>377001.20640000008</v>
      </c>
      <c r="D52" s="120">
        <v>0</v>
      </c>
      <c r="E52" s="120">
        <v>0</v>
      </c>
      <c r="F52" s="120">
        <v>0</v>
      </c>
      <c r="G52" s="120">
        <v>0</v>
      </c>
      <c r="H52" s="121">
        <v>377001.20640000008</v>
      </c>
    </row>
    <row r="53" spans="1:8" x14ac:dyDescent="0.3">
      <c r="B53" s="119" t="s">
        <v>220</v>
      </c>
      <c r="C53" s="120">
        <v>0</v>
      </c>
      <c r="D53" s="120">
        <v>0</v>
      </c>
      <c r="E53" s="120">
        <v>0</v>
      </c>
      <c r="F53" s="120">
        <v>0</v>
      </c>
      <c r="G53" s="120">
        <v>0</v>
      </c>
      <c r="H53" s="121">
        <v>0</v>
      </c>
    </row>
    <row r="54" spans="1:8" x14ac:dyDescent="0.3">
      <c r="B54" s="119" t="s">
        <v>221</v>
      </c>
      <c r="C54" s="120">
        <v>1059527.2</v>
      </c>
      <c r="D54" s="120">
        <v>0</v>
      </c>
      <c r="E54" s="120">
        <v>0</v>
      </c>
      <c r="F54" s="120">
        <v>0</v>
      </c>
      <c r="G54" s="120">
        <v>0</v>
      </c>
      <c r="H54" s="121">
        <v>1059527.2</v>
      </c>
    </row>
    <row r="55" spans="1:8" x14ac:dyDescent="0.3">
      <c r="B55" s="119" t="s">
        <v>222</v>
      </c>
      <c r="C55" s="120">
        <v>19247433</v>
      </c>
      <c r="D55" s="120">
        <v>0</v>
      </c>
      <c r="E55" s="120">
        <v>0</v>
      </c>
      <c r="F55" s="120">
        <v>0</v>
      </c>
      <c r="G55" s="120">
        <v>0</v>
      </c>
      <c r="H55" s="121">
        <v>19247433</v>
      </c>
    </row>
    <row r="56" spans="1:8" x14ac:dyDescent="0.3">
      <c r="B56" s="119" t="s">
        <v>223</v>
      </c>
      <c r="C56" s="120">
        <v>0</v>
      </c>
      <c r="D56" s="120">
        <v>0</v>
      </c>
      <c r="E56" s="120">
        <v>0</v>
      </c>
      <c r="F56" s="120">
        <v>0</v>
      </c>
      <c r="G56" s="120">
        <v>0</v>
      </c>
      <c r="H56" s="121">
        <v>0</v>
      </c>
    </row>
    <row r="57" spans="1:8" ht="15" thickBot="1" x14ac:dyDescent="0.35">
      <c r="B57" s="122" t="s">
        <v>224</v>
      </c>
      <c r="C57" s="123">
        <v>0</v>
      </c>
      <c r="D57" s="123">
        <v>0</v>
      </c>
      <c r="E57" s="123">
        <v>0</v>
      </c>
      <c r="F57" s="123">
        <v>0</v>
      </c>
      <c r="G57" s="123">
        <v>0</v>
      </c>
      <c r="H57" s="121">
        <v>0</v>
      </c>
    </row>
    <row r="58" spans="1:8" x14ac:dyDescent="0.3">
      <c r="B58" s="124" t="s">
        <v>225</v>
      </c>
      <c r="C58" s="125">
        <v>28118984.879489072</v>
      </c>
      <c r="D58" s="126">
        <v>6425042.3176857131</v>
      </c>
      <c r="E58" s="126">
        <v>4243717.6614857139</v>
      </c>
      <c r="F58" s="126">
        <v>5307088.6223014481</v>
      </c>
      <c r="G58" s="126">
        <v>1628081.3125041095</v>
      </c>
      <c r="H58" s="127">
        <v>45722914.793466061</v>
      </c>
    </row>
    <row r="59" spans="1:8" x14ac:dyDescent="0.3">
      <c r="B59" s="128"/>
      <c r="C59" s="129"/>
      <c r="D59" s="129"/>
      <c r="E59" s="129"/>
      <c r="F59" s="129"/>
      <c r="G59" s="129"/>
      <c r="H59" s="129"/>
    </row>
    <row r="60" spans="1:8" x14ac:dyDescent="0.3">
      <c r="B60" s="128" t="s">
        <v>226</v>
      </c>
      <c r="C60" s="129">
        <v>619049.6</v>
      </c>
      <c r="D60" s="129"/>
      <c r="E60" s="129"/>
      <c r="F60" s="129"/>
      <c r="G60" s="129"/>
      <c r="H60" s="129">
        <v>619049.6</v>
      </c>
    </row>
    <row r="61" spans="1:8" x14ac:dyDescent="0.3">
      <c r="B61" s="130"/>
      <c r="C61" s="131"/>
      <c r="D61" s="131"/>
      <c r="E61" s="131"/>
      <c r="F61" s="131"/>
      <c r="G61" s="131"/>
      <c r="H61" s="131"/>
    </row>
    <row r="62" spans="1:8" x14ac:dyDescent="0.3">
      <c r="B62" s="132" t="s">
        <v>134</v>
      </c>
      <c r="C62" s="133">
        <v>28738034.479489073</v>
      </c>
      <c r="D62" s="133">
        <v>6425042.3176857131</v>
      </c>
      <c r="E62" s="133">
        <v>4243717.6614857139</v>
      </c>
      <c r="F62" s="133">
        <v>5307088.6223014481</v>
      </c>
      <c r="G62" s="133">
        <v>1628081.3125041095</v>
      </c>
      <c r="H62" s="133">
        <v>46341964.393466063</v>
      </c>
    </row>
    <row r="64" spans="1:8" x14ac:dyDescent="0.3">
      <c r="A64" t="s">
        <v>227</v>
      </c>
    </row>
    <row r="66" spans="1:8" ht="15" thickBot="1" x14ac:dyDescent="0.35">
      <c r="B66" s="29" t="s">
        <v>228</v>
      </c>
      <c r="C66" s="204" t="s">
        <v>157</v>
      </c>
      <c r="D66" s="204"/>
      <c r="E66" s="204"/>
      <c r="F66" s="204"/>
      <c r="G66" s="204"/>
      <c r="H66" s="204"/>
    </row>
    <row r="67" spans="1:8" x14ac:dyDescent="0.3">
      <c r="C67" s="104">
        <v>2013</v>
      </c>
      <c r="D67" s="105">
        <v>2014</v>
      </c>
      <c r="E67" s="105">
        <v>2015</v>
      </c>
      <c r="F67" s="105">
        <v>2016</v>
      </c>
      <c r="G67" s="105">
        <v>2017</v>
      </c>
      <c r="H67" s="134" t="s">
        <v>134</v>
      </c>
    </row>
    <row r="68" spans="1:8" x14ac:dyDescent="0.3">
      <c r="B68" s="135" t="s">
        <v>149</v>
      </c>
      <c r="C68" s="136">
        <v>22566105</v>
      </c>
      <c r="D68" s="137">
        <v>1171597</v>
      </c>
      <c r="E68" s="137">
        <v>1124953</v>
      </c>
      <c r="F68" s="137">
        <f>G50</f>
        <v>0</v>
      </c>
      <c r="G68" s="137">
        <v>0</v>
      </c>
      <c r="H68" s="138">
        <f>SUM(C68:G68)</f>
        <v>24862655</v>
      </c>
    </row>
    <row r="69" spans="1:8" x14ac:dyDescent="0.3">
      <c r="B69" s="135" t="s">
        <v>151</v>
      </c>
      <c r="C69" s="136">
        <v>0</v>
      </c>
      <c r="D69" s="137">
        <v>225100</v>
      </c>
      <c r="E69" s="137">
        <v>812275</v>
      </c>
      <c r="F69" s="137">
        <v>682073</v>
      </c>
      <c r="G69" s="137">
        <v>682073</v>
      </c>
      <c r="H69" s="138">
        <f t="shared" ref="H69:H75" si="0">SUM(C69:G69)</f>
        <v>2401521</v>
      </c>
    </row>
    <row r="70" spans="1:8" x14ac:dyDescent="0.3">
      <c r="B70" s="135" t="s">
        <v>147</v>
      </c>
      <c r="C70" s="136">
        <v>3621522</v>
      </c>
      <c r="D70" s="137">
        <v>3666881</v>
      </c>
      <c r="E70" s="137">
        <v>1655929</v>
      </c>
      <c r="F70" s="137">
        <v>2127576</v>
      </c>
      <c r="G70" s="137">
        <v>893381</v>
      </c>
      <c r="H70" s="138">
        <f t="shared" si="0"/>
        <v>11965289</v>
      </c>
    </row>
    <row r="71" spans="1:8" x14ac:dyDescent="0.3">
      <c r="B71" s="135" t="s">
        <v>152</v>
      </c>
      <c r="C71" s="136">
        <v>0</v>
      </c>
      <c r="D71" s="137">
        <v>0</v>
      </c>
      <c r="E71" s="137">
        <v>0</v>
      </c>
      <c r="F71" s="137">
        <v>0</v>
      </c>
      <c r="G71" s="137">
        <v>0</v>
      </c>
      <c r="H71" s="138">
        <f t="shared" si="0"/>
        <v>0</v>
      </c>
    </row>
    <row r="72" spans="1:8" x14ac:dyDescent="0.3">
      <c r="B72" s="135" t="s">
        <v>148</v>
      </c>
      <c r="C72" s="136">
        <v>1672184</v>
      </c>
      <c r="D72" s="137">
        <v>749029</v>
      </c>
      <c r="E72" s="137">
        <v>0</v>
      </c>
      <c r="F72" s="137">
        <v>0</v>
      </c>
      <c r="G72" s="137">
        <v>0</v>
      </c>
      <c r="H72" s="138">
        <f t="shared" si="0"/>
        <v>2421213</v>
      </c>
    </row>
    <row r="73" spans="1:8" x14ac:dyDescent="0.3">
      <c r="B73" s="135" t="s">
        <v>153</v>
      </c>
      <c r="C73" s="136">
        <f>1719897+678563</f>
        <v>2398460</v>
      </c>
      <c r="D73" s="137">
        <f>E47</f>
        <v>0</v>
      </c>
      <c r="E73" s="137">
        <f>F47</f>
        <v>0</v>
      </c>
      <c r="F73" s="137">
        <v>2302333</v>
      </c>
      <c r="G73" s="137">
        <v>0</v>
      </c>
      <c r="H73" s="138">
        <f t="shared" si="0"/>
        <v>4700793</v>
      </c>
    </row>
    <row r="74" spans="1:8" x14ac:dyDescent="0.3">
      <c r="B74" s="135" t="s">
        <v>154</v>
      </c>
      <c r="C74" s="136">
        <v>702313</v>
      </c>
      <c r="D74" s="137">
        <v>1230120</v>
      </c>
      <c r="E74" s="137">
        <v>1058639</v>
      </c>
      <c r="F74" s="137">
        <v>705314</v>
      </c>
      <c r="G74" s="137">
        <v>209146</v>
      </c>
      <c r="H74" s="138">
        <f t="shared" si="0"/>
        <v>3905532</v>
      </c>
    </row>
    <row r="75" spans="1:8" ht="15" thickBot="1" x14ac:dyDescent="0.35">
      <c r="B75" s="135" t="s">
        <v>145</v>
      </c>
      <c r="C75" s="139">
        <v>540241</v>
      </c>
      <c r="D75" s="140">
        <f>E45+E46</f>
        <v>0</v>
      </c>
      <c r="E75" s="140">
        <f>F45+F46</f>
        <v>0</v>
      </c>
      <c r="F75" s="140">
        <f>G45+G46</f>
        <v>0</v>
      </c>
      <c r="G75" s="140">
        <v>0</v>
      </c>
      <c r="H75" s="141">
        <f t="shared" si="0"/>
        <v>540241</v>
      </c>
    </row>
    <row r="76" spans="1:8" ht="15" thickBot="1" x14ac:dyDescent="0.35">
      <c r="C76" s="142">
        <f>SUM(C68:C75)</f>
        <v>31500825</v>
      </c>
      <c r="D76" s="143">
        <f t="shared" ref="D76:H76" si="1">SUM(D68:D75)</f>
        <v>7042727</v>
      </c>
      <c r="E76" s="143">
        <f t="shared" si="1"/>
        <v>4651796</v>
      </c>
      <c r="F76" s="143">
        <f t="shared" si="1"/>
        <v>5817296</v>
      </c>
      <c r="G76" s="143">
        <f t="shared" si="1"/>
        <v>1784600</v>
      </c>
      <c r="H76" s="144">
        <f t="shared" si="1"/>
        <v>50797244</v>
      </c>
    </row>
    <row r="78" spans="1:8" ht="21" x14ac:dyDescent="0.4">
      <c r="A78" s="35" t="s">
        <v>229</v>
      </c>
    </row>
    <row r="79" spans="1:8" x14ac:dyDescent="0.3">
      <c r="A79" t="s">
        <v>230</v>
      </c>
    </row>
    <row r="80" spans="1:8" ht="15" thickBot="1" x14ac:dyDescent="0.35">
      <c r="B80" s="145"/>
      <c r="C80" s="146" t="s">
        <v>173</v>
      </c>
      <c r="D80" s="146" t="s">
        <v>173</v>
      </c>
      <c r="E80" s="146" t="s">
        <v>173</v>
      </c>
      <c r="F80" s="146" t="s">
        <v>231</v>
      </c>
      <c r="G80" s="146" t="s">
        <v>231</v>
      </c>
      <c r="H80" s="145"/>
    </row>
    <row r="81" spans="2:8" ht="26.25" customHeight="1" x14ac:dyDescent="0.3">
      <c r="B81" s="146" t="s">
        <v>232</v>
      </c>
      <c r="C81" s="147" t="s">
        <v>233</v>
      </c>
      <c r="D81" s="148" t="s">
        <v>234</v>
      </c>
      <c r="E81" s="148" t="s">
        <v>235</v>
      </c>
      <c r="F81" s="149" t="s">
        <v>236</v>
      </c>
      <c r="G81" s="148" t="s">
        <v>237</v>
      </c>
      <c r="H81" s="150" t="s">
        <v>134</v>
      </c>
    </row>
    <row r="82" spans="2:8" x14ac:dyDescent="0.3">
      <c r="B82" s="135" t="s">
        <v>149</v>
      </c>
      <c r="C82" s="136">
        <v>18701579</v>
      </c>
      <c r="D82" s="137">
        <v>32351</v>
      </c>
      <c r="E82" s="137">
        <v>2302918</v>
      </c>
      <c r="F82" s="137">
        <v>690003.9167399999</v>
      </c>
      <c r="G82" s="137">
        <v>0</v>
      </c>
      <c r="H82" s="138">
        <v>21726851.91674</v>
      </c>
    </row>
    <row r="83" spans="2:8" x14ac:dyDescent="0.3">
      <c r="B83" s="135" t="s">
        <v>151</v>
      </c>
      <c r="C83" s="136">
        <v>911041</v>
      </c>
      <c r="D83" s="137">
        <v>576725</v>
      </c>
      <c r="E83" s="137">
        <v>163661</v>
      </c>
      <c r="F83" s="137">
        <v>641893.29500999989</v>
      </c>
      <c r="G83" s="137">
        <v>0</v>
      </c>
      <c r="H83" s="138">
        <v>2293320.29501</v>
      </c>
    </row>
    <row r="84" spans="2:8" x14ac:dyDescent="0.3">
      <c r="B84" s="135" t="s">
        <v>147</v>
      </c>
      <c r="C84" s="136">
        <v>1096848</v>
      </c>
      <c r="D84" s="137">
        <v>2164712</v>
      </c>
      <c r="E84" s="137">
        <v>1137974</v>
      </c>
      <c r="F84" s="137">
        <v>3624314.4527800004</v>
      </c>
      <c r="G84" s="137">
        <v>843448.09600000002</v>
      </c>
      <c r="H84" s="138">
        <v>8867296.5487800017</v>
      </c>
    </row>
    <row r="85" spans="2:8" x14ac:dyDescent="0.3">
      <c r="B85" s="135" t="s">
        <v>152</v>
      </c>
      <c r="C85" s="136">
        <v>0</v>
      </c>
      <c r="D85" s="137">
        <v>0</v>
      </c>
      <c r="E85" s="137">
        <v>0</v>
      </c>
      <c r="F85" s="137">
        <v>0</v>
      </c>
      <c r="G85" s="137">
        <v>0</v>
      </c>
      <c r="H85" s="138">
        <v>0</v>
      </c>
    </row>
    <row r="86" spans="2:8" x14ac:dyDescent="0.3">
      <c r="B86" s="135" t="s">
        <v>148</v>
      </c>
      <c r="C86" s="136">
        <v>922400</v>
      </c>
      <c r="D86" s="137">
        <v>561004</v>
      </c>
      <c r="E86" s="137">
        <v>616177</v>
      </c>
      <c r="F86" s="137">
        <v>669185.68313604535</v>
      </c>
      <c r="G86" s="137">
        <v>1080689.5999684711</v>
      </c>
      <c r="H86" s="138">
        <v>3849456.2831045166</v>
      </c>
    </row>
    <row r="87" spans="2:8" x14ac:dyDescent="0.3">
      <c r="B87" s="135" t="s">
        <v>153</v>
      </c>
      <c r="C87" s="136">
        <v>2406308</v>
      </c>
      <c r="D87" s="137">
        <v>-1111577</v>
      </c>
      <c r="E87" s="137">
        <v>1722753</v>
      </c>
      <c r="F87" s="137">
        <v>1088441.2604299998</v>
      </c>
      <c r="G87" s="137">
        <v>187518.85175024575</v>
      </c>
      <c r="H87" s="138">
        <v>4293444.1121802451</v>
      </c>
    </row>
    <row r="88" spans="2:8" x14ac:dyDescent="0.3">
      <c r="B88" s="135" t="s">
        <v>154</v>
      </c>
      <c r="C88" s="136">
        <v>463853</v>
      </c>
      <c r="D88" s="137">
        <v>1452655</v>
      </c>
      <c r="E88" s="137">
        <v>760965</v>
      </c>
      <c r="F88" s="137">
        <v>196172.48387946462</v>
      </c>
      <c r="G88" s="137">
        <v>132015.18635535901</v>
      </c>
      <c r="H88" s="138">
        <v>3005660.6702348236</v>
      </c>
    </row>
    <row r="89" spans="2:8" ht="15" thickBot="1" x14ac:dyDescent="0.35">
      <c r="B89" s="135" t="s">
        <v>145</v>
      </c>
      <c r="C89" s="139">
        <v>127217</v>
      </c>
      <c r="D89" s="140">
        <v>0</v>
      </c>
      <c r="E89" s="140">
        <v>0</v>
      </c>
      <c r="F89" s="140">
        <v>0</v>
      </c>
      <c r="G89" s="140">
        <v>0</v>
      </c>
      <c r="H89" s="141">
        <v>127217</v>
      </c>
    </row>
    <row r="90" spans="2:8" ht="15" thickBot="1" x14ac:dyDescent="0.35">
      <c r="B90" s="135" t="s">
        <v>134</v>
      </c>
      <c r="C90" s="142">
        <v>24629246</v>
      </c>
      <c r="D90" s="143">
        <v>3675870</v>
      </c>
      <c r="E90" s="143">
        <v>6704448</v>
      </c>
      <c r="F90" s="143">
        <v>6910011.0919755092</v>
      </c>
      <c r="G90" s="143">
        <v>2243671.7340740757</v>
      </c>
      <c r="H90" s="144">
        <v>44163246.826049589</v>
      </c>
    </row>
    <row r="91" spans="2:8" ht="15" thickBot="1" x14ac:dyDescent="0.35">
      <c r="B91" s="135"/>
      <c r="C91" s="151"/>
      <c r="D91" s="151"/>
      <c r="E91" s="151"/>
      <c r="F91" s="151"/>
      <c r="G91" s="151"/>
      <c r="H91" s="151"/>
    </row>
    <row r="92" spans="2:8" ht="15" thickBot="1" x14ac:dyDescent="0.35">
      <c r="B92" s="135" t="s">
        <v>238</v>
      </c>
      <c r="C92" s="152">
        <v>-981226</v>
      </c>
      <c r="D92" s="153">
        <v>-391510</v>
      </c>
      <c r="E92" s="153">
        <v>-621952</v>
      </c>
      <c r="F92" s="153">
        <v>0</v>
      </c>
      <c r="G92" s="153">
        <v>0</v>
      </c>
      <c r="H92" s="154">
        <v>-1994688</v>
      </c>
    </row>
    <row r="93" spans="2:8" ht="15" thickBot="1" x14ac:dyDescent="0.35">
      <c r="B93" s="135" t="s">
        <v>239</v>
      </c>
      <c r="C93" s="142">
        <v>23648020</v>
      </c>
      <c r="D93" s="143">
        <v>3284360</v>
      </c>
      <c r="E93" s="143">
        <v>6082496</v>
      </c>
      <c r="F93" s="143">
        <v>6910011.0919755092</v>
      </c>
      <c r="G93" s="143">
        <v>2243671.7340740757</v>
      </c>
      <c r="H93" s="144">
        <v>42168558.826049589</v>
      </c>
    </row>
    <row r="94" spans="2:8" ht="15" thickBot="1" x14ac:dyDescent="0.35">
      <c r="B94" s="155" t="s">
        <v>240</v>
      </c>
      <c r="C94" s="142">
        <v>23648</v>
      </c>
      <c r="D94" s="142">
        <v>3284</v>
      </c>
      <c r="E94" s="142">
        <v>6082</v>
      </c>
    </row>
    <row r="95" spans="2:8" ht="43.2" x14ac:dyDescent="0.3">
      <c r="B95" s="77" t="s">
        <v>241</v>
      </c>
    </row>
  </sheetData>
  <mergeCells count="2">
    <mergeCell ref="C9:H9"/>
    <mergeCell ref="C66:H66"/>
  </mergeCells>
  <pageMargins left="0.7" right="0.7" top="0.75" bottom="0.75" header="0.3" footer="0.3"/>
  <pageSetup paperSize="8" scale="75" orientation="portrait" horizontalDpi="300" verticalDpi="300" r:id="rId1"/>
  <customProperties>
    <customPr name="layoutContexts" r:id="rId2"/>
    <customPr name="SaveUndoMode"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4.4" x14ac:dyDescent="0.3"/>
  <cols>
    <col min="2" max="2" width="28.44140625" customWidth="1"/>
    <col min="3" max="3" width="11.5546875" customWidth="1"/>
    <col min="4" max="4" width="12.33203125" customWidth="1"/>
    <col min="5" max="5" width="12.5546875" customWidth="1"/>
    <col min="6" max="6" width="12.6640625" customWidth="1"/>
    <col min="7" max="7" width="13.44140625" customWidth="1"/>
    <col min="8" max="8" width="15" customWidth="1"/>
  </cols>
  <sheetData>
    <row r="1" spans="1:8" ht="23.4" x14ac:dyDescent="0.45">
      <c r="A1" s="156" t="s">
        <v>242</v>
      </c>
    </row>
    <row r="3" spans="1:8" s="179" customFormat="1" x14ac:dyDescent="0.3">
      <c r="A3" s="179" t="s">
        <v>243</v>
      </c>
    </row>
    <row r="5" spans="1:8" x14ac:dyDescent="0.3">
      <c r="A5" t="s">
        <v>244</v>
      </c>
    </row>
    <row r="7" spans="1:8" ht="15" thickBot="1" x14ac:dyDescent="0.35">
      <c r="B7" s="157" t="s">
        <v>245</v>
      </c>
      <c r="C7" s="158"/>
      <c r="D7" s="158"/>
      <c r="E7" s="158"/>
      <c r="F7" s="158"/>
      <c r="G7" s="158"/>
      <c r="H7" s="158"/>
    </row>
    <row r="8" spans="1:8" x14ac:dyDescent="0.3">
      <c r="B8" s="39" t="s">
        <v>246</v>
      </c>
      <c r="C8" s="39" t="s">
        <v>247</v>
      </c>
      <c r="D8" s="40" t="s">
        <v>248</v>
      </c>
      <c r="E8" s="40" t="s">
        <v>249</v>
      </c>
      <c r="F8" s="40" t="s">
        <v>250</v>
      </c>
      <c r="G8" s="40" t="s">
        <v>251</v>
      </c>
      <c r="H8" s="41" t="s">
        <v>252</v>
      </c>
    </row>
    <row r="9" spans="1:8" x14ac:dyDescent="0.3">
      <c r="B9" s="52" t="s">
        <v>253</v>
      </c>
      <c r="C9" s="159">
        <v>851476.21195768239</v>
      </c>
      <c r="D9" s="160">
        <v>1162029.9525744559</v>
      </c>
      <c r="E9" s="160">
        <v>1935233.1698554321</v>
      </c>
      <c r="F9" s="160">
        <v>2676055.7940197946</v>
      </c>
      <c r="G9" s="160">
        <v>745404.86332575418</v>
      </c>
      <c r="H9" s="161">
        <v>7370199.9917331189</v>
      </c>
    </row>
    <row r="10" spans="1:8" x14ac:dyDescent="0.3">
      <c r="B10" s="55" t="s">
        <v>148</v>
      </c>
      <c r="C10" s="162">
        <v>0</v>
      </c>
      <c r="D10" s="163">
        <v>0</v>
      </c>
      <c r="E10" s="163">
        <v>0</v>
      </c>
      <c r="F10" s="163">
        <v>0</v>
      </c>
      <c r="G10" s="163">
        <v>0</v>
      </c>
      <c r="H10" s="164">
        <v>0</v>
      </c>
    </row>
    <row r="11" spans="1:8" x14ac:dyDescent="0.3">
      <c r="B11" s="55" t="s">
        <v>254</v>
      </c>
      <c r="C11" s="162">
        <v>2334194.3403118798</v>
      </c>
      <c r="D11" s="163">
        <v>693065.93722182221</v>
      </c>
      <c r="E11" s="163">
        <v>694964.74800873129</v>
      </c>
      <c r="F11" s="163">
        <v>2033635.8613641607</v>
      </c>
      <c r="G11" s="163">
        <v>691167.12643491302</v>
      </c>
      <c r="H11" s="164">
        <v>6447028.0133415069</v>
      </c>
    </row>
    <row r="12" spans="1:8" x14ac:dyDescent="0.3">
      <c r="B12" s="55" t="s">
        <v>255</v>
      </c>
      <c r="C12" s="162">
        <v>944775.71548889345</v>
      </c>
      <c r="D12" s="163">
        <v>1726204.6947847574</v>
      </c>
      <c r="E12" s="163">
        <v>0</v>
      </c>
      <c r="F12" s="163">
        <v>102057.04373840801</v>
      </c>
      <c r="G12" s="163">
        <v>0</v>
      </c>
      <c r="H12" s="164">
        <v>2773037.4540120587</v>
      </c>
    </row>
    <row r="13" spans="1:8" x14ac:dyDescent="0.3">
      <c r="B13" s="57" t="s">
        <v>256</v>
      </c>
      <c r="C13" s="162">
        <v>708991.66729811742</v>
      </c>
      <c r="D13" s="163">
        <v>1042017.5145702031</v>
      </c>
      <c r="E13" s="163">
        <v>2455434.8849560358</v>
      </c>
      <c r="F13" s="163">
        <v>5118293.2182682334</v>
      </c>
      <c r="G13" s="163">
        <v>1091464.1116534933</v>
      </c>
      <c r="H13" s="164">
        <v>10416201.396746082</v>
      </c>
    </row>
    <row r="14" spans="1:8" x14ac:dyDescent="0.3">
      <c r="B14" s="57" t="s">
        <v>257</v>
      </c>
      <c r="C14" s="162">
        <v>1154126.0724838073</v>
      </c>
      <c r="D14" s="163">
        <v>0</v>
      </c>
      <c r="E14" s="163">
        <v>602917.99619849573</v>
      </c>
      <c r="F14" s="163">
        <v>1392127.9204313227</v>
      </c>
      <c r="G14" s="163">
        <v>7276959.4784219433</v>
      </c>
      <c r="H14" s="164">
        <v>10426131.46753557</v>
      </c>
    </row>
    <row r="15" spans="1:8" x14ac:dyDescent="0.3">
      <c r="B15" s="55" t="s">
        <v>258</v>
      </c>
      <c r="C15" s="162">
        <v>27042.489699021135</v>
      </c>
      <c r="D15" s="163">
        <v>433432.29145493731</v>
      </c>
      <c r="E15" s="163">
        <v>4371748.3793795528</v>
      </c>
      <c r="F15" s="163">
        <v>0</v>
      </c>
      <c r="G15" s="163">
        <v>568410.88722820487</v>
      </c>
      <c r="H15" s="164">
        <v>5400634.0477617159</v>
      </c>
    </row>
    <row r="16" spans="1:8" x14ac:dyDescent="0.3">
      <c r="B16" s="58" t="s">
        <v>152</v>
      </c>
      <c r="C16" s="165">
        <v>5079828.6996199749</v>
      </c>
      <c r="D16" s="166">
        <v>921938.35803473636</v>
      </c>
      <c r="E16" s="166">
        <v>0</v>
      </c>
      <c r="F16" s="166">
        <v>0</v>
      </c>
      <c r="G16" s="166">
        <v>0</v>
      </c>
      <c r="H16" s="167">
        <v>6001767.0576547114</v>
      </c>
    </row>
    <row r="17" spans="2:8" x14ac:dyDescent="0.3">
      <c r="B17" s="61" t="s">
        <v>134</v>
      </c>
      <c r="C17" s="168">
        <v>11100435.196859377</v>
      </c>
      <c r="D17" s="169">
        <v>5978688.7486409126</v>
      </c>
      <c r="E17" s="169">
        <v>10060299.178398248</v>
      </c>
      <c r="F17" s="169">
        <v>11322169.837821919</v>
      </c>
      <c r="G17" s="169">
        <v>10373406.46706431</v>
      </c>
      <c r="H17" s="170">
        <v>48834999.428784765</v>
      </c>
    </row>
  </sheetData>
  <pageMargins left="0.7" right="0.7" top="0.75" bottom="0.75" header="0.3" footer="0.3"/>
  <pageSetup paperSize="9" orientation="landscape" horizontalDpi="300" verticalDpi="300" r:id="rId1"/>
  <customProperties>
    <customPr name="layoutContexts" r:id="rId2"/>
    <customPr name="SaveUndoMode"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85" zoomScaleNormal="85" workbookViewId="0"/>
  </sheetViews>
  <sheetFormatPr defaultRowHeight="14.4" x14ac:dyDescent="0.3"/>
  <cols>
    <col min="1" max="1" width="4.109375" customWidth="1"/>
    <col min="2" max="2" width="44.5546875" bestFit="1" customWidth="1"/>
    <col min="3" max="3" width="49" customWidth="1"/>
    <col min="4" max="4" width="14.6640625" customWidth="1"/>
    <col min="5" max="5" width="9.6640625" bestFit="1" customWidth="1"/>
    <col min="6" max="6" width="23.33203125" customWidth="1"/>
    <col min="7" max="7" width="15.33203125" customWidth="1"/>
    <col min="8" max="8" width="26.109375" bestFit="1" customWidth="1"/>
    <col min="9" max="9" width="49.33203125" customWidth="1"/>
    <col min="10" max="10" width="33.109375" bestFit="1" customWidth="1"/>
    <col min="11" max="11" width="39.10937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x14ac:dyDescent="0.3">
      <c r="B9" s="9" t="s">
        <v>42</v>
      </c>
      <c r="C9" s="6" t="s">
        <v>46</v>
      </c>
      <c r="D9" s="20"/>
      <c r="E9" s="6" t="s">
        <v>41</v>
      </c>
      <c r="F9" s="17" t="s">
        <v>259</v>
      </c>
      <c r="G9" s="6" t="s">
        <v>34</v>
      </c>
      <c r="H9" s="17"/>
      <c r="I9" s="17"/>
      <c r="J9" s="11"/>
      <c r="K9" s="17"/>
    </row>
    <row r="10" spans="1:11" x14ac:dyDescent="0.3">
      <c r="B10" s="9"/>
      <c r="C10" s="6" t="s">
        <v>47</v>
      </c>
      <c r="D10" s="20"/>
      <c r="E10" s="6" t="s">
        <v>41</v>
      </c>
      <c r="F10" s="17" t="s">
        <v>260</v>
      </c>
      <c r="G10" s="6" t="s">
        <v>34</v>
      </c>
      <c r="H10" s="17"/>
      <c r="I10" s="17"/>
      <c r="J10" s="11"/>
      <c r="K10" s="17"/>
    </row>
    <row r="11" spans="1:11" x14ac:dyDescent="0.3">
      <c r="B11" s="9"/>
      <c r="C11" s="6" t="s">
        <v>48</v>
      </c>
      <c r="D11" s="20"/>
      <c r="E11" s="6" t="s">
        <v>41</v>
      </c>
      <c r="F11" s="17" t="s">
        <v>261</v>
      </c>
      <c r="G11" s="6" t="s">
        <v>34</v>
      </c>
      <c r="H11" s="17"/>
      <c r="I11" s="17"/>
      <c r="J11" s="11"/>
      <c r="K11" s="17"/>
    </row>
    <row r="12" spans="1:11" ht="43.2" x14ac:dyDescent="0.3">
      <c r="B12" s="9"/>
      <c r="C12" s="6" t="s">
        <v>49</v>
      </c>
      <c r="D12" s="8"/>
      <c r="E12" s="6" t="s">
        <v>41</v>
      </c>
      <c r="F12" s="17" t="s">
        <v>263</v>
      </c>
      <c r="G12" s="6" t="s">
        <v>262</v>
      </c>
      <c r="H12" s="17"/>
      <c r="I12" s="17"/>
      <c r="J12" s="11"/>
      <c r="K12" s="17"/>
    </row>
    <row r="13" spans="1:11" x14ac:dyDescent="0.3">
      <c r="B13" s="9"/>
      <c r="C13" s="6" t="s">
        <v>50</v>
      </c>
      <c r="D13" s="20"/>
      <c r="E13" s="6" t="s">
        <v>41</v>
      </c>
      <c r="F13" s="17" t="s">
        <v>264</v>
      </c>
      <c r="G13" s="6" t="s">
        <v>262</v>
      </c>
      <c r="H13" s="17"/>
      <c r="I13" s="17"/>
      <c r="J13" s="11"/>
      <c r="K13" s="17"/>
    </row>
    <row r="14" spans="1:11" x14ac:dyDescent="0.3">
      <c r="B14" s="9" t="s">
        <v>42</v>
      </c>
      <c r="C14" s="6" t="s">
        <v>53</v>
      </c>
      <c r="D14" s="20"/>
      <c r="E14" s="6" t="s">
        <v>41</v>
      </c>
      <c r="F14" s="17" t="s">
        <v>259</v>
      </c>
      <c r="G14" s="6" t="s">
        <v>34</v>
      </c>
      <c r="H14" s="17"/>
      <c r="I14" s="17"/>
      <c r="J14" s="11"/>
      <c r="K14" s="17"/>
    </row>
    <row r="15" spans="1:11" x14ac:dyDescent="0.3">
      <c r="B15" s="9"/>
      <c r="C15" s="6" t="s">
        <v>54</v>
      </c>
      <c r="D15" s="20"/>
      <c r="E15" s="6" t="s">
        <v>41</v>
      </c>
      <c r="F15" s="17" t="s">
        <v>260</v>
      </c>
      <c r="G15" s="6" t="s">
        <v>34</v>
      </c>
      <c r="H15" s="17"/>
      <c r="I15" s="17"/>
      <c r="J15" s="11"/>
      <c r="K15" s="17"/>
    </row>
    <row r="16" spans="1:11" x14ac:dyDescent="0.3">
      <c r="B16" s="9"/>
      <c r="C16" s="6" t="s">
        <v>55</v>
      </c>
      <c r="D16" s="20"/>
      <c r="E16" s="6" t="s">
        <v>41</v>
      </c>
      <c r="F16" s="17" t="s">
        <v>261</v>
      </c>
      <c r="G16" s="6" t="s">
        <v>34</v>
      </c>
      <c r="H16" s="17"/>
      <c r="I16" s="17"/>
      <c r="J16" s="11"/>
      <c r="K16" s="17"/>
    </row>
    <row r="17" spans="2:11" ht="43.2" x14ac:dyDescent="0.3">
      <c r="B17" s="9"/>
      <c r="C17" s="6" t="s">
        <v>56</v>
      </c>
      <c r="D17" s="8"/>
      <c r="E17" s="6" t="s">
        <v>41</v>
      </c>
      <c r="F17" s="17" t="s">
        <v>263</v>
      </c>
      <c r="G17" s="6" t="s">
        <v>262</v>
      </c>
      <c r="H17" s="17"/>
      <c r="I17" s="17"/>
      <c r="J17" s="11"/>
      <c r="K17" s="17"/>
    </row>
    <row r="18" spans="2:11" x14ac:dyDescent="0.3">
      <c r="B18" s="9"/>
      <c r="C18" s="6" t="s">
        <v>57</v>
      </c>
      <c r="D18" s="20"/>
      <c r="E18" s="6" t="s">
        <v>41</v>
      </c>
      <c r="F18" s="17" t="s">
        <v>264</v>
      </c>
      <c r="G18" s="6" t="s">
        <v>262</v>
      </c>
      <c r="H18" s="17"/>
      <c r="I18" s="17"/>
      <c r="J18" s="11"/>
      <c r="K18" s="17"/>
    </row>
    <row r="19" spans="2:11" ht="28.8" x14ac:dyDescent="0.3">
      <c r="B19" s="9" t="s">
        <v>42</v>
      </c>
      <c r="C19" s="21" t="s">
        <v>58</v>
      </c>
      <c r="D19" s="20"/>
      <c r="E19" s="6" t="s">
        <v>41</v>
      </c>
      <c r="F19" s="17" t="s">
        <v>259</v>
      </c>
      <c r="G19" s="6" t="s">
        <v>34</v>
      </c>
      <c r="H19" s="16"/>
      <c r="I19" s="17"/>
      <c r="J19" s="12"/>
      <c r="K19" s="17"/>
    </row>
    <row r="20" spans="2:11" ht="28.8" x14ac:dyDescent="0.3">
      <c r="B20" s="9"/>
      <c r="C20" s="21" t="s">
        <v>59</v>
      </c>
      <c r="D20" s="20"/>
      <c r="E20" s="6" t="s">
        <v>41</v>
      </c>
      <c r="F20" s="17" t="s">
        <v>260</v>
      </c>
      <c r="G20" s="6" t="s">
        <v>34</v>
      </c>
      <c r="H20" s="16"/>
      <c r="I20" s="17"/>
      <c r="J20" s="12"/>
      <c r="K20" s="17"/>
    </row>
    <row r="21" spans="2:11" ht="28.8" x14ac:dyDescent="0.3">
      <c r="B21" s="9"/>
      <c r="C21" s="21" t="s">
        <v>60</v>
      </c>
      <c r="D21" s="20"/>
      <c r="E21" s="6" t="s">
        <v>41</v>
      </c>
      <c r="F21" s="17" t="s">
        <v>261</v>
      </c>
      <c r="G21" s="6" t="s">
        <v>34</v>
      </c>
      <c r="H21" s="16"/>
      <c r="I21" s="17"/>
      <c r="J21" s="12"/>
      <c r="K21" s="17"/>
    </row>
    <row r="22" spans="2:11" ht="43.2" x14ac:dyDescent="0.3">
      <c r="B22" s="9"/>
      <c r="C22" s="21" t="s">
        <v>61</v>
      </c>
      <c r="D22" s="8"/>
      <c r="E22" s="6" t="s">
        <v>41</v>
      </c>
      <c r="F22" s="17" t="s">
        <v>263</v>
      </c>
      <c r="G22" s="6" t="s">
        <v>262</v>
      </c>
      <c r="H22" s="16"/>
      <c r="I22" s="17"/>
      <c r="J22" s="12"/>
      <c r="K22" s="17"/>
    </row>
    <row r="23" spans="2:11" ht="28.8" x14ac:dyDescent="0.3">
      <c r="B23" s="9"/>
      <c r="C23" s="21" t="s">
        <v>62</v>
      </c>
      <c r="D23" s="20"/>
      <c r="E23" s="6" t="s">
        <v>41</v>
      </c>
      <c r="F23" s="17" t="s">
        <v>264</v>
      </c>
      <c r="G23" s="6" t="s">
        <v>262</v>
      </c>
      <c r="H23" s="16"/>
      <c r="I23" s="17"/>
      <c r="J23" s="12"/>
      <c r="K23" s="17"/>
    </row>
    <row r="24" spans="2:11" x14ac:dyDescent="0.3">
      <c r="B24" s="9" t="s">
        <v>42</v>
      </c>
      <c r="C24" s="21" t="s">
        <v>63</v>
      </c>
      <c r="D24" s="20"/>
      <c r="E24" s="6" t="s">
        <v>41</v>
      </c>
      <c r="F24" s="17" t="s">
        <v>259</v>
      </c>
      <c r="G24" s="6" t="s">
        <v>34</v>
      </c>
      <c r="H24" s="16"/>
      <c r="I24" s="17"/>
      <c r="J24" s="12"/>
      <c r="K24" s="17"/>
    </row>
    <row r="25" spans="2:11" x14ac:dyDescent="0.3">
      <c r="B25" s="9"/>
      <c r="C25" s="21" t="s">
        <v>64</v>
      </c>
      <c r="D25" s="20"/>
      <c r="E25" s="6" t="s">
        <v>41</v>
      </c>
      <c r="F25" s="17" t="s">
        <v>260</v>
      </c>
      <c r="G25" s="6" t="s">
        <v>34</v>
      </c>
      <c r="H25" s="16"/>
      <c r="I25" s="17"/>
      <c r="J25" s="12"/>
      <c r="K25" s="17"/>
    </row>
    <row r="26" spans="2:11" x14ac:dyDescent="0.3">
      <c r="B26" s="9"/>
      <c r="C26" s="21" t="s">
        <v>65</v>
      </c>
      <c r="D26" s="20"/>
      <c r="E26" s="6" t="s">
        <v>41</v>
      </c>
      <c r="F26" s="17" t="s">
        <v>261</v>
      </c>
      <c r="G26" s="6" t="s">
        <v>34</v>
      </c>
      <c r="H26" s="16"/>
      <c r="I26" s="17"/>
      <c r="J26" s="12"/>
      <c r="K26" s="17"/>
    </row>
    <row r="27" spans="2:11" ht="43.2" x14ac:dyDescent="0.3">
      <c r="B27" s="9"/>
      <c r="C27" s="21" t="s">
        <v>66</v>
      </c>
      <c r="D27" s="8"/>
      <c r="E27" s="6" t="s">
        <v>41</v>
      </c>
      <c r="F27" s="17" t="s">
        <v>263</v>
      </c>
      <c r="G27" s="6" t="s">
        <v>262</v>
      </c>
      <c r="H27" s="16"/>
      <c r="I27" s="17"/>
      <c r="J27" s="12"/>
      <c r="K27" s="17"/>
    </row>
    <row r="28" spans="2:11" x14ac:dyDescent="0.3">
      <c r="B28" s="9"/>
      <c r="C28" s="21" t="s">
        <v>67</v>
      </c>
      <c r="D28" s="20"/>
      <c r="E28" s="6" t="s">
        <v>41</v>
      </c>
      <c r="F28" s="17" t="s">
        <v>264</v>
      </c>
      <c r="G28" s="6" t="s">
        <v>262</v>
      </c>
      <c r="H28" s="16"/>
      <c r="I28" s="17"/>
      <c r="J28" s="12"/>
      <c r="K28" s="17"/>
    </row>
    <row r="29" spans="2:11" x14ac:dyDescent="0.3">
      <c r="B29" s="9" t="s">
        <v>42</v>
      </c>
      <c r="C29" s="21" t="s">
        <v>68</v>
      </c>
      <c r="D29" s="20"/>
      <c r="E29" s="6" t="s">
        <v>41</v>
      </c>
      <c r="F29" s="17" t="s">
        <v>259</v>
      </c>
      <c r="G29" s="6" t="s">
        <v>34</v>
      </c>
      <c r="H29" s="16"/>
      <c r="I29" s="17"/>
      <c r="J29" s="12"/>
      <c r="K29" s="17"/>
    </row>
    <row r="30" spans="2:11" x14ac:dyDescent="0.3">
      <c r="B30" s="9"/>
      <c r="C30" s="21" t="s">
        <v>69</v>
      </c>
      <c r="D30" s="20"/>
      <c r="E30" s="6" t="s">
        <v>41</v>
      </c>
      <c r="F30" s="17" t="s">
        <v>260</v>
      </c>
      <c r="G30" s="6" t="s">
        <v>34</v>
      </c>
      <c r="H30" s="16"/>
      <c r="I30" s="17"/>
      <c r="J30" s="12"/>
      <c r="K30" s="17"/>
    </row>
    <row r="31" spans="2:11" x14ac:dyDescent="0.3">
      <c r="B31" s="9"/>
      <c r="C31" s="21" t="s">
        <v>70</v>
      </c>
      <c r="D31" s="20"/>
      <c r="E31" s="6" t="s">
        <v>41</v>
      </c>
      <c r="F31" s="17" t="s">
        <v>261</v>
      </c>
      <c r="G31" s="6" t="s">
        <v>34</v>
      </c>
      <c r="H31" s="16"/>
      <c r="I31" s="17"/>
      <c r="J31" s="12"/>
      <c r="K31" s="17"/>
    </row>
    <row r="32" spans="2:11" ht="43.2" x14ac:dyDescent="0.3">
      <c r="B32" s="9"/>
      <c r="C32" s="21" t="s">
        <v>71</v>
      </c>
      <c r="D32" s="8"/>
      <c r="E32" s="6" t="s">
        <v>41</v>
      </c>
      <c r="F32" s="17" t="s">
        <v>263</v>
      </c>
      <c r="G32" s="6" t="s">
        <v>262</v>
      </c>
      <c r="H32" s="16"/>
      <c r="I32" s="17"/>
      <c r="J32" s="12"/>
      <c r="K32" s="17"/>
    </row>
    <row r="33" spans="2:11" x14ac:dyDescent="0.3">
      <c r="B33" s="9"/>
      <c r="C33" s="21" t="s">
        <v>72</v>
      </c>
      <c r="D33" s="20"/>
      <c r="E33" s="6" t="s">
        <v>41</v>
      </c>
      <c r="F33" s="17" t="s">
        <v>264</v>
      </c>
      <c r="G33" s="6" t="s">
        <v>262</v>
      </c>
      <c r="H33" s="16"/>
      <c r="I33" s="17"/>
      <c r="J33" s="12"/>
      <c r="K33" s="17"/>
    </row>
    <row r="34" spans="2:11" x14ac:dyDescent="0.3">
      <c r="B34" s="9" t="s">
        <v>42</v>
      </c>
      <c r="C34" s="21" t="s">
        <v>73</v>
      </c>
      <c r="D34" s="20"/>
      <c r="E34" s="6" t="s">
        <v>41</v>
      </c>
      <c r="F34" s="17" t="s">
        <v>259</v>
      </c>
      <c r="G34" s="6" t="s">
        <v>34</v>
      </c>
      <c r="H34" s="16"/>
      <c r="I34" s="17"/>
      <c r="J34" s="12"/>
      <c r="K34" s="17"/>
    </row>
    <row r="35" spans="2:11" x14ac:dyDescent="0.3">
      <c r="B35" s="9"/>
      <c r="C35" s="21" t="s">
        <v>74</v>
      </c>
      <c r="D35" s="20"/>
      <c r="E35" s="6" t="s">
        <v>41</v>
      </c>
      <c r="F35" s="17" t="s">
        <v>260</v>
      </c>
      <c r="G35" s="6" t="s">
        <v>34</v>
      </c>
      <c r="H35" s="16"/>
      <c r="I35" s="17"/>
      <c r="J35" s="12"/>
      <c r="K35" s="17"/>
    </row>
    <row r="36" spans="2:11" x14ac:dyDescent="0.3">
      <c r="B36" s="9"/>
      <c r="C36" s="21" t="s">
        <v>75</v>
      </c>
      <c r="D36" s="20"/>
      <c r="E36" s="6" t="s">
        <v>41</v>
      </c>
      <c r="F36" s="17" t="s">
        <v>261</v>
      </c>
      <c r="G36" s="6" t="s">
        <v>34</v>
      </c>
      <c r="H36" s="16"/>
      <c r="I36" s="17"/>
      <c r="J36" s="12"/>
      <c r="K36" s="17"/>
    </row>
    <row r="37" spans="2:11" ht="43.2" x14ac:dyDescent="0.3">
      <c r="B37" s="9"/>
      <c r="C37" s="21" t="s">
        <v>76</v>
      </c>
      <c r="D37" s="8"/>
      <c r="E37" s="6" t="s">
        <v>41</v>
      </c>
      <c r="F37" s="17" t="s">
        <v>263</v>
      </c>
      <c r="G37" s="6" t="s">
        <v>262</v>
      </c>
      <c r="H37" s="16"/>
      <c r="I37" s="17"/>
      <c r="J37" s="12"/>
      <c r="K37" s="17"/>
    </row>
    <row r="38" spans="2:11" x14ac:dyDescent="0.3">
      <c r="B38" s="9"/>
      <c r="C38" s="21" t="s">
        <v>265</v>
      </c>
      <c r="D38" s="20"/>
      <c r="E38" s="6" t="s">
        <v>41</v>
      </c>
      <c r="F38" s="17" t="s">
        <v>264</v>
      </c>
      <c r="G38" s="6" t="s">
        <v>262</v>
      </c>
      <c r="H38" s="16"/>
      <c r="I38" s="17"/>
      <c r="J38" s="12"/>
      <c r="K38" s="17"/>
    </row>
    <row r="39" spans="2:11" x14ac:dyDescent="0.3">
      <c r="B39" s="9" t="s">
        <v>42</v>
      </c>
      <c r="C39" s="21" t="s">
        <v>77</v>
      </c>
      <c r="D39" s="20"/>
      <c r="E39" s="6" t="s">
        <v>41</v>
      </c>
      <c r="F39" s="17" t="s">
        <v>259</v>
      </c>
      <c r="G39" s="6" t="s">
        <v>34</v>
      </c>
      <c r="H39" s="16"/>
      <c r="I39" s="17"/>
      <c r="J39" s="12"/>
      <c r="K39" s="17"/>
    </row>
    <row r="40" spans="2:11" x14ac:dyDescent="0.3">
      <c r="B40" s="9"/>
      <c r="C40" s="21" t="s">
        <v>78</v>
      </c>
      <c r="D40" s="20"/>
      <c r="E40" s="6" t="s">
        <v>41</v>
      </c>
      <c r="F40" s="17" t="s">
        <v>260</v>
      </c>
      <c r="G40" s="6" t="s">
        <v>34</v>
      </c>
      <c r="H40" s="16"/>
      <c r="I40" s="17"/>
      <c r="J40" s="12"/>
      <c r="K40" s="17"/>
    </row>
    <row r="41" spans="2:11" x14ac:dyDescent="0.3">
      <c r="B41" s="9"/>
      <c r="C41" s="21" t="s">
        <v>79</v>
      </c>
      <c r="D41" s="20"/>
      <c r="E41" s="6" t="s">
        <v>41</v>
      </c>
      <c r="F41" s="17" t="s">
        <v>261</v>
      </c>
      <c r="G41" s="6" t="s">
        <v>34</v>
      </c>
      <c r="H41" s="16"/>
      <c r="I41" s="17"/>
      <c r="J41" s="12"/>
      <c r="K41" s="17"/>
    </row>
    <row r="42" spans="2:11" ht="43.2" x14ac:dyDescent="0.3">
      <c r="B42" s="9"/>
      <c r="C42" s="21" t="s">
        <v>80</v>
      </c>
      <c r="D42" s="8"/>
      <c r="E42" s="6" t="s">
        <v>41</v>
      </c>
      <c r="F42" s="17" t="s">
        <v>263</v>
      </c>
      <c r="G42" s="6" t="s">
        <v>262</v>
      </c>
      <c r="H42" s="16"/>
      <c r="I42" s="17"/>
      <c r="J42" s="12"/>
      <c r="K42" s="17"/>
    </row>
    <row r="43" spans="2:11" x14ac:dyDescent="0.3">
      <c r="B43" s="9"/>
      <c r="C43" s="21" t="s">
        <v>81</v>
      </c>
      <c r="D43" s="20"/>
      <c r="E43" s="6" t="s">
        <v>41</v>
      </c>
      <c r="F43" s="17" t="s">
        <v>264</v>
      </c>
      <c r="G43" s="6" t="s">
        <v>262</v>
      </c>
      <c r="H43" s="16"/>
      <c r="I43" s="17"/>
      <c r="J43" s="12"/>
      <c r="K43" s="17"/>
    </row>
    <row r="44" spans="2:11" x14ac:dyDescent="0.3">
      <c r="B44" s="9" t="s">
        <v>42</v>
      </c>
      <c r="C44" s="21" t="s">
        <v>82</v>
      </c>
      <c r="D44" s="20"/>
      <c r="E44" s="6" t="s">
        <v>41</v>
      </c>
      <c r="F44" s="17" t="s">
        <v>259</v>
      </c>
      <c r="G44" s="6" t="s">
        <v>34</v>
      </c>
      <c r="H44" s="16"/>
      <c r="I44" s="17"/>
      <c r="J44" s="12"/>
      <c r="K44" s="17"/>
    </row>
    <row r="45" spans="2:11" x14ac:dyDescent="0.3">
      <c r="B45" s="9"/>
      <c r="C45" s="21" t="s">
        <v>83</v>
      </c>
      <c r="D45" s="20"/>
      <c r="E45" s="6" t="s">
        <v>41</v>
      </c>
      <c r="F45" s="17" t="s">
        <v>260</v>
      </c>
      <c r="G45" s="6" t="s">
        <v>34</v>
      </c>
      <c r="H45" s="16"/>
      <c r="I45" s="17"/>
      <c r="J45" s="12"/>
      <c r="K45" s="17"/>
    </row>
    <row r="46" spans="2:11" x14ac:dyDescent="0.3">
      <c r="B46" s="9"/>
      <c r="C46" s="21" t="s">
        <v>84</v>
      </c>
      <c r="D46" s="20"/>
      <c r="E46" s="6" t="s">
        <v>41</v>
      </c>
      <c r="F46" s="17" t="s">
        <v>261</v>
      </c>
      <c r="G46" s="6" t="s">
        <v>34</v>
      </c>
      <c r="H46" s="16"/>
      <c r="I46" s="17"/>
      <c r="J46" s="12"/>
      <c r="K46" s="17"/>
    </row>
    <row r="47" spans="2:11" ht="43.2" x14ac:dyDescent="0.3">
      <c r="B47" s="9"/>
      <c r="C47" s="21" t="s">
        <v>85</v>
      </c>
      <c r="D47" s="8"/>
      <c r="E47" s="6" t="s">
        <v>41</v>
      </c>
      <c r="F47" s="17" t="s">
        <v>263</v>
      </c>
      <c r="G47" s="6" t="s">
        <v>262</v>
      </c>
      <c r="H47" s="16"/>
      <c r="I47" s="17"/>
      <c r="J47" s="12"/>
      <c r="K47" s="17"/>
    </row>
    <row r="48" spans="2:11" x14ac:dyDescent="0.3">
      <c r="B48" s="9"/>
      <c r="C48" s="21" t="s">
        <v>86</v>
      </c>
      <c r="D48" s="20"/>
      <c r="E48" s="6" t="s">
        <v>41</v>
      </c>
      <c r="F48" s="17" t="s">
        <v>264</v>
      </c>
      <c r="G48" s="6" t="s">
        <v>262</v>
      </c>
      <c r="H48" s="16"/>
      <c r="I48" s="17"/>
      <c r="J48" s="12"/>
      <c r="K48" s="17"/>
    </row>
    <row r="49" spans="2:11" x14ac:dyDescent="0.3">
      <c r="B49" s="9" t="s">
        <v>42</v>
      </c>
      <c r="C49" s="21" t="s">
        <v>87</v>
      </c>
      <c r="D49" s="20"/>
      <c r="E49" s="6" t="s">
        <v>41</v>
      </c>
      <c r="F49" s="17" t="s">
        <v>259</v>
      </c>
      <c r="G49" s="6" t="s">
        <v>34</v>
      </c>
      <c r="H49" s="16"/>
      <c r="I49" s="17"/>
      <c r="J49" s="12"/>
      <c r="K49" s="17"/>
    </row>
    <row r="50" spans="2:11" x14ac:dyDescent="0.3">
      <c r="B50" s="9"/>
      <c r="C50" s="21" t="s">
        <v>88</v>
      </c>
      <c r="D50" s="20"/>
      <c r="E50" s="6" t="s">
        <v>41</v>
      </c>
      <c r="F50" s="17" t="s">
        <v>260</v>
      </c>
      <c r="G50" s="6" t="s">
        <v>34</v>
      </c>
      <c r="H50" s="16"/>
      <c r="I50" s="17"/>
      <c r="J50" s="12"/>
      <c r="K50" s="17"/>
    </row>
    <row r="51" spans="2:11" x14ac:dyDescent="0.3">
      <c r="B51" s="9"/>
      <c r="C51" s="21" t="s">
        <v>89</v>
      </c>
      <c r="D51" s="20"/>
      <c r="E51" s="6" t="s">
        <v>41</v>
      </c>
      <c r="F51" s="17" t="s">
        <v>261</v>
      </c>
      <c r="G51" s="6" t="s">
        <v>34</v>
      </c>
      <c r="H51" s="16"/>
      <c r="I51" s="17"/>
      <c r="J51" s="12"/>
      <c r="K51" s="17"/>
    </row>
    <row r="52" spans="2:11" ht="43.2" x14ac:dyDescent="0.3">
      <c r="B52" s="9"/>
      <c r="C52" s="21" t="s">
        <v>90</v>
      </c>
      <c r="D52" s="8"/>
      <c r="E52" s="6" t="s">
        <v>41</v>
      </c>
      <c r="F52" s="17" t="s">
        <v>263</v>
      </c>
      <c r="G52" s="6" t="s">
        <v>262</v>
      </c>
      <c r="H52" s="16"/>
      <c r="I52" s="17"/>
      <c r="J52" s="12"/>
      <c r="K52" s="17"/>
    </row>
    <row r="53" spans="2:11" x14ac:dyDescent="0.3">
      <c r="B53" s="9"/>
      <c r="C53" s="21" t="s">
        <v>91</v>
      </c>
      <c r="D53" s="20"/>
      <c r="E53" s="6" t="s">
        <v>41</v>
      </c>
      <c r="F53" s="17" t="s">
        <v>264</v>
      </c>
      <c r="G53" s="6" t="s">
        <v>262</v>
      </c>
      <c r="H53" s="16"/>
      <c r="I53" s="17"/>
      <c r="J53" s="12"/>
      <c r="K53" s="17"/>
    </row>
    <row r="54" spans="2:11" ht="43.2" x14ac:dyDescent="0.3">
      <c r="B54" s="9" t="s">
        <v>42</v>
      </c>
      <c r="C54" s="21" t="s">
        <v>52</v>
      </c>
      <c r="D54" s="8"/>
      <c r="E54" s="6" t="s">
        <v>41</v>
      </c>
      <c r="F54" s="17" t="s">
        <v>263</v>
      </c>
      <c r="G54" s="6" t="s">
        <v>262</v>
      </c>
      <c r="H54" s="16"/>
      <c r="I54" s="17"/>
      <c r="J54" s="12"/>
      <c r="K54" s="17"/>
    </row>
    <row r="56" spans="2:11" x14ac:dyDescent="0.3">
      <c r="I56" s="26"/>
    </row>
    <row r="58" spans="2:11" x14ac:dyDescent="0.3">
      <c r="H58" s="26"/>
    </row>
    <row r="59" spans="2:11" x14ac:dyDescent="0.3">
      <c r="H59" s="25"/>
    </row>
  </sheetData>
  <mergeCells count="2">
    <mergeCell ref="B6:D6"/>
    <mergeCell ref="E6:K6"/>
  </mergeCells>
  <pageMargins left="0.7" right="0.7" top="0.75" bottom="0.75" header="0.3" footer="0.3"/>
  <customProperties>
    <customPr name="layoutContexts" r:id="rId1"/>
    <customPr name="SaveUndoMode"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7"/>
  <sheetViews>
    <sheetView workbookViewId="0">
      <selection activeCell="H16" sqref="H16"/>
    </sheetView>
  </sheetViews>
  <sheetFormatPr defaultRowHeight="14.4" x14ac:dyDescent="0.3"/>
  <cols>
    <col min="2" max="2" width="13.88671875" customWidth="1"/>
    <col min="3" max="3" width="28.88671875" customWidth="1"/>
    <col min="4" max="4" width="14.6640625" customWidth="1"/>
    <col min="5" max="5" width="11.88671875" customWidth="1"/>
    <col min="6" max="6" width="19.44140625" customWidth="1"/>
    <col min="7" max="7" width="15.33203125" customWidth="1"/>
    <col min="8" max="8" width="39" customWidth="1"/>
    <col min="9" max="9" width="31.109375" customWidth="1"/>
    <col min="10" max="10" width="34.6640625" customWidth="1"/>
    <col min="11" max="11" width="26.44140625" customWidth="1"/>
  </cols>
  <sheetData>
    <row r="2" spans="2:11" x14ac:dyDescent="0.3">
      <c r="B2" s="211" t="s">
        <v>1</v>
      </c>
      <c r="C2" s="211"/>
      <c r="D2" s="211"/>
      <c r="E2" s="211" t="s">
        <v>2</v>
      </c>
      <c r="F2" s="211"/>
      <c r="G2" s="211"/>
      <c r="H2" s="211"/>
      <c r="I2" s="211"/>
      <c r="J2" s="211"/>
      <c r="K2" s="211"/>
    </row>
    <row r="3" spans="2:11" x14ac:dyDescent="0.3">
      <c r="B3" s="3">
        <v>1</v>
      </c>
      <c r="C3" s="3">
        <v>2</v>
      </c>
      <c r="D3" s="3">
        <v>3</v>
      </c>
      <c r="E3" s="3">
        <v>4</v>
      </c>
      <c r="F3" s="3">
        <v>5</v>
      </c>
      <c r="G3" s="3">
        <v>6</v>
      </c>
      <c r="H3" s="3">
        <v>7</v>
      </c>
      <c r="I3" s="3">
        <v>8</v>
      </c>
      <c r="J3" s="3">
        <v>9</v>
      </c>
      <c r="K3" s="3">
        <v>10</v>
      </c>
    </row>
    <row r="4" spans="2:11" ht="43.2" x14ac:dyDescent="0.3">
      <c r="B4" s="7" t="s">
        <v>7</v>
      </c>
      <c r="C4" s="7" t="s">
        <v>8</v>
      </c>
      <c r="D4" s="7" t="s">
        <v>37</v>
      </c>
      <c r="E4" s="7" t="s">
        <v>9</v>
      </c>
      <c r="F4" s="7" t="s">
        <v>10</v>
      </c>
      <c r="G4" s="7" t="s">
        <v>11</v>
      </c>
      <c r="H4" s="7" t="s">
        <v>12</v>
      </c>
      <c r="I4" s="7" t="s">
        <v>13</v>
      </c>
      <c r="J4" s="7" t="s">
        <v>14</v>
      </c>
      <c r="K4" s="7" t="s">
        <v>15</v>
      </c>
    </row>
    <row r="5" spans="2:11" ht="28.8" x14ac:dyDescent="0.3">
      <c r="B5" s="9" t="s">
        <v>23</v>
      </c>
      <c r="C5" s="10" t="s">
        <v>24</v>
      </c>
      <c r="D5" s="11"/>
      <c r="E5" s="11"/>
      <c r="F5" s="11"/>
      <c r="G5" s="11"/>
      <c r="H5" s="11"/>
      <c r="I5" s="11"/>
      <c r="J5" s="11"/>
      <c r="K5" s="11"/>
    </row>
    <row r="6" spans="2:11" ht="28.8" x14ac:dyDescent="0.3">
      <c r="B6" s="9" t="s">
        <v>23</v>
      </c>
      <c r="C6" s="10" t="s">
        <v>25</v>
      </c>
      <c r="D6" s="12"/>
      <c r="E6" s="12"/>
      <c r="F6" s="12"/>
      <c r="G6" s="12"/>
      <c r="H6" s="12"/>
      <c r="I6" s="12"/>
      <c r="J6" s="12"/>
      <c r="K6" s="12"/>
    </row>
    <row r="7" spans="2:11" ht="28.8" x14ac:dyDescent="0.3">
      <c r="B7" s="9" t="s">
        <v>23</v>
      </c>
      <c r="C7" s="10" t="s">
        <v>26</v>
      </c>
      <c r="D7" s="12"/>
      <c r="E7" s="12"/>
      <c r="F7" s="12"/>
      <c r="G7" s="12"/>
      <c r="H7" s="12"/>
      <c r="I7" s="12"/>
      <c r="J7" s="12"/>
      <c r="K7" s="12"/>
    </row>
  </sheetData>
  <mergeCells count="2">
    <mergeCell ref="B2:D2"/>
    <mergeCell ref="E2:K2"/>
  </mergeCells>
  <pageMargins left="0.7" right="0.7" top="0.75" bottom="0.75" header="0.3" footer="0.3"/>
  <customProperties>
    <customPr name="layoutContexts"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5" zoomScaleNormal="85" workbookViewId="0">
      <selection sqref="A1:A4"/>
    </sheetView>
  </sheetViews>
  <sheetFormatPr defaultRowHeight="14.4" x14ac:dyDescent="0.3"/>
  <cols>
    <col min="2" max="2" width="41.33203125" customWidth="1"/>
    <col min="3" max="3" width="33.44140625" customWidth="1"/>
    <col min="4" max="4" width="14.6640625" customWidth="1"/>
    <col min="5" max="5" width="14.5546875" customWidth="1"/>
    <col min="6" max="6" width="19.44140625" customWidth="1"/>
    <col min="7" max="7" width="15.33203125" customWidth="1"/>
    <col min="8" max="8" width="39" customWidth="1"/>
    <col min="9" max="9" width="56.33203125" customWidth="1"/>
    <col min="10" max="10" width="34.6640625" customWidth="1"/>
    <col min="11" max="11" width="32"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ht="28.8" x14ac:dyDescent="0.3">
      <c r="B9" s="21" t="s">
        <v>92</v>
      </c>
      <c r="C9" s="9" t="s">
        <v>93</v>
      </c>
      <c r="D9" s="20"/>
      <c r="E9" s="6" t="s">
        <v>41</v>
      </c>
      <c r="F9" s="6" t="s">
        <v>271</v>
      </c>
      <c r="G9" s="6" t="s">
        <v>34</v>
      </c>
      <c r="H9" s="6"/>
      <c r="I9" s="6"/>
      <c r="J9" s="6"/>
      <c r="K9" s="6"/>
    </row>
    <row r="10" spans="1:11" ht="28.8" x14ac:dyDescent="0.3">
      <c r="B10" s="21"/>
      <c r="C10" s="9" t="s">
        <v>94</v>
      </c>
      <c r="D10" s="20"/>
      <c r="E10" s="6" t="s">
        <v>41</v>
      </c>
      <c r="F10" s="6" t="s">
        <v>261</v>
      </c>
      <c r="G10" s="6" t="s">
        <v>34</v>
      </c>
      <c r="H10" s="6"/>
      <c r="I10" s="6"/>
      <c r="J10" s="6"/>
      <c r="K10" s="6"/>
    </row>
    <row r="11" spans="1:11" ht="28.8" x14ac:dyDescent="0.3">
      <c r="B11" s="9"/>
      <c r="C11" s="9" t="s">
        <v>95</v>
      </c>
      <c r="D11" s="20"/>
      <c r="E11" s="6" t="s">
        <v>41</v>
      </c>
      <c r="F11" s="6" t="s">
        <v>271</v>
      </c>
      <c r="G11" s="6" t="s">
        <v>34</v>
      </c>
      <c r="H11" s="6"/>
      <c r="I11" s="6"/>
      <c r="J11" s="6"/>
      <c r="K11" s="6"/>
    </row>
    <row r="12" spans="1:11" ht="28.8" x14ac:dyDescent="0.3">
      <c r="B12" s="9"/>
      <c r="C12" s="9" t="s">
        <v>96</v>
      </c>
      <c r="D12" s="20"/>
      <c r="E12" s="6" t="s">
        <v>41</v>
      </c>
      <c r="F12" s="6" t="s">
        <v>261</v>
      </c>
      <c r="G12" s="6" t="s">
        <v>34</v>
      </c>
      <c r="H12" s="6"/>
      <c r="I12" s="6"/>
      <c r="J12" s="6"/>
      <c r="K12" s="6"/>
    </row>
    <row r="13" spans="1:11" ht="28.8" x14ac:dyDescent="0.3">
      <c r="B13" s="9"/>
      <c r="C13" s="9" t="s">
        <v>97</v>
      </c>
      <c r="D13" s="173"/>
      <c r="E13" s="6" t="s">
        <v>41</v>
      </c>
      <c r="F13" s="6" t="s">
        <v>274</v>
      </c>
      <c r="G13" s="6" t="s">
        <v>262</v>
      </c>
      <c r="H13" s="6" t="s">
        <v>272</v>
      </c>
      <c r="I13" s="6" t="s">
        <v>273</v>
      </c>
      <c r="J13" s="6"/>
      <c r="K13" s="6"/>
    </row>
    <row r="14" spans="1:11" ht="28.8" x14ac:dyDescent="0.3">
      <c r="B14" s="9"/>
      <c r="C14" s="9" t="s">
        <v>98</v>
      </c>
      <c r="D14" s="20"/>
      <c r="E14" s="6" t="s">
        <v>41</v>
      </c>
      <c r="F14" s="6" t="s">
        <v>260</v>
      </c>
      <c r="G14" s="6" t="s">
        <v>34</v>
      </c>
      <c r="H14" s="6"/>
      <c r="I14" s="6"/>
      <c r="J14" s="6"/>
      <c r="K14" s="6"/>
    </row>
    <row r="15" spans="1:11" x14ac:dyDescent="0.3">
      <c r="B15" s="9"/>
      <c r="C15" s="9" t="s">
        <v>99</v>
      </c>
      <c r="D15" s="20"/>
      <c r="E15" s="6" t="s">
        <v>41</v>
      </c>
      <c r="F15" s="6" t="s">
        <v>261</v>
      </c>
      <c r="G15" s="6" t="s">
        <v>34</v>
      </c>
      <c r="H15" s="6"/>
      <c r="I15" s="6"/>
      <c r="J15" s="6"/>
      <c r="K15" s="6"/>
    </row>
    <row r="16" spans="1:11" ht="28.8" x14ac:dyDescent="0.3">
      <c r="B16" s="9"/>
      <c r="C16" s="9" t="s">
        <v>100</v>
      </c>
      <c r="D16" s="8"/>
      <c r="E16" s="6" t="s">
        <v>41</v>
      </c>
      <c r="F16" s="6" t="s">
        <v>275</v>
      </c>
      <c r="G16" s="6" t="s">
        <v>262</v>
      </c>
      <c r="H16" s="6" t="s">
        <v>277</v>
      </c>
      <c r="I16" s="6" t="s">
        <v>276</v>
      </c>
      <c r="J16" s="6" t="s">
        <v>278</v>
      </c>
      <c r="K16" s="6"/>
    </row>
    <row r="17" spans="2:11" x14ac:dyDescent="0.3">
      <c r="B17" s="9"/>
      <c r="C17" s="9" t="s">
        <v>101</v>
      </c>
      <c r="D17" s="173"/>
      <c r="E17" s="6" t="s">
        <v>41</v>
      </c>
      <c r="F17" s="6" t="s">
        <v>279</v>
      </c>
      <c r="G17" s="6" t="s">
        <v>262</v>
      </c>
      <c r="H17" s="6" t="s">
        <v>280</v>
      </c>
      <c r="I17" s="6" t="s">
        <v>281</v>
      </c>
      <c r="J17" s="5"/>
      <c r="K17" s="21"/>
    </row>
    <row r="18" spans="2:11" ht="57.6" x14ac:dyDescent="0.3">
      <c r="B18" s="21" t="s">
        <v>102</v>
      </c>
      <c r="C18" s="9" t="s">
        <v>103</v>
      </c>
      <c r="D18" s="20"/>
      <c r="E18" s="6" t="s">
        <v>41</v>
      </c>
      <c r="F18" s="6" t="s">
        <v>267</v>
      </c>
      <c r="G18" s="6" t="s">
        <v>34</v>
      </c>
      <c r="H18" s="6"/>
      <c r="I18" s="6"/>
      <c r="J18" s="5"/>
      <c r="K18" s="21"/>
    </row>
    <row r="22" spans="2:11" x14ac:dyDescent="0.3">
      <c r="I22" s="26"/>
    </row>
    <row r="23" spans="2:11" x14ac:dyDescent="0.3">
      <c r="I23" s="26"/>
    </row>
    <row r="24" spans="2:11" x14ac:dyDescent="0.3">
      <c r="I24" s="26"/>
    </row>
    <row r="25" spans="2:11" x14ac:dyDescent="0.3">
      <c r="I25" s="26"/>
    </row>
  </sheetData>
  <mergeCells count="2">
    <mergeCell ref="B6:D6"/>
    <mergeCell ref="E6:K6"/>
  </mergeCells>
  <pageMargins left="0.7" right="0.7" top="0.75" bottom="0.75" header="0.3" footer="0.3"/>
  <customProperties>
    <customPr name="layoutContexts" r:id="rId1"/>
    <customPr name="SaveUndoMode"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5" zoomScaleNormal="85" workbookViewId="0">
      <selection activeCell="D12" sqref="D12"/>
    </sheetView>
  </sheetViews>
  <sheetFormatPr defaultRowHeight="14.4" x14ac:dyDescent="0.3"/>
  <cols>
    <col min="2" max="2" width="32.88671875" bestFit="1" customWidth="1"/>
    <col min="3" max="3" width="28.88671875" customWidth="1"/>
    <col min="4" max="4" width="14.6640625" customWidth="1"/>
    <col min="5" max="5" width="11.88671875" customWidth="1"/>
    <col min="6" max="6" width="26.6640625" customWidth="1"/>
    <col min="7" max="7" width="15.33203125" customWidth="1"/>
    <col min="8" max="8" width="39" customWidth="1"/>
    <col min="9" max="9" width="45.5546875" customWidth="1"/>
    <col min="10" max="10" width="34.6640625" customWidth="1"/>
    <col min="11" max="11" width="32.3320312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ht="28.8" x14ac:dyDescent="0.3">
      <c r="B9" s="9" t="s">
        <v>104</v>
      </c>
      <c r="C9" s="21" t="s">
        <v>105</v>
      </c>
      <c r="D9" s="20"/>
      <c r="E9" s="6" t="s">
        <v>41</v>
      </c>
      <c r="F9" s="6" t="s">
        <v>266</v>
      </c>
      <c r="G9" s="6" t="s">
        <v>34</v>
      </c>
      <c r="H9" s="6"/>
      <c r="I9" s="6"/>
      <c r="J9" s="6"/>
      <c r="K9" s="6"/>
    </row>
    <row r="10" spans="1:11" x14ac:dyDescent="0.3">
      <c r="B10" s="9"/>
      <c r="C10" s="21" t="s">
        <v>106</v>
      </c>
      <c r="D10" s="20"/>
      <c r="E10" s="6" t="s">
        <v>41</v>
      </c>
      <c r="F10" s="6" t="s">
        <v>261</v>
      </c>
      <c r="G10" s="6" t="s">
        <v>34</v>
      </c>
      <c r="H10" s="6"/>
      <c r="I10" s="6"/>
      <c r="J10" s="6"/>
      <c r="K10" s="6"/>
    </row>
    <row r="11" spans="1:11" ht="28.8" x14ac:dyDescent="0.3">
      <c r="B11" s="9"/>
      <c r="C11" s="21" t="s">
        <v>107</v>
      </c>
      <c r="D11" s="8"/>
      <c r="E11" s="6" t="s">
        <v>41</v>
      </c>
      <c r="F11" s="6" t="s">
        <v>263</v>
      </c>
      <c r="G11" s="6" t="s">
        <v>262</v>
      </c>
      <c r="H11" s="6"/>
      <c r="I11" s="6"/>
      <c r="J11" s="6"/>
      <c r="K11" s="6"/>
    </row>
    <row r="12" spans="1:11" x14ac:dyDescent="0.3">
      <c r="B12" s="9"/>
      <c r="C12" s="21" t="s">
        <v>108</v>
      </c>
      <c r="D12" s="173"/>
      <c r="E12" s="6" t="s">
        <v>41</v>
      </c>
      <c r="F12" s="6" t="s">
        <v>264</v>
      </c>
      <c r="G12" s="6" t="s">
        <v>262</v>
      </c>
      <c r="H12" s="6"/>
      <c r="I12" s="6"/>
      <c r="J12" s="6"/>
      <c r="K12" s="6"/>
    </row>
    <row r="13" spans="1:11" ht="28.8" x14ac:dyDescent="0.3">
      <c r="B13" s="9" t="s">
        <v>109</v>
      </c>
      <c r="C13" s="21" t="s">
        <v>110</v>
      </c>
      <c r="D13" s="20"/>
      <c r="E13" s="6" t="s">
        <v>41</v>
      </c>
      <c r="F13" s="6" t="s">
        <v>266</v>
      </c>
      <c r="G13" s="6" t="s">
        <v>34</v>
      </c>
      <c r="H13" s="6"/>
      <c r="I13" s="6"/>
      <c r="J13" s="6"/>
      <c r="K13" s="6"/>
    </row>
    <row r="14" spans="1:11" ht="43.2" x14ac:dyDescent="0.3">
      <c r="B14" s="9"/>
      <c r="C14" s="21" t="s">
        <v>111</v>
      </c>
      <c r="D14" s="20"/>
      <c r="E14" s="6" t="s">
        <v>41</v>
      </c>
      <c r="F14" s="6" t="s">
        <v>267</v>
      </c>
      <c r="G14" s="6" t="s">
        <v>262</v>
      </c>
      <c r="H14" s="6" t="s">
        <v>268</v>
      </c>
      <c r="I14" s="6" t="s">
        <v>270</v>
      </c>
      <c r="J14" s="6" t="s">
        <v>269</v>
      </c>
      <c r="K14" s="6"/>
    </row>
    <row r="15" spans="1:11" x14ac:dyDescent="0.3">
      <c r="B15" s="9"/>
      <c r="C15" s="21" t="s">
        <v>112</v>
      </c>
      <c r="D15" s="20"/>
      <c r="E15" s="6" t="s">
        <v>41</v>
      </c>
      <c r="F15" s="6" t="s">
        <v>261</v>
      </c>
      <c r="G15" s="6" t="s">
        <v>34</v>
      </c>
      <c r="H15" s="6"/>
      <c r="I15" s="6"/>
      <c r="J15" s="6"/>
      <c r="K15" s="6"/>
    </row>
    <row r="16" spans="1:11" ht="28.8" x14ac:dyDescent="0.3">
      <c r="B16" s="9"/>
      <c r="C16" s="21" t="s">
        <v>107</v>
      </c>
      <c r="D16" s="8"/>
      <c r="E16" s="6" t="s">
        <v>41</v>
      </c>
      <c r="F16" s="6" t="s">
        <v>263</v>
      </c>
      <c r="G16" s="6" t="s">
        <v>262</v>
      </c>
      <c r="H16" s="6"/>
      <c r="I16" s="6"/>
      <c r="J16" s="6"/>
      <c r="K16" s="6"/>
    </row>
    <row r="17" spans="2:11" x14ac:dyDescent="0.3">
      <c r="B17" s="9"/>
      <c r="C17" s="21" t="s">
        <v>108</v>
      </c>
      <c r="D17" s="173"/>
      <c r="E17" s="6" t="s">
        <v>41</v>
      </c>
      <c r="F17" s="6" t="s">
        <v>264</v>
      </c>
      <c r="G17" s="6" t="s">
        <v>262</v>
      </c>
      <c r="H17" s="6"/>
      <c r="I17" s="6"/>
      <c r="J17" s="6"/>
      <c r="K17" s="6"/>
    </row>
  </sheetData>
  <mergeCells count="2">
    <mergeCell ref="B6:D6"/>
    <mergeCell ref="E6:K6"/>
  </mergeCells>
  <pageMargins left="0.7" right="0.7" top="0.75" bottom="0.75" header="0.3" footer="0.3"/>
  <customProperties>
    <customPr name="layoutContexts" r:id="rId1"/>
    <customPr name="SaveUndoMode"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F16" sqref="F16"/>
    </sheetView>
  </sheetViews>
  <sheetFormatPr defaultRowHeight="14.4" x14ac:dyDescent="0.3"/>
  <cols>
    <col min="2" max="2" width="13.88671875" customWidth="1"/>
    <col min="3" max="3" width="44.109375" customWidth="1"/>
    <col min="4" max="4" width="14.6640625" customWidth="1"/>
    <col min="5" max="5" width="11.88671875" customWidth="1"/>
    <col min="6" max="6" width="19.44140625" customWidth="1"/>
    <col min="7" max="7" width="15.33203125" customWidth="1"/>
    <col min="8" max="8" width="39" customWidth="1"/>
    <col min="9" max="9" width="31.109375" customWidth="1"/>
    <col min="10" max="10" width="34.6640625" customWidth="1"/>
    <col min="11" max="11" width="26.44140625" customWidth="1"/>
  </cols>
  <sheetData>
    <row r="2" spans="2:11" x14ac:dyDescent="0.3">
      <c r="B2" s="211" t="s">
        <v>1</v>
      </c>
      <c r="C2" s="211"/>
      <c r="D2" s="211"/>
      <c r="E2" s="211" t="s">
        <v>2</v>
      </c>
      <c r="F2" s="211"/>
      <c r="G2" s="211"/>
      <c r="H2" s="211"/>
      <c r="I2" s="211"/>
      <c r="J2" s="211"/>
      <c r="K2" s="211"/>
    </row>
    <row r="3" spans="2:11" x14ac:dyDescent="0.3">
      <c r="B3" s="3">
        <v>1</v>
      </c>
      <c r="C3" s="3">
        <v>2</v>
      </c>
      <c r="D3" s="3">
        <v>3</v>
      </c>
      <c r="E3" s="3">
        <v>4</v>
      </c>
      <c r="F3" s="3">
        <v>5</v>
      </c>
      <c r="G3" s="3">
        <v>6</v>
      </c>
      <c r="H3" s="3">
        <v>7</v>
      </c>
      <c r="I3" s="3">
        <v>8</v>
      </c>
      <c r="J3" s="3">
        <v>9</v>
      </c>
      <c r="K3" s="3">
        <v>10</v>
      </c>
    </row>
    <row r="4" spans="2:11" ht="43.2" x14ac:dyDescent="0.3">
      <c r="B4" s="7" t="s">
        <v>7</v>
      </c>
      <c r="C4" s="7" t="s">
        <v>8</v>
      </c>
      <c r="D4" s="7" t="s">
        <v>37</v>
      </c>
      <c r="E4" s="7" t="s">
        <v>9</v>
      </c>
      <c r="F4" s="7" t="s">
        <v>10</v>
      </c>
      <c r="G4" s="7" t="s">
        <v>11</v>
      </c>
      <c r="H4" s="7" t="s">
        <v>12</v>
      </c>
      <c r="I4" s="7" t="s">
        <v>13</v>
      </c>
      <c r="J4" s="7" t="s">
        <v>14</v>
      </c>
      <c r="K4" s="7" t="s">
        <v>15</v>
      </c>
    </row>
    <row r="5" spans="2:11" ht="43.2" x14ac:dyDescent="0.3">
      <c r="B5" s="9" t="s">
        <v>27</v>
      </c>
      <c r="C5" s="10" t="s">
        <v>28</v>
      </c>
      <c r="D5" s="11"/>
      <c r="E5" s="11"/>
      <c r="F5" s="11"/>
      <c r="G5" s="11"/>
      <c r="H5" s="11"/>
      <c r="I5" s="11"/>
      <c r="J5" s="11"/>
      <c r="K5" s="11"/>
    </row>
    <row r="6" spans="2:11" ht="43.2" x14ac:dyDescent="0.3">
      <c r="B6" s="9" t="s">
        <v>27</v>
      </c>
      <c r="C6" s="10" t="s">
        <v>29</v>
      </c>
      <c r="D6" s="12"/>
      <c r="E6" s="12"/>
      <c r="F6" s="12"/>
      <c r="G6" s="12"/>
      <c r="H6" s="12"/>
      <c r="I6" s="12"/>
      <c r="J6" s="12"/>
      <c r="K6" s="12"/>
    </row>
    <row r="7" spans="2:11" ht="43.2" x14ac:dyDescent="0.3">
      <c r="B7" s="9" t="s">
        <v>27</v>
      </c>
      <c r="C7" s="10" t="s">
        <v>30</v>
      </c>
      <c r="D7" s="12"/>
      <c r="E7" s="12"/>
      <c r="F7" s="12"/>
      <c r="G7" s="12"/>
      <c r="H7" s="12"/>
      <c r="I7" s="12"/>
      <c r="J7" s="12"/>
      <c r="K7" s="12"/>
    </row>
    <row r="8" spans="2:11" ht="43.2" x14ac:dyDescent="0.3">
      <c r="B8" s="9" t="s">
        <v>27</v>
      </c>
      <c r="C8" s="10" t="s">
        <v>31</v>
      </c>
      <c r="D8" s="12"/>
      <c r="E8" s="12"/>
      <c r="F8" s="12"/>
      <c r="G8" s="12"/>
      <c r="H8" s="12"/>
      <c r="I8" s="12"/>
      <c r="J8" s="12"/>
      <c r="K8" s="12"/>
    </row>
    <row r="9" spans="2:11" ht="43.2" x14ac:dyDescent="0.3">
      <c r="B9" s="9" t="s">
        <v>27</v>
      </c>
      <c r="C9" s="10" t="s">
        <v>32</v>
      </c>
      <c r="D9" s="12"/>
      <c r="E9" s="12"/>
      <c r="F9" s="12"/>
      <c r="G9" s="12"/>
      <c r="H9" s="12"/>
      <c r="I9" s="12"/>
      <c r="J9" s="12"/>
      <c r="K9" s="12"/>
    </row>
    <row r="10" spans="2:11" ht="43.2" x14ac:dyDescent="0.3">
      <c r="B10" s="9" t="s">
        <v>27</v>
      </c>
      <c r="C10" s="10" t="s">
        <v>33</v>
      </c>
      <c r="D10" s="12"/>
      <c r="E10" s="12"/>
      <c r="F10" s="12"/>
      <c r="G10" s="12"/>
      <c r="H10" s="12"/>
      <c r="I10" s="12"/>
      <c r="J10" s="12"/>
      <c r="K10" s="12"/>
    </row>
  </sheetData>
  <mergeCells count="2">
    <mergeCell ref="B2:D2"/>
    <mergeCell ref="E2:K2"/>
  </mergeCells>
  <pageMargins left="0.7" right="0.7" top="0.75" bottom="0.75" header="0.3" footer="0.3"/>
  <customProperties>
    <customPr name="layoutContexts"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85" zoomScaleNormal="85" workbookViewId="0">
      <selection activeCell="C16" sqref="C16"/>
    </sheetView>
  </sheetViews>
  <sheetFormatPr defaultColWidth="9.109375" defaultRowHeight="14.4" x14ac:dyDescent="0.3"/>
  <cols>
    <col min="1" max="1" width="10.6640625" style="14" bestFit="1" customWidth="1"/>
    <col min="2" max="2" width="26.44140625" style="14" customWidth="1"/>
    <col min="3" max="3" width="34.109375" style="14" customWidth="1"/>
    <col min="4" max="4" width="14.6640625" style="14" customWidth="1"/>
    <col min="5" max="5" width="11.88671875" style="14" customWidth="1"/>
    <col min="6" max="6" width="19.44140625" style="14" customWidth="1"/>
    <col min="7" max="7" width="15.33203125" style="14" customWidth="1"/>
    <col min="8" max="8" width="39" style="14" customWidth="1"/>
    <col min="9" max="9" width="46" style="14" customWidth="1"/>
    <col min="10" max="10" width="34.6640625" style="14" customWidth="1"/>
    <col min="11" max="11" width="33.33203125" style="14" customWidth="1"/>
    <col min="12" max="16384" width="9.109375" style="14"/>
  </cols>
  <sheetData>
    <row r="1" spans="1:13" x14ac:dyDescent="0.3">
      <c r="A1" s="31" t="s">
        <v>43</v>
      </c>
    </row>
    <row r="2" spans="1:13" x14ac:dyDescent="0.3">
      <c r="A2" s="31" t="s">
        <v>45</v>
      </c>
    </row>
    <row r="3" spans="1:13" x14ac:dyDescent="0.3">
      <c r="A3" s="31"/>
    </row>
    <row r="4" spans="1:13" x14ac:dyDescent="0.3">
      <c r="A4" s="31" t="s">
        <v>44</v>
      </c>
    </row>
    <row r="6" spans="1:13" x14ac:dyDescent="0.3">
      <c r="B6" s="212" t="s">
        <v>1</v>
      </c>
      <c r="C6" s="212"/>
      <c r="D6" s="212"/>
      <c r="E6" s="212" t="s">
        <v>2</v>
      </c>
      <c r="F6" s="212"/>
      <c r="G6" s="212"/>
      <c r="H6" s="212"/>
      <c r="I6" s="212"/>
      <c r="J6" s="212"/>
      <c r="K6" s="212"/>
    </row>
    <row r="7" spans="1:13" x14ac:dyDescent="0.3">
      <c r="B7" s="15">
        <v>1</v>
      </c>
      <c r="C7" s="15">
        <v>2</v>
      </c>
      <c r="D7" s="15">
        <v>3</v>
      </c>
      <c r="E7" s="15">
        <v>4</v>
      </c>
      <c r="F7" s="15">
        <v>5</v>
      </c>
      <c r="G7" s="15">
        <v>6</v>
      </c>
      <c r="H7" s="15">
        <v>7</v>
      </c>
      <c r="I7" s="15">
        <v>8</v>
      </c>
      <c r="J7" s="15">
        <v>9</v>
      </c>
      <c r="K7" s="15">
        <v>10</v>
      </c>
    </row>
    <row r="8" spans="1:13" ht="43.2" x14ac:dyDescent="0.3">
      <c r="B8" s="172" t="s">
        <v>7</v>
      </c>
      <c r="C8" s="7" t="s">
        <v>8</v>
      </c>
      <c r="D8" s="7" t="s">
        <v>37</v>
      </c>
      <c r="E8" s="7" t="s">
        <v>9</v>
      </c>
      <c r="F8" s="7" t="s">
        <v>10</v>
      </c>
      <c r="G8" s="7" t="s">
        <v>11</v>
      </c>
      <c r="H8" s="7" t="s">
        <v>12</v>
      </c>
      <c r="I8" s="7" t="s">
        <v>13</v>
      </c>
      <c r="J8" s="7" t="s">
        <v>14</v>
      </c>
      <c r="K8" s="7" t="s">
        <v>15</v>
      </c>
    </row>
    <row r="9" spans="1:13" s="34" customFormat="1" ht="43.2" x14ac:dyDescent="0.3">
      <c r="B9" s="21" t="s">
        <v>113</v>
      </c>
      <c r="C9" s="21" t="s">
        <v>114</v>
      </c>
      <c r="D9" s="20"/>
      <c r="E9" s="6" t="s">
        <v>41</v>
      </c>
      <c r="F9" s="6" t="s">
        <v>261</v>
      </c>
      <c r="G9" s="6" t="s">
        <v>34</v>
      </c>
      <c r="H9" s="6"/>
      <c r="I9" s="5"/>
      <c r="J9" s="6"/>
      <c r="K9" s="6"/>
    </row>
    <row r="10" spans="1:13" s="34" customFormat="1" ht="28.8" x14ac:dyDescent="0.3">
      <c r="B10" s="21"/>
      <c r="C10" s="21" t="s">
        <v>117</v>
      </c>
      <c r="D10" s="8"/>
      <c r="E10" s="6" t="s">
        <v>41</v>
      </c>
      <c r="F10" s="6" t="s">
        <v>261</v>
      </c>
      <c r="G10" s="6" t="s">
        <v>262</v>
      </c>
      <c r="H10" s="6" t="s">
        <v>282</v>
      </c>
      <c r="I10" s="5"/>
      <c r="J10" s="6"/>
      <c r="K10" s="6"/>
    </row>
    <row r="11" spans="1:13" s="34" customFormat="1" ht="57.6" x14ac:dyDescent="0.3">
      <c r="B11" s="21"/>
      <c r="C11" s="21" t="s">
        <v>115</v>
      </c>
      <c r="D11" s="8"/>
      <c r="E11" s="6" t="s">
        <v>41</v>
      </c>
      <c r="F11" s="6" t="s">
        <v>286</v>
      </c>
      <c r="G11" s="6" t="s">
        <v>262</v>
      </c>
      <c r="H11" s="6" t="s">
        <v>294</v>
      </c>
      <c r="I11" s="6" t="s">
        <v>287</v>
      </c>
      <c r="J11" s="6" t="s">
        <v>288</v>
      </c>
      <c r="K11" s="5"/>
    </row>
    <row r="12" spans="1:13" s="34" customFormat="1" ht="43.2" x14ac:dyDescent="0.3">
      <c r="B12" s="21"/>
      <c r="C12" s="21" t="s">
        <v>116</v>
      </c>
      <c r="D12" s="8"/>
      <c r="E12" s="6" t="s">
        <v>41</v>
      </c>
      <c r="F12" s="6" t="s">
        <v>283</v>
      </c>
      <c r="G12" s="6" t="s">
        <v>262</v>
      </c>
      <c r="H12" s="6" t="s">
        <v>294</v>
      </c>
      <c r="I12" s="6" t="s">
        <v>284</v>
      </c>
      <c r="J12" s="6" t="s">
        <v>285</v>
      </c>
      <c r="K12" s="5"/>
      <c r="M12" s="171"/>
    </row>
    <row r="13" spans="1:13" x14ac:dyDescent="0.3">
      <c r="A13" s="18"/>
    </row>
    <row r="14" spans="1:13" ht="27.6" x14ac:dyDescent="0.45">
      <c r="I14" s="24"/>
    </row>
  </sheetData>
  <mergeCells count="2">
    <mergeCell ref="B6:D6"/>
    <mergeCell ref="E6:K6"/>
  </mergeCells>
  <pageMargins left="0.7" right="0.7" top="0.75" bottom="0.75" header="0.3" footer="0.3"/>
  <pageSetup paperSize="9" orientation="portrait" r:id="rId1"/>
  <customProperties>
    <customPr name="layoutContexts" r:id="rId2"/>
    <customPr name="SaveUndoMode"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5" zoomScaleNormal="85" workbookViewId="0"/>
  </sheetViews>
  <sheetFormatPr defaultRowHeight="14.4" x14ac:dyDescent="0.3"/>
  <cols>
    <col min="2" max="2" width="29.44140625" customWidth="1"/>
    <col min="3" max="3" width="42.5546875" customWidth="1"/>
    <col min="4" max="4" width="14.6640625" customWidth="1"/>
    <col min="5" max="5" width="11.88671875" customWidth="1"/>
    <col min="6" max="6" width="19.44140625" customWidth="1"/>
    <col min="7" max="7" width="15.33203125" customWidth="1"/>
    <col min="8" max="8" width="39" customWidth="1"/>
    <col min="9" max="9" width="43.44140625" customWidth="1"/>
    <col min="10" max="10" width="34.6640625" customWidth="1"/>
    <col min="11" max="11" width="26.4414062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ht="43.2" x14ac:dyDescent="0.3">
      <c r="B9" s="21" t="s">
        <v>118</v>
      </c>
      <c r="C9" s="21" t="s">
        <v>105</v>
      </c>
      <c r="D9" s="19"/>
      <c r="E9" s="6" t="s">
        <v>41</v>
      </c>
      <c r="F9" s="6" t="s">
        <v>266</v>
      </c>
      <c r="G9" s="6" t="s">
        <v>34</v>
      </c>
      <c r="H9" s="17"/>
      <c r="I9" s="17"/>
      <c r="J9" s="17"/>
      <c r="K9" s="17"/>
    </row>
    <row r="10" spans="1:11" x14ac:dyDescent="0.3">
      <c r="B10" s="9"/>
      <c r="C10" s="21" t="s">
        <v>106</v>
      </c>
      <c r="D10" s="19"/>
      <c r="E10" s="6" t="s">
        <v>41</v>
      </c>
      <c r="F10" s="6" t="s">
        <v>261</v>
      </c>
      <c r="G10" s="6" t="s">
        <v>34</v>
      </c>
      <c r="H10" s="16"/>
      <c r="I10" s="22"/>
      <c r="J10" s="16"/>
      <c r="K10" s="16"/>
    </row>
    <row r="11" spans="1:11" ht="28.8" x14ac:dyDescent="0.3">
      <c r="B11" s="9"/>
      <c r="C11" s="21" t="s">
        <v>107</v>
      </c>
      <c r="D11" s="8"/>
      <c r="E11" s="6" t="s">
        <v>41</v>
      </c>
      <c r="F11" s="17" t="s">
        <v>292</v>
      </c>
      <c r="G11" s="16" t="s">
        <v>262</v>
      </c>
      <c r="H11" s="17" t="s">
        <v>293</v>
      </c>
      <c r="I11" s="17" t="s">
        <v>295</v>
      </c>
      <c r="J11" s="17" t="s">
        <v>296</v>
      </c>
      <c r="K11" s="16"/>
    </row>
    <row r="12" spans="1:11" ht="28.8" x14ac:dyDescent="0.3">
      <c r="B12" s="9"/>
      <c r="C12" s="21" t="s">
        <v>108</v>
      </c>
      <c r="D12" s="173"/>
      <c r="E12" s="6" t="s">
        <v>41</v>
      </c>
      <c r="F12" s="17" t="s">
        <v>297</v>
      </c>
      <c r="G12" s="16" t="s">
        <v>262</v>
      </c>
      <c r="H12" s="17" t="s">
        <v>299</v>
      </c>
      <c r="I12" s="17" t="s">
        <v>298</v>
      </c>
      <c r="J12" s="16"/>
      <c r="K12" s="16"/>
    </row>
    <row r="13" spans="1:11" ht="28.8" x14ac:dyDescent="0.3">
      <c r="B13" s="9" t="s">
        <v>119</v>
      </c>
      <c r="C13" s="21" t="s">
        <v>120</v>
      </c>
      <c r="D13" s="19"/>
      <c r="E13" s="6" t="s">
        <v>41</v>
      </c>
      <c r="F13" s="17" t="s">
        <v>289</v>
      </c>
      <c r="G13" s="6" t="s">
        <v>34</v>
      </c>
      <c r="H13" s="16"/>
      <c r="I13" s="17"/>
      <c r="J13" s="16"/>
      <c r="K13" s="16"/>
    </row>
    <row r="14" spans="1:11" ht="28.8" x14ac:dyDescent="0.3">
      <c r="B14" s="9"/>
      <c r="C14" s="21" t="s">
        <v>121</v>
      </c>
      <c r="D14" s="19"/>
      <c r="E14" s="6" t="s">
        <v>41</v>
      </c>
      <c r="F14" s="6" t="s">
        <v>260</v>
      </c>
      <c r="G14" s="6" t="s">
        <v>34</v>
      </c>
      <c r="H14" s="16"/>
      <c r="I14" s="17"/>
      <c r="J14" s="16"/>
      <c r="K14" s="16"/>
    </row>
    <row r="15" spans="1:11" x14ac:dyDescent="0.3">
      <c r="B15" s="9"/>
      <c r="C15" s="21" t="s">
        <v>106</v>
      </c>
      <c r="D15" s="19"/>
      <c r="E15" s="6" t="s">
        <v>41</v>
      </c>
      <c r="F15" s="6" t="s">
        <v>261</v>
      </c>
      <c r="G15" s="6" t="s">
        <v>34</v>
      </c>
      <c r="H15" s="16"/>
      <c r="I15" s="17"/>
      <c r="J15" s="16"/>
      <c r="K15" s="16"/>
    </row>
    <row r="16" spans="1:11" ht="28.8" x14ac:dyDescent="0.3">
      <c r="B16" s="9"/>
      <c r="C16" s="21" t="s">
        <v>107</v>
      </c>
      <c r="D16" s="8"/>
      <c r="E16" s="6" t="s">
        <v>41</v>
      </c>
      <c r="F16" s="17" t="s">
        <v>292</v>
      </c>
      <c r="G16" s="16" t="s">
        <v>262</v>
      </c>
      <c r="H16" s="17" t="s">
        <v>293</v>
      </c>
      <c r="I16" s="17" t="s">
        <v>295</v>
      </c>
      <c r="J16" s="17" t="s">
        <v>296</v>
      </c>
      <c r="K16" s="16"/>
    </row>
    <row r="17" spans="2:11" ht="28.8" x14ac:dyDescent="0.3">
      <c r="B17" s="9"/>
      <c r="C17" s="21" t="s">
        <v>108</v>
      </c>
      <c r="D17" s="173"/>
      <c r="E17" s="6" t="s">
        <v>41</v>
      </c>
      <c r="F17" s="17" t="s">
        <v>297</v>
      </c>
      <c r="G17" s="16" t="s">
        <v>262</v>
      </c>
      <c r="H17" s="17" t="s">
        <v>299</v>
      </c>
      <c r="I17" s="17" t="s">
        <v>298</v>
      </c>
      <c r="J17" s="16"/>
      <c r="K17" s="16"/>
    </row>
  </sheetData>
  <mergeCells count="2">
    <mergeCell ref="B6:D6"/>
    <mergeCell ref="E6:K6"/>
  </mergeCells>
  <pageMargins left="0.7" right="0.7" top="0.75" bottom="0.75" header="0.3" footer="0.3"/>
  <pageSetup paperSize="9" orientation="portrait" r:id="rId1"/>
  <customProperties>
    <customPr name="layoutContexts" r:id="rId2"/>
    <customPr name="SaveUndoMode"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85" zoomScaleNormal="85" workbookViewId="0">
      <selection activeCell="D19" sqref="D19"/>
    </sheetView>
  </sheetViews>
  <sheetFormatPr defaultRowHeight="14.4" x14ac:dyDescent="0.3"/>
  <cols>
    <col min="2" max="2" width="40.109375" customWidth="1"/>
    <col min="3" max="3" width="42.5546875" customWidth="1"/>
    <col min="4" max="4" width="14.6640625" customWidth="1"/>
    <col min="5" max="5" width="19.33203125" customWidth="1"/>
    <col min="6" max="6" width="19.44140625" customWidth="1"/>
    <col min="7" max="7" width="28.44140625" customWidth="1"/>
    <col min="8" max="8" width="39" customWidth="1"/>
    <col min="9" max="9" width="39.88671875" customWidth="1"/>
    <col min="10" max="10" width="34.6640625" customWidth="1"/>
    <col min="11" max="11" width="26.4414062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ht="28.8" x14ac:dyDescent="0.3">
      <c r="B9" s="21" t="s">
        <v>118</v>
      </c>
      <c r="C9" s="21" t="s">
        <v>105</v>
      </c>
      <c r="D9" s="20"/>
      <c r="E9" s="6" t="s">
        <v>41</v>
      </c>
      <c r="F9" s="17" t="s">
        <v>259</v>
      </c>
      <c r="G9" s="6" t="s">
        <v>34</v>
      </c>
      <c r="H9" s="17"/>
      <c r="I9" s="17"/>
      <c r="J9" s="11"/>
      <c r="K9" s="17"/>
    </row>
    <row r="10" spans="1:11" ht="57.6" x14ac:dyDescent="0.3">
      <c r="B10" s="21"/>
      <c r="C10" s="21" t="s">
        <v>121</v>
      </c>
      <c r="D10" s="20"/>
      <c r="E10" s="6" t="s">
        <v>41</v>
      </c>
      <c r="F10" s="6" t="s">
        <v>267</v>
      </c>
      <c r="G10" s="6" t="s">
        <v>262</v>
      </c>
      <c r="H10" s="6" t="s">
        <v>268</v>
      </c>
      <c r="I10" s="6" t="s">
        <v>291</v>
      </c>
      <c r="J10" s="6" t="s">
        <v>269</v>
      </c>
      <c r="K10" s="17"/>
    </row>
    <row r="11" spans="1:11" ht="43.2" x14ac:dyDescent="0.3">
      <c r="B11" s="21"/>
      <c r="C11" s="21" t="s">
        <v>122</v>
      </c>
      <c r="D11" s="20"/>
      <c r="E11" s="6" t="s">
        <v>41</v>
      </c>
      <c r="F11" s="17" t="s">
        <v>290</v>
      </c>
      <c r="G11" s="6" t="s">
        <v>262</v>
      </c>
      <c r="H11" s="6" t="s">
        <v>268</v>
      </c>
      <c r="I11" s="6" t="s">
        <v>291</v>
      </c>
      <c r="J11" s="6" t="s">
        <v>269</v>
      </c>
      <c r="K11" s="17"/>
    </row>
    <row r="12" spans="1:11" ht="28.8" x14ac:dyDescent="0.3">
      <c r="B12" s="9"/>
      <c r="C12" s="21" t="s">
        <v>123</v>
      </c>
      <c r="D12" s="20"/>
      <c r="E12" s="6" t="s">
        <v>41</v>
      </c>
      <c r="F12" s="6" t="s">
        <v>261</v>
      </c>
      <c r="G12" s="6" t="s">
        <v>34</v>
      </c>
      <c r="H12" s="17"/>
      <c r="I12" s="17"/>
      <c r="J12" s="11"/>
      <c r="K12" s="17"/>
    </row>
    <row r="13" spans="1:11" ht="28.8" x14ac:dyDescent="0.3">
      <c r="B13" s="9"/>
      <c r="C13" s="21" t="s">
        <v>300</v>
      </c>
      <c r="D13" s="8"/>
      <c r="E13" s="6" t="s">
        <v>41</v>
      </c>
      <c r="F13" s="17" t="s">
        <v>292</v>
      </c>
      <c r="G13" s="16" t="s">
        <v>262</v>
      </c>
      <c r="H13" s="17" t="s">
        <v>293</v>
      </c>
      <c r="I13" s="17" t="s">
        <v>295</v>
      </c>
      <c r="J13" s="17" t="s">
        <v>296</v>
      </c>
      <c r="K13" s="17"/>
    </row>
    <row r="14" spans="1:11" ht="28.8" x14ac:dyDescent="0.3">
      <c r="B14" s="9"/>
      <c r="C14" s="21" t="s">
        <v>108</v>
      </c>
      <c r="D14" s="173"/>
      <c r="E14" s="6" t="s">
        <v>41</v>
      </c>
      <c r="F14" s="17" t="s">
        <v>297</v>
      </c>
      <c r="G14" s="16" t="s">
        <v>262</v>
      </c>
      <c r="H14" s="17" t="s">
        <v>299</v>
      </c>
      <c r="I14" s="17" t="s">
        <v>298</v>
      </c>
      <c r="J14" s="11"/>
      <c r="K14" s="17"/>
    </row>
    <row r="15" spans="1:11" ht="28.8" x14ac:dyDescent="0.3">
      <c r="B15" s="9" t="s">
        <v>119</v>
      </c>
      <c r="C15" s="21" t="s">
        <v>120</v>
      </c>
      <c r="D15" s="20"/>
      <c r="E15" s="6" t="s">
        <v>41</v>
      </c>
      <c r="F15" s="17" t="s">
        <v>259</v>
      </c>
      <c r="G15" s="6" t="s">
        <v>34</v>
      </c>
      <c r="H15" s="17"/>
      <c r="I15" s="17"/>
      <c r="J15" s="11"/>
      <c r="K15" s="17"/>
    </row>
    <row r="16" spans="1:11" ht="28.8" x14ac:dyDescent="0.3">
      <c r="B16" s="9"/>
      <c r="C16" s="21" t="s">
        <v>121</v>
      </c>
      <c r="D16" s="20"/>
      <c r="E16" s="6" t="s">
        <v>41</v>
      </c>
      <c r="F16" s="6" t="s">
        <v>260</v>
      </c>
      <c r="G16" s="6" t="s">
        <v>34</v>
      </c>
      <c r="H16" s="17"/>
      <c r="I16" s="17"/>
      <c r="J16" s="11"/>
      <c r="K16" s="17"/>
    </row>
    <row r="17" spans="2:11" x14ac:dyDescent="0.3">
      <c r="B17" s="9"/>
      <c r="C17" s="21" t="s">
        <v>106</v>
      </c>
      <c r="D17" s="20"/>
      <c r="E17" s="6" t="s">
        <v>41</v>
      </c>
      <c r="F17" s="6" t="s">
        <v>261</v>
      </c>
      <c r="G17" s="6" t="s">
        <v>34</v>
      </c>
      <c r="H17" s="17"/>
      <c r="I17" s="17"/>
      <c r="J17" s="11"/>
      <c r="K17" s="17"/>
    </row>
    <row r="18" spans="2:11" ht="28.8" x14ac:dyDescent="0.3">
      <c r="B18" s="9"/>
      <c r="C18" s="21" t="s">
        <v>107</v>
      </c>
      <c r="D18" s="8"/>
      <c r="E18" s="6" t="s">
        <v>41</v>
      </c>
      <c r="F18" s="17" t="s">
        <v>292</v>
      </c>
      <c r="G18" s="16" t="s">
        <v>262</v>
      </c>
      <c r="H18" s="17" t="s">
        <v>293</v>
      </c>
      <c r="I18" s="17" t="s">
        <v>295</v>
      </c>
      <c r="J18" s="17" t="s">
        <v>296</v>
      </c>
      <c r="K18" s="17"/>
    </row>
    <row r="19" spans="2:11" ht="28.8" x14ac:dyDescent="0.3">
      <c r="B19" s="9"/>
      <c r="C19" s="21" t="s">
        <v>108</v>
      </c>
      <c r="D19" s="173"/>
      <c r="E19" s="6" t="s">
        <v>41</v>
      </c>
      <c r="F19" s="17" t="s">
        <v>297</v>
      </c>
      <c r="G19" s="16" t="s">
        <v>262</v>
      </c>
      <c r="H19" s="17" t="s">
        <v>299</v>
      </c>
      <c r="I19" s="17" t="s">
        <v>298</v>
      </c>
      <c r="J19" s="11"/>
      <c r="K19" s="17"/>
    </row>
  </sheetData>
  <mergeCells count="2">
    <mergeCell ref="B6:D6"/>
    <mergeCell ref="E6:K6"/>
  </mergeCells>
  <pageMargins left="0.7" right="0.7" top="0.75" bottom="0.75" header="0.3" footer="0.3"/>
  <customProperties>
    <customPr name="layoutContexts" r:id="rId1"/>
    <customPr name="SaveUndoMod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7" spans="1:1" x14ac:dyDescent="0.3">
      <c r="A7" s="180" t="s">
        <v>312</v>
      </c>
    </row>
    <row r="8" spans="1:1" x14ac:dyDescent="0.3">
      <c r="A8" s="181" t="s">
        <v>313</v>
      </c>
    </row>
    <row r="9" spans="1:1" x14ac:dyDescent="0.3">
      <c r="A9" s="182" t="s">
        <v>314</v>
      </c>
    </row>
    <row r="10" spans="1:1" x14ac:dyDescent="0.3">
      <c r="A10" s="181" t="s">
        <v>315</v>
      </c>
    </row>
    <row r="11" spans="1:1" x14ac:dyDescent="0.3">
      <c r="A11" s="182" t="s">
        <v>316</v>
      </c>
    </row>
    <row r="12" spans="1:1" x14ac:dyDescent="0.3">
      <c r="A12" s="181" t="s">
        <v>317</v>
      </c>
    </row>
    <row r="13" spans="1:1" x14ac:dyDescent="0.3">
      <c r="A13" s="185" t="s">
        <v>318</v>
      </c>
    </row>
    <row r="16" spans="1:1" x14ac:dyDescent="0.3">
      <c r="A16" s="180" t="s">
        <v>319</v>
      </c>
    </row>
    <row r="17" spans="1:1" x14ac:dyDescent="0.3">
      <c r="A17" s="181" t="s">
        <v>313</v>
      </c>
    </row>
    <row r="18" spans="1:1" x14ac:dyDescent="0.3">
      <c r="A18" s="183" t="s">
        <v>320</v>
      </c>
    </row>
    <row r="19" spans="1:1" x14ac:dyDescent="0.3">
      <c r="A19" s="181" t="s">
        <v>315</v>
      </c>
    </row>
    <row r="20" spans="1:1" x14ac:dyDescent="0.3">
      <c r="A20" s="182" t="s">
        <v>316</v>
      </c>
    </row>
    <row r="21" spans="1:1" x14ac:dyDescent="0.3">
      <c r="A21" s="181" t="s">
        <v>317</v>
      </c>
    </row>
    <row r="22" spans="1:1" x14ac:dyDescent="0.3">
      <c r="A22" s="183" t="s">
        <v>321</v>
      </c>
    </row>
    <row r="23" spans="1:1" x14ac:dyDescent="0.3">
      <c r="A23" s="183" t="s">
        <v>322</v>
      </c>
    </row>
    <row r="26" spans="1:1" x14ac:dyDescent="0.3">
      <c r="A26" s="180" t="s">
        <v>323</v>
      </c>
    </row>
    <row r="27" spans="1:1" x14ac:dyDescent="0.3">
      <c r="A27" s="181" t="s">
        <v>313</v>
      </c>
    </row>
    <row r="28" spans="1:1" x14ac:dyDescent="0.3">
      <c r="A28" s="183" t="s">
        <v>324</v>
      </c>
    </row>
    <row r="29" spans="1:1" x14ac:dyDescent="0.3">
      <c r="A29" s="181" t="s">
        <v>315</v>
      </c>
    </row>
    <row r="30" spans="1:1" x14ac:dyDescent="0.3">
      <c r="A30" s="182" t="s">
        <v>316</v>
      </c>
    </row>
    <row r="31" spans="1:1" x14ac:dyDescent="0.3">
      <c r="A31" s="181" t="s">
        <v>317</v>
      </c>
    </row>
    <row r="32" spans="1:1" x14ac:dyDescent="0.3">
      <c r="A32" s="183" t="s">
        <v>325</v>
      </c>
    </row>
    <row r="33" spans="1:1" x14ac:dyDescent="0.3">
      <c r="A33" s="34"/>
    </row>
    <row r="34" spans="1:1" x14ac:dyDescent="0.3">
      <c r="A34" s="180" t="s">
        <v>326</v>
      </c>
    </row>
    <row r="35" spans="1:1" x14ac:dyDescent="0.3">
      <c r="A35" s="181" t="s">
        <v>313</v>
      </c>
    </row>
    <row r="36" spans="1:1" x14ac:dyDescent="0.3">
      <c r="A36" s="183" t="s">
        <v>327</v>
      </c>
    </row>
    <row r="37" spans="1:1" x14ac:dyDescent="0.3">
      <c r="A37" s="181" t="s">
        <v>315</v>
      </c>
    </row>
    <row r="38" spans="1:1" x14ac:dyDescent="0.3">
      <c r="A38" s="182" t="s">
        <v>316</v>
      </c>
    </row>
    <row r="39" spans="1:1" x14ac:dyDescent="0.3">
      <c r="A39" s="181" t="s">
        <v>317</v>
      </c>
    </row>
    <row r="40" spans="1:1" x14ac:dyDescent="0.3">
      <c r="A40" s="183" t="s">
        <v>321</v>
      </c>
    </row>
    <row r="41" spans="1:1" x14ac:dyDescent="0.3">
      <c r="A41" s="183" t="s">
        <v>328</v>
      </c>
    </row>
    <row r="42" spans="1:1" x14ac:dyDescent="0.3">
      <c r="A42" s="34"/>
    </row>
    <row r="43" spans="1:1" x14ac:dyDescent="0.3">
      <c r="A43" s="180" t="s">
        <v>329</v>
      </c>
    </row>
    <row r="44" spans="1:1" x14ac:dyDescent="0.3">
      <c r="A44" s="181" t="s">
        <v>330</v>
      </c>
    </row>
    <row r="45" spans="1:1" x14ac:dyDescent="0.3">
      <c r="A45" s="184" t="s">
        <v>331</v>
      </c>
    </row>
    <row r="46" spans="1:1" x14ac:dyDescent="0.3">
      <c r="A46" s="181" t="s">
        <v>332</v>
      </c>
    </row>
    <row r="47" spans="1:1" x14ac:dyDescent="0.3">
      <c r="A47" s="181" t="s">
        <v>333</v>
      </c>
    </row>
  </sheetData>
  <pageMargins left="0.7" right="0.7" top="0.75" bottom="0.75" header="0.3" footer="0.3"/>
  <pageSetup orientation="portrait" horizontalDpi="300" verticalDpi="300" r:id="rId1"/>
  <customProperties>
    <customPr name="layoutContexts" r:id="rId2"/>
    <customPr name="SaveUndoMode"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85" zoomScaleNormal="85" workbookViewId="0">
      <selection activeCell="J29" sqref="J29"/>
    </sheetView>
  </sheetViews>
  <sheetFormatPr defaultRowHeight="14.4" x14ac:dyDescent="0.3"/>
  <cols>
    <col min="2" max="2" width="24" bestFit="1" customWidth="1"/>
    <col min="3" max="3" width="42.5546875" customWidth="1"/>
    <col min="4" max="4" width="14.6640625" customWidth="1"/>
    <col min="5" max="5" width="11.88671875" customWidth="1"/>
    <col min="6" max="6" width="19.44140625" customWidth="1"/>
    <col min="7" max="7" width="15.33203125" customWidth="1"/>
    <col min="8" max="8" width="39" customWidth="1"/>
    <col min="9" max="9" width="39.88671875" customWidth="1"/>
    <col min="10" max="10" width="34.6640625" customWidth="1"/>
    <col min="11" max="11" width="26.4414062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ht="43.2" x14ac:dyDescent="0.3">
      <c r="B9" s="21" t="s">
        <v>127</v>
      </c>
      <c r="C9" s="21" t="s">
        <v>105</v>
      </c>
      <c r="D9" s="20"/>
      <c r="E9" s="6" t="s">
        <v>41</v>
      </c>
      <c r="F9" s="6" t="s">
        <v>301</v>
      </c>
      <c r="G9" s="6" t="s">
        <v>34</v>
      </c>
      <c r="H9" s="17" t="s">
        <v>302</v>
      </c>
      <c r="I9" s="17"/>
      <c r="J9" s="11"/>
      <c r="K9" s="17"/>
    </row>
    <row r="10" spans="1:11" x14ac:dyDescent="0.3">
      <c r="B10" s="21"/>
      <c r="C10" s="21" t="s">
        <v>106</v>
      </c>
      <c r="D10" s="20"/>
      <c r="E10" s="6" t="s">
        <v>41</v>
      </c>
      <c r="F10" s="6" t="s">
        <v>261</v>
      </c>
      <c r="G10" s="6" t="s">
        <v>34</v>
      </c>
      <c r="H10" s="17"/>
      <c r="I10" s="17"/>
      <c r="J10" s="11"/>
      <c r="K10" s="17"/>
    </row>
    <row r="11" spans="1:11" ht="28.8" x14ac:dyDescent="0.3">
      <c r="B11" s="9"/>
      <c r="C11" s="21" t="s">
        <v>107</v>
      </c>
      <c r="D11" s="8"/>
      <c r="E11" s="6" t="s">
        <v>41</v>
      </c>
      <c r="F11" s="17" t="s">
        <v>303</v>
      </c>
      <c r="G11" s="16" t="s">
        <v>262</v>
      </c>
      <c r="H11" s="17" t="s">
        <v>304</v>
      </c>
      <c r="I11" s="17" t="s">
        <v>305</v>
      </c>
      <c r="J11" s="17" t="s">
        <v>306</v>
      </c>
      <c r="K11" s="17"/>
    </row>
    <row r="12" spans="1:11" ht="28.8" x14ac:dyDescent="0.3">
      <c r="B12" s="9"/>
      <c r="C12" s="21" t="s">
        <v>108</v>
      </c>
      <c r="D12" s="173"/>
      <c r="E12" s="6" t="s">
        <v>41</v>
      </c>
      <c r="F12" s="17" t="s">
        <v>297</v>
      </c>
      <c r="G12" s="16" t="s">
        <v>262</v>
      </c>
      <c r="H12" s="17" t="s">
        <v>299</v>
      </c>
      <c r="I12" s="17" t="s">
        <v>298</v>
      </c>
      <c r="J12" s="11"/>
      <c r="K12" s="17"/>
    </row>
    <row r="13" spans="1:11" ht="43.2" x14ac:dyDescent="0.3">
      <c r="B13" s="21" t="s">
        <v>128</v>
      </c>
      <c r="C13" s="21" t="s">
        <v>105</v>
      </c>
      <c r="D13" s="20"/>
      <c r="E13" s="6" t="s">
        <v>41</v>
      </c>
      <c r="F13" s="6" t="s">
        <v>301</v>
      </c>
      <c r="G13" s="6" t="s">
        <v>34</v>
      </c>
      <c r="H13" s="17" t="s">
        <v>302</v>
      </c>
      <c r="I13" s="17"/>
      <c r="J13" s="11"/>
      <c r="K13" s="17"/>
    </row>
    <row r="14" spans="1:11" x14ac:dyDescent="0.3">
      <c r="B14" s="9"/>
      <c r="C14" s="21" t="s">
        <v>106</v>
      </c>
      <c r="D14" s="20"/>
      <c r="E14" s="6" t="s">
        <v>41</v>
      </c>
      <c r="F14" s="6" t="s">
        <v>261</v>
      </c>
      <c r="G14" s="6" t="s">
        <v>34</v>
      </c>
      <c r="H14" s="17"/>
      <c r="I14" s="17"/>
      <c r="J14" s="11"/>
      <c r="K14" s="17"/>
    </row>
    <row r="15" spans="1:11" ht="28.8" x14ac:dyDescent="0.3">
      <c r="B15" s="9"/>
      <c r="C15" s="21" t="s">
        <v>107</v>
      </c>
      <c r="D15" s="8"/>
      <c r="E15" s="6" t="s">
        <v>41</v>
      </c>
      <c r="F15" s="17" t="s">
        <v>303</v>
      </c>
      <c r="G15" s="16" t="s">
        <v>262</v>
      </c>
      <c r="H15" s="17" t="s">
        <v>304</v>
      </c>
      <c r="I15" s="17" t="s">
        <v>305</v>
      </c>
      <c r="J15" s="17" t="s">
        <v>306</v>
      </c>
      <c r="K15" s="17"/>
    </row>
    <row r="16" spans="1:11" ht="28.8" x14ac:dyDescent="0.3">
      <c r="B16" s="9"/>
      <c r="C16" s="21" t="s">
        <v>108</v>
      </c>
      <c r="D16" s="173"/>
      <c r="E16" s="6" t="s">
        <v>41</v>
      </c>
      <c r="F16" s="17" t="s">
        <v>297</v>
      </c>
      <c r="G16" s="16" t="s">
        <v>262</v>
      </c>
      <c r="H16" s="17" t="s">
        <v>299</v>
      </c>
      <c r="I16" s="17" t="s">
        <v>298</v>
      </c>
      <c r="J16" s="11"/>
      <c r="K16" s="17"/>
    </row>
  </sheetData>
  <mergeCells count="2">
    <mergeCell ref="B6:D6"/>
    <mergeCell ref="E6:K6"/>
  </mergeCells>
  <pageMargins left="0.7" right="0.7" top="0.75" bottom="0.75" header="0.3" footer="0.3"/>
  <customProperties>
    <customPr name="layoutContexts" r:id="rId1"/>
    <customPr name="SaveUndoMode" r:id="rId2"/>
    <customPr name="screen" r:id="rId3"/>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zoomScale="85" zoomScaleNormal="85" workbookViewId="0">
      <selection activeCell="B5" sqref="A1:B5"/>
    </sheetView>
  </sheetViews>
  <sheetFormatPr defaultRowHeight="14.4" x14ac:dyDescent="0.3"/>
  <cols>
    <col min="1" max="1" width="4" customWidth="1"/>
    <col min="2" max="2" width="24" bestFit="1" customWidth="1"/>
    <col min="3" max="3" width="37.33203125" bestFit="1" customWidth="1"/>
    <col min="4" max="4" width="14.6640625" customWidth="1"/>
    <col min="5" max="5" width="11.88671875" customWidth="1"/>
    <col min="6" max="6" width="34" customWidth="1"/>
    <col min="7" max="7" width="10.44140625" bestFit="1" customWidth="1"/>
    <col min="8" max="8" width="26.109375" bestFit="1" customWidth="1"/>
    <col min="9" max="9" width="49.33203125" customWidth="1"/>
    <col min="10" max="10" width="33.109375" bestFit="1" customWidth="1"/>
    <col min="11" max="11" width="39.109375" customWidth="1"/>
  </cols>
  <sheetData>
    <row r="1" spans="1:11" x14ac:dyDescent="0.3">
      <c r="A1" s="30" t="s">
        <v>43</v>
      </c>
    </row>
    <row r="2" spans="1:11" x14ac:dyDescent="0.3">
      <c r="A2" s="30" t="s">
        <v>45</v>
      </c>
    </row>
    <row r="3" spans="1:11" x14ac:dyDescent="0.3">
      <c r="A3" s="30"/>
    </row>
    <row r="4" spans="1:11" x14ac:dyDescent="0.3">
      <c r="A4" s="30" t="s">
        <v>44</v>
      </c>
    </row>
    <row r="6" spans="1:11" x14ac:dyDescent="0.3">
      <c r="B6" s="211" t="s">
        <v>1</v>
      </c>
      <c r="C6" s="211"/>
      <c r="D6" s="211"/>
      <c r="E6" s="211" t="s">
        <v>2</v>
      </c>
      <c r="F6" s="211"/>
      <c r="G6" s="211"/>
      <c r="H6" s="211"/>
      <c r="I6" s="211"/>
      <c r="J6" s="211"/>
      <c r="K6" s="211"/>
    </row>
    <row r="7" spans="1:11" x14ac:dyDescent="0.3">
      <c r="B7" s="3">
        <v>1</v>
      </c>
      <c r="C7" s="3">
        <v>2</v>
      </c>
      <c r="D7" s="3">
        <v>3</v>
      </c>
      <c r="E7" s="3">
        <v>4</v>
      </c>
      <c r="F7" s="3">
        <v>5</v>
      </c>
      <c r="G7" s="3">
        <v>6</v>
      </c>
      <c r="H7" s="3">
        <v>7</v>
      </c>
      <c r="I7" s="3">
        <v>8</v>
      </c>
      <c r="J7" s="3">
        <v>9</v>
      </c>
      <c r="K7" s="3">
        <v>10</v>
      </c>
    </row>
    <row r="8" spans="1:11" ht="43.2" x14ac:dyDescent="0.3">
      <c r="B8" s="7" t="s">
        <v>7</v>
      </c>
      <c r="C8" s="7" t="s">
        <v>8</v>
      </c>
      <c r="D8" s="7" t="s">
        <v>37</v>
      </c>
      <c r="E8" s="7" t="s">
        <v>9</v>
      </c>
      <c r="F8" s="7" t="s">
        <v>10</v>
      </c>
      <c r="G8" s="7" t="s">
        <v>11</v>
      </c>
      <c r="H8" s="7" t="s">
        <v>12</v>
      </c>
      <c r="I8" s="7" t="s">
        <v>13</v>
      </c>
      <c r="J8" s="7" t="s">
        <v>14</v>
      </c>
      <c r="K8" s="7" t="s">
        <v>15</v>
      </c>
    </row>
    <row r="9" spans="1:11" x14ac:dyDescent="0.3">
      <c r="B9" s="9" t="s">
        <v>124</v>
      </c>
      <c r="C9" s="6" t="s">
        <v>125</v>
      </c>
      <c r="D9" s="20"/>
      <c r="E9" s="6" t="s">
        <v>41</v>
      </c>
      <c r="F9" s="17" t="s">
        <v>289</v>
      </c>
      <c r="G9" s="6" t="s">
        <v>34</v>
      </c>
      <c r="H9" s="16"/>
      <c r="I9" s="17"/>
      <c r="J9" s="11"/>
      <c r="K9" s="17"/>
    </row>
    <row r="10" spans="1:11" ht="28.8" x14ac:dyDescent="0.3">
      <c r="B10" s="9"/>
      <c r="C10" s="6" t="s">
        <v>307</v>
      </c>
      <c r="D10" s="20"/>
      <c r="E10" s="6" t="s">
        <v>41</v>
      </c>
      <c r="F10" s="17" t="s">
        <v>437</v>
      </c>
      <c r="G10" s="6" t="s">
        <v>34</v>
      </c>
      <c r="H10" s="17"/>
      <c r="I10" s="17"/>
      <c r="J10" s="11"/>
      <c r="K10" s="17"/>
    </row>
    <row r="11" spans="1:11" ht="28.8" x14ac:dyDescent="0.3">
      <c r="B11" s="9"/>
      <c r="C11" s="6" t="s">
        <v>308</v>
      </c>
      <c r="D11" s="20"/>
      <c r="E11" s="6" t="s">
        <v>41</v>
      </c>
      <c r="F11" s="17" t="s">
        <v>436</v>
      </c>
      <c r="G11" s="6" t="s">
        <v>34</v>
      </c>
      <c r="H11" s="17"/>
      <c r="I11" s="17"/>
      <c r="J11" s="11"/>
      <c r="K11" s="17"/>
    </row>
    <row r="12" spans="1:11" ht="43.2" x14ac:dyDescent="0.3">
      <c r="B12" s="9"/>
      <c r="C12" s="6" t="s">
        <v>309</v>
      </c>
      <c r="D12" s="173"/>
      <c r="E12" s="6" t="s">
        <v>41</v>
      </c>
      <c r="F12" s="17" t="s">
        <v>435</v>
      </c>
      <c r="G12" s="6" t="s">
        <v>310</v>
      </c>
      <c r="H12" s="6" t="s">
        <v>311</v>
      </c>
      <c r="I12" s="17" t="s">
        <v>435</v>
      </c>
      <c r="J12" s="11"/>
      <c r="K12" s="17"/>
    </row>
    <row r="13" spans="1:11" x14ac:dyDescent="0.3">
      <c r="B13" s="9" t="s">
        <v>126</v>
      </c>
      <c r="C13" s="6" t="s">
        <v>125</v>
      </c>
      <c r="D13" s="20"/>
      <c r="E13" s="6" t="s">
        <v>41</v>
      </c>
      <c r="F13" s="17" t="s">
        <v>289</v>
      </c>
      <c r="G13" s="6" t="s">
        <v>34</v>
      </c>
      <c r="H13" s="17"/>
      <c r="I13" s="17"/>
      <c r="J13" s="11"/>
      <c r="K13" s="17"/>
    </row>
    <row r="14" spans="1:11" ht="28.8" x14ac:dyDescent="0.3">
      <c r="B14" s="9"/>
      <c r="C14" s="6" t="s">
        <v>307</v>
      </c>
      <c r="D14" s="20"/>
      <c r="E14" s="6" t="s">
        <v>41</v>
      </c>
      <c r="F14" s="17" t="s">
        <v>437</v>
      </c>
      <c r="G14" s="6" t="s">
        <v>34</v>
      </c>
      <c r="H14" s="17"/>
      <c r="I14" s="17"/>
      <c r="J14" s="11"/>
      <c r="K14" s="17"/>
    </row>
    <row r="15" spans="1:11" ht="28.8" x14ac:dyDescent="0.3">
      <c r="B15" s="9"/>
      <c r="C15" s="6" t="s">
        <v>308</v>
      </c>
      <c r="D15" s="20"/>
      <c r="E15" s="6" t="s">
        <v>41</v>
      </c>
      <c r="F15" s="17" t="s">
        <v>436</v>
      </c>
      <c r="G15" s="6" t="s">
        <v>34</v>
      </c>
      <c r="H15" s="17"/>
      <c r="I15" s="17"/>
      <c r="J15" s="11"/>
      <c r="K15" s="17"/>
    </row>
    <row r="16" spans="1:11" ht="43.2" x14ac:dyDescent="0.3">
      <c r="B16" s="9"/>
      <c r="C16" s="6" t="s">
        <v>309</v>
      </c>
      <c r="D16" s="173"/>
      <c r="E16" s="6" t="s">
        <v>41</v>
      </c>
      <c r="F16" s="17" t="s">
        <v>435</v>
      </c>
      <c r="G16" s="6" t="s">
        <v>310</v>
      </c>
      <c r="H16" s="6" t="s">
        <v>311</v>
      </c>
      <c r="I16" s="17" t="s">
        <v>435</v>
      </c>
      <c r="J16" s="11"/>
      <c r="K16" s="17"/>
    </row>
  </sheetData>
  <mergeCells count="2">
    <mergeCell ref="B6:D6"/>
    <mergeCell ref="E6:K6"/>
  </mergeCells>
  <pageMargins left="0.7" right="0.7" top="0.75" bottom="0.75" header="0.3" footer="0.3"/>
  <customProperties>
    <customPr name="layoutContexts" r:id="rId1"/>
    <customPr name="SaveUndoMode" r:id="rId2"/>
    <customPr name="screen" r:id="rId3"/>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R32" sqref="R32"/>
    </sheetView>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x14ac:dyDescent="0.3">
      <c r="A6" s="191" t="s">
        <v>438</v>
      </c>
    </row>
    <row r="7" spans="1:1" x14ac:dyDescent="0.3">
      <c r="A7" s="186" t="s">
        <v>439</v>
      </c>
    </row>
    <row r="8" spans="1:1" x14ac:dyDescent="0.3">
      <c r="A8" s="186" t="s">
        <v>440</v>
      </c>
    </row>
    <row r="9" spans="1:1" x14ac:dyDescent="0.3">
      <c r="A9" s="186" t="s">
        <v>441</v>
      </c>
    </row>
    <row r="10" spans="1:1" x14ac:dyDescent="0.3">
      <c r="A10" s="186" t="s">
        <v>442</v>
      </c>
    </row>
    <row r="11" spans="1:1" x14ac:dyDescent="0.3">
      <c r="A11" s="34"/>
    </row>
    <row r="12" spans="1:1" x14ac:dyDescent="0.3">
      <c r="A12" s="191" t="s">
        <v>443</v>
      </c>
    </row>
    <row r="13" spans="1:1" x14ac:dyDescent="0.3">
      <c r="A13" s="186" t="s">
        <v>444</v>
      </c>
    </row>
    <row r="14" spans="1:1" x14ac:dyDescent="0.3">
      <c r="A14" s="34"/>
    </row>
    <row r="15" spans="1:1" x14ac:dyDescent="0.3">
      <c r="A15" s="191" t="s">
        <v>445</v>
      </c>
    </row>
    <row r="16" spans="1:1" x14ac:dyDescent="0.3">
      <c r="A16" s="186" t="s">
        <v>446</v>
      </c>
    </row>
    <row r="17" spans="1:1" x14ac:dyDescent="0.3">
      <c r="A17" s="34"/>
    </row>
    <row r="18" spans="1:1" x14ac:dyDescent="0.3">
      <c r="A18" s="191" t="s">
        <v>447</v>
      </c>
    </row>
    <row r="19" spans="1:1" x14ac:dyDescent="0.3">
      <c r="A19" s="186" t="s">
        <v>448</v>
      </c>
    </row>
    <row r="20" spans="1:1" x14ac:dyDescent="0.3">
      <c r="A20" s="34"/>
    </row>
    <row r="21" spans="1:1" x14ac:dyDescent="0.3">
      <c r="A21" s="191" t="s">
        <v>449</v>
      </c>
    </row>
    <row r="22" spans="1:1" x14ac:dyDescent="0.3">
      <c r="A22" s="186" t="s">
        <v>448</v>
      </c>
    </row>
  </sheetData>
  <pageMargins left="0.7" right="0.7" top="0.75" bottom="0.75" header="0.3" footer="0.3"/>
  <customProperties>
    <customPr name="layoutContexts" r:id="rId1"/>
    <customPr name="SaveUndoMode" r:id="rId2"/>
    <customPr name="screen" r:id="rId3"/>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heetViews>
  <sheetFormatPr defaultRowHeight="14.4" x14ac:dyDescent="0.3"/>
  <sheetData>
    <row r="1" spans="1:2" x14ac:dyDescent="0.3">
      <c r="A1" s="30" t="s">
        <v>43</v>
      </c>
    </row>
    <row r="2" spans="1:2" x14ac:dyDescent="0.3">
      <c r="A2" s="30" t="s">
        <v>45</v>
      </c>
    </row>
    <row r="3" spans="1:2" x14ac:dyDescent="0.3">
      <c r="A3" s="30"/>
    </row>
    <row r="4" spans="1:2" x14ac:dyDescent="0.3">
      <c r="A4" s="30" t="s">
        <v>44</v>
      </c>
    </row>
    <row r="6" spans="1:2" ht="18" x14ac:dyDescent="0.3">
      <c r="A6" s="190" t="s">
        <v>450</v>
      </c>
      <c r="B6" s="190" t="s">
        <v>451</v>
      </c>
    </row>
    <row r="7" spans="1:2" x14ac:dyDescent="0.3">
      <c r="A7" s="191" t="s">
        <v>438</v>
      </c>
    </row>
    <row r="8" spans="1:2" x14ac:dyDescent="0.3">
      <c r="A8" s="186" t="s">
        <v>452</v>
      </c>
    </row>
    <row r="9" spans="1:2" x14ac:dyDescent="0.3">
      <c r="A9" s="186" t="s">
        <v>453</v>
      </c>
    </row>
    <row r="10" spans="1:2" x14ac:dyDescent="0.3">
      <c r="A10" s="186" t="s">
        <v>454</v>
      </c>
    </row>
    <row r="11" spans="1:2" x14ac:dyDescent="0.3">
      <c r="A11" s="186" t="s">
        <v>455</v>
      </c>
    </row>
    <row r="12" spans="1:2" x14ac:dyDescent="0.3">
      <c r="A12" s="186" t="s">
        <v>456</v>
      </c>
    </row>
    <row r="13" spans="1:2" x14ac:dyDescent="0.3">
      <c r="A13" s="34"/>
    </row>
    <row r="14" spans="1:2" x14ac:dyDescent="0.3">
      <c r="A14" s="191" t="s">
        <v>457</v>
      </c>
    </row>
    <row r="15" spans="1:2" x14ac:dyDescent="0.3">
      <c r="A15" s="186" t="s">
        <v>458</v>
      </c>
    </row>
    <row r="16" spans="1:2" x14ac:dyDescent="0.3">
      <c r="A16" s="186" t="s">
        <v>459</v>
      </c>
    </row>
    <row r="17" spans="1:1" x14ac:dyDescent="0.3">
      <c r="A17" s="186" t="s">
        <v>460</v>
      </c>
    </row>
    <row r="18" spans="1:1" x14ac:dyDescent="0.3">
      <c r="A18" s="34"/>
    </row>
    <row r="19" spans="1:1" x14ac:dyDescent="0.3">
      <c r="A19" s="191" t="s">
        <v>461</v>
      </c>
    </row>
    <row r="20" spans="1:1" x14ac:dyDescent="0.3">
      <c r="A20" s="186" t="s">
        <v>462</v>
      </c>
    </row>
    <row r="21" spans="1:1" x14ac:dyDescent="0.3">
      <c r="A21" s="186" t="s">
        <v>463</v>
      </c>
    </row>
    <row r="22" spans="1:1" x14ac:dyDescent="0.3">
      <c r="A22" s="186" t="s">
        <v>460</v>
      </c>
    </row>
    <row r="23" spans="1:1" x14ac:dyDescent="0.3">
      <c r="A23" s="191"/>
    </row>
    <row r="24" spans="1:1" x14ac:dyDescent="0.3">
      <c r="A24" s="191" t="s">
        <v>464</v>
      </c>
    </row>
    <row r="25" spans="1:1" x14ac:dyDescent="0.3">
      <c r="A25" s="186" t="s">
        <v>465</v>
      </c>
    </row>
    <row r="26" spans="1:1" x14ac:dyDescent="0.3">
      <c r="A26" s="186" t="s">
        <v>466</v>
      </c>
    </row>
    <row r="27" spans="1:1" x14ac:dyDescent="0.3">
      <c r="A27" s="186" t="s">
        <v>460</v>
      </c>
    </row>
  </sheetData>
  <pageMargins left="0.7" right="0.7" top="0.75" bottom="0.75" header="0.3" footer="0.3"/>
  <customProperties>
    <customPr name="layoutContexts" r:id="rId1"/>
    <customPr name="SaveUndoMode" r:id="rId2"/>
    <customPr name="screen" r:id="rId3"/>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activeCell="K21" sqref="K21"/>
    </sheetView>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x14ac:dyDescent="0.3">
      <c r="A6" s="191" t="s">
        <v>438</v>
      </c>
    </row>
    <row r="7" spans="1:1" x14ac:dyDescent="0.3">
      <c r="A7" s="186" t="s">
        <v>467</v>
      </c>
    </row>
    <row r="8" spans="1:1" x14ac:dyDescent="0.3">
      <c r="A8" s="186" t="s">
        <v>468</v>
      </c>
    </row>
    <row r="9" spans="1:1" x14ac:dyDescent="0.3">
      <c r="A9" s="186" t="s">
        <v>469</v>
      </c>
    </row>
    <row r="10" spans="1:1" x14ac:dyDescent="0.3">
      <c r="A10" s="183" t="s">
        <v>470</v>
      </c>
    </row>
    <row r="11" spans="1:1" x14ac:dyDescent="0.3">
      <c r="A11" s="183" t="s">
        <v>471</v>
      </c>
    </row>
    <row r="12" spans="1:1" x14ac:dyDescent="0.3">
      <c r="A12" s="183" t="s">
        <v>472</v>
      </c>
    </row>
    <row r="13" spans="1:1" x14ac:dyDescent="0.3">
      <c r="A13" s="34"/>
    </row>
    <row r="14" spans="1:1" x14ac:dyDescent="0.3">
      <c r="A14" s="191" t="s">
        <v>473</v>
      </c>
    </row>
    <row r="15" spans="1:1" x14ac:dyDescent="0.3">
      <c r="A15" s="186" t="s">
        <v>474</v>
      </c>
    </row>
    <row r="16" spans="1:1" x14ac:dyDescent="0.3">
      <c r="A16" s="186" t="s">
        <v>475</v>
      </c>
    </row>
    <row r="17" spans="1:1" x14ac:dyDescent="0.3">
      <c r="A17" s="192"/>
    </row>
    <row r="18" spans="1:1" x14ac:dyDescent="0.3">
      <c r="A18" s="192"/>
    </row>
    <row r="19" spans="1:1" x14ac:dyDescent="0.3">
      <c r="A19" s="191" t="s">
        <v>476</v>
      </c>
    </row>
    <row r="20" spans="1:1" x14ac:dyDescent="0.3">
      <c r="A20" s="186" t="s">
        <v>477</v>
      </c>
    </row>
    <row r="21" spans="1:1" x14ac:dyDescent="0.3">
      <c r="A21" s="186" t="s">
        <v>478</v>
      </c>
    </row>
    <row r="22" spans="1:1" x14ac:dyDescent="0.3">
      <c r="A22" s="34"/>
    </row>
    <row r="23" spans="1:1" x14ac:dyDescent="0.3">
      <c r="A23" s="34"/>
    </row>
    <row r="24" spans="1:1" x14ac:dyDescent="0.3">
      <c r="A24" s="191" t="s">
        <v>479</v>
      </c>
    </row>
    <row r="25" spans="1:1" x14ac:dyDescent="0.3">
      <c r="A25" s="186" t="s">
        <v>480</v>
      </c>
    </row>
    <row r="26" spans="1:1" x14ac:dyDescent="0.3">
      <c r="A26" s="186" t="s">
        <v>481</v>
      </c>
    </row>
    <row r="27" spans="1:1" x14ac:dyDescent="0.3">
      <c r="A27" s="186" t="s">
        <v>482</v>
      </c>
    </row>
    <row r="28" spans="1:1" x14ac:dyDescent="0.3">
      <c r="A28" s="34"/>
    </row>
    <row r="29" spans="1:1" x14ac:dyDescent="0.3">
      <c r="A29" s="34"/>
    </row>
    <row r="30" spans="1:1" x14ac:dyDescent="0.3">
      <c r="A30" s="191" t="s">
        <v>483</v>
      </c>
    </row>
    <row r="31" spans="1:1" x14ac:dyDescent="0.3">
      <c r="A31" s="186" t="s">
        <v>484</v>
      </c>
    </row>
    <row r="32" spans="1:1" x14ac:dyDescent="0.3">
      <c r="A32" s="186" t="s">
        <v>485</v>
      </c>
    </row>
    <row r="33" spans="1:1" x14ac:dyDescent="0.3">
      <c r="A33" s="186" t="s">
        <v>486</v>
      </c>
    </row>
    <row r="34" spans="1:1" x14ac:dyDescent="0.3">
      <c r="A34" s="186" t="s">
        <v>487</v>
      </c>
    </row>
  </sheetData>
  <pageMargins left="0.7" right="0.7" top="0.75" bottom="0.75" header="0.3" footer="0.3"/>
  <customProperties>
    <customPr name="layoutContexts" r:id="rId1"/>
    <customPr name="SaveUndoMode" r:id="rId2"/>
    <customPr name="screen"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3" workbookViewId="0"/>
  </sheetViews>
  <sheetFormatPr defaultRowHeight="14.4" x14ac:dyDescent="0.3"/>
  <sheetData>
    <row r="1" spans="1:2" x14ac:dyDescent="0.3">
      <c r="A1" s="30" t="s">
        <v>43</v>
      </c>
    </row>
    <row r="2" spans="1:2" x14ac:dyDescent="0.3">
      <c r="A2" s="30" t="s">
        <v>45</v>
      </c>
    </row>
    <row r="3" spans="1:2" x14ac:dyDescent="0.3">
      <c r="A3" s="30"/>
    </row>
    <row r="4" spans="1:2" x14ac:dyDescent="0.3">
      <c r="A4" s="30" t="s">
        <v>44</v>
      </c>
    </row>
    <row r="6" spans="1:2" ht="18" x14ac:dyDescent="0.3">
      <c r="A6" s="190" t="s">
        <v>366</v>
      </c>
      <c r="B6" s="190" t="s">
        <v>367</v>
      </c>
    </row>
    <row r="7" spans="1:2" ht="18" x14ac:dyDescent="0.3">
      <c r="A7" s="190"/>
      <c r="B7" s="190"/>
    </row>
    <row r="8" spans="1:2" x14ac:dyDescent="0.3">
      <c r="A8" s="186" t="s">
        <v>334</v>
      </c>
    </row>
    <row r="9" spans="1:2" x14ac:dyDescent="0.3">
      <c r="A9" s="183" t="s">
        <v>335</v>
      </c>
    </row>
    <row r="10" spans="1:2" x14ac:dyDescent="0.3">
      <c r="A10" s="183" t="s">
        <v>336</v>
      </c>
    </row>
    <row r="11" spans="1:2" x14ac:dyDescent="0.3">
      <c r="A11" s="186" t="s">
        <v>337</v>
      </c>
    </row>
    <row r="12" spans="1:2" x14ac:dyDescent="0.3">
      <c r="A12" s="186" t="s">
        <v>338</v>
      </c>
    </row>
    <row r="13" spans="1:2" x14ac:dyDescent="0.3">
      <c r="A13" s="186" t="s">
        <v>339</v>
      </c>
    </row>
    <row r="14" spans="1:2" x14ac:dyDescent="0.3">
      <c r="A14" s="186" t="s">
        <v>340</v>
      </c>
    </row>
    <row r="15" spans="1:2" x14ac:dyDescent="0.3">
      <c r="A15" s="186" t="s">
        <v>341</v>
      </c>
    </row>
    <row r="16" spans="1:2" ht="15.6" x14ac:dyDescent="0.3">
      <c r="A16" s="187"/>
    </row>
    <row r="17" spans="1:1" ht="15.6" x14ac:dyDescent="0.3">
      <c r="A17" s="187" t="s">
        <v>342</v>
      </c>
    </row>
    <row r="18" spans="1:1" x14ac:dyDescent="0.3">
      <c r="A18" s="186" t="s">
        <v>337</v>
      </c>
    </row>
    <row r="19" spans="1:1" x14ac:dyDescent="0.3">
      <c r="A19" s="186" t="s">
        <v>338</v>
      </c>
    </row>
    <row r="20" spans="1:1" x14ac:dyDescent="0.3">
      <c r="A20" s="186" t="s">
        <v>343</v>
      </c>
    </row>
    <row r="21" spans="1:1" x14ac:dyDescent="0.3">
      <c r="A21" s="186" t="s">
        <v>339</v>
      </c>
    </row>
    <row r="22" spans="1:1" x14ac:dyDescent="0.3">
      <c r="A22" s="34"/>
    </row>
    <row r="23" spans="1:1" ht="15.6" x14ac:dyDescent="0.3">
      <c r="A23" s="187" t="s">
        <v>344</v>
      </c>
    </row>
    <row r="24" spans="1:1" x14ac:dyDescent="0.3">
      <c r="A24" s="186" t="s">
        <v>345</v>
      </c>
    </row>
    <row r="25" spans="1:1" x14ac:dyDescent="0.3">
      <c r="A25" s="186" t="s">
        <v>346</v>
      </c>
    </row>
    <row r="26" spans="1:1" x14ac:dyDescent="0.3">
      <c r="A26" s="186" t="s">
        <v>339</v>
      </c>
    </row>
    <row r="27" spans="1:1" x14ac:dyDescent="0.3">
      <c r="A27" s="188"/>
    </row>
    <row r="28" spans="1:1" ht="15.6" x14ac:dyDescent="0.3">
      <c r="A28" s="187" t="s">
        <v>347</v>
      </c>
    </row>
    <row r="29" spans="1:1" x14ac:dyDescent="0.3">
      <c r="A29" s="186" t="s">
        <v>345</v>
      </c>
    </row>
    <row r="30" spans="1:1" x14ac:dyDescent="0.3">
      <c r="A30" s="186" t="s">
        <v>346</v>
      </c>
    </row>
    <row r="31" spans="1:1" x14ac:dyDescent="0.3">
      <c r="A31" s="186" t="s">
        <v>348</v>
      </c>
    </row>
    <row r="32" spans="1:1" x14ac:dyDescent="0.3">
      <c r="A32" s="186" t="s">
        <v>349</v>
      </c>
    </row>
    <row r="33" spans="1:1" x14ac:dyDescent="0.3">
      <c r="A33" s="34"/>
    </row>
    <row r="34" spans="1:1" ht="15.6" x14ac:dyDescent="0.3">
      <c r="A34" s="187" t="s">
        <v>350</v>
      </c>
    </row>
    <row r="35" spans="1:1" x14ac:dyDescent="0.3">
      <c r="A35" s="186" t="s">
        <v>337</v>
      </c>
    </row>
    <row r="36" spans="1:1" x14ac:dyDescent="0.3">
      <c r="A36" s="34"/>
    </row>
    <row r="37" spans="1:1" ht="15.6" x14ac:dyDescent="0.3">
      <c r="A37" s="187" t="s">
        <v>351</v>
      </c>
    </row>
    <row r="38" spans="1:1" x14ac:dyDescent="0.3">
      <c r="A38" s="186" t="s">
        <v>352</v>
      </c>
    </row>
    <row r="39" spans="1:1" x14ac:dyDescent="0.3">
      <c r="A39" s="34"/>
    </row>
    <row r="40" spans="1:1" ht="15.6" x14ac:dyDescent="0.3">
      <c r="A40" s="187" t="s">
        <v>353</v>
      </c>
    </row>
    <row r="41" spans="1:1" x14ac:dyDescent="0.3">
      <c r="A41" s="186" t="s">
        <v>354</v>
      </c>
    </row>
    <row r="42" spans="1:1" ht="15.6" x14ac:dyDescent="0.3">
      <c r="A42" s="187" t="s">
        <v>355</v>
      </c>
    </row>
    <row r="43" spans="1:1" x14ac:dyDescent="0.3">
      <c r="A43" s="186" t="s">
        <v>356</v>
      </c>
    </row>
    <row r="44" spans="1:1" ht="15.6" x14ac:dyDescent="0.3">
      <c r="A44" s="189"/>
    </row>
    <row r="45" spans="1:1" ht="15.6" x14ac:dyDescent="0.3">
      <c r="A45" s="187" t="s">
        <v>357</v>
      </c>
    </row>
    <row r="46" spans="1:1" x14ac:dyDescent="0.3">
      <c r="A46" s="186" t="s">
        <v>358</v>
      </c>
    </row>
    <row r="47" spans="1:1" x14ac:dyDescent="0.3">
      <c r="A47" s="186" t="s">
        <v>359</v>
      </c>
    </row>
    <row r="48" spans="1:1" x14ac:dyDescent="0.3">
      <c r="A48" s="186" t="s">
        <v>360</v>
      </c>
    </row>
    <row r="49" spans="1:1" ht="15.6" x14ac:dyDescent="0.3">
      <c r="A49" s="189"/>
    </row>
    <row r="50" spans="1:1" ht="15.6" x14ac:dyDescent="0.3">
      <c r="A50" s="189" t="s">
        <v>361</v>
      </c>
    </row>
    <row r="51" spans="1:1" x14ac:dyDescent="0.3">
      <c r="A51" s="186" t="s">
        <v>362</v>
      </c>
    </row>
    <row r="52" spans="1:1" x14ac:dyDescent="0.3">
      <c r="A52" s="186" t="s">
        <v>363</v>
      </c>
    </row>
    <row r="53" spans="1:1" x14ac:dyDescent="0.3">
      <c r="A53" s="186" t="s">
        <v>364</v>
      </c>
    </row>
    <row r="54" spans="1:1" x14ac:dyDescent="0.3">
      <c r="A54" s="186" t="s">
        <v>365</v>
      </c>
    </row>
  </sheetData>
  <pageMargins left="0.7" right="0.7" top="0.75" bottom="0.75" header="0.3" footer="0.3"/>
  <pageSetup paperSize="9" orientation="portrait" horizontalDpi="300" verticalDpi="300" r:id="rId1"/>
  <customProperties>
    <customPr name="layoutContexts" r:id="rId2"/>
    <customPr name="SaveUndoMode" r:id="rId3"/>
    <customPr name="screen"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ht="15.6" x14ac:dyDescent="0.3">
      <c r="A6" s="187" t="s">
        <v>368</v>
      </c>
    </row>
    <row r="7" spans="1:1" x14ac:dyDescent="0.3">
      <c r="A7" s="186" t="s">
        <v>369</v>
      </c>
    </row>
    <row r="8" spans="1:1" x14ac:dyDescent="0.3">
      <c r="A8" s="186" t="s">
        <v>370</v>
      </c>
    </row>
    <row r="9" spans="1:1" x14ac:dyDescent="0.3">
      <c r="A9" s="186" t="s">
        <v>371</v>
      </c>
    </row>
    <row r="10" spans="1:1" x14ac:dyDescent="0.3">
      <c r="A10" s="186" t="s">
        <v>372</v>
      </c>
    </row>
    <row r="11" spans="1:1" x14ac:dyDescent="0.3">
      <c r="A11" s="186" t="s">
        <v>373</v>
      </c>
    </row>
  </sheetData>
  <pageMargins left="0.7" right="0.7" top="0.75" bottom="0.75" header="0.3" footer="0.3"/>
  <customProperties>
    <customPr name="layoutContexts" r:id="rId1"/>
    <customPr name="SaveUndoMode" r:id="rId2"/>
    <customPr name="screen"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ht="15.6" x14ac:dyDescent="0.3">
      <c r="A6" s="187" t="s">
        <v>374</v>
      </c>
    </row>
    <row r="7" spans="1:1" x14ac:dyDescent="0.3">
      <c r="A7" s="186" t="s">
        <v>334</v>
      </c>
    </row>
    <row r="8" spans="1:1" x14ac:dyDescent="0.3">
      <c r="A8" s="183" t="s">
        <v>375</v>
      </c>
    </row>
    <row r="9" spans="1:1" x14ac:dyDescent="0.3">
      <c r="A9" s="183" t="s">
        <v>335</v>
      </c>
    </row>
    <row r="10" spans="1:1" x14ac:dyDescent="0.3">
      <c r="A10" s="183" t="s">
        <v>336</v>
      </c>
    </row>
    <row r="11" spans="1:1" x14ac:dyDescent="0.3">
      <c r="A11" s="186" t="s">
        <v>376</v>
      </c>
    </row>
    <row r="12" spans="1:1" x14ac:dyDescent="0.3">
      <c r="A12" s="186" t="s">
        <v>377</v>
      </c>
    </row>
    <row r="13" spans="1:1" x14ac:dyDescent="0.3">
      <c r="A13" s="186" t="s">
        <v>373</v>
      </c>
    </row>
    <row r="14" spans="1:1" x14ac:dyDescent="0.3">
      <c r="A14" s="186" t="s">
        <v>372</v>
      </c>
    </row>
    <row r="15" spans="1:1" x14ac:dyDescent="0.3">
      <c r="A15" s="188"/>
    </row>
    <row r="16" spans="1:1" x14ac:dyDescent="0.3">
      <c r="A16" s="188"/>
    </row>
    <row r="17" spans="1:1" x14ac:dyDescent="0.3">
      <c r="A17" s="188"/>
    </row>
    <row r="18" spans="1:1" ht="15.6" x14ac:dyDescent="0.3">
      <c r="A18" s="187" t="s">
        <v>378</v>
      </c>
    </row>
    <row r="19" spans="1:1" x14ac:dyDescent="0.3">
      <c r="A19" s="186" t="s">
        <v>379</v>
      </c>
    </row>
    <row r="20" spans="1:1" x14ac:dyDescent="0.3">
      <c r="A20" s="186" t="s">
        <v>380</v>
      </c>
    </row>
    <row r="21" spans="1:1" x14ac:dyDescent="0.3">
      <c r="A21" s="186" t="s">
        <v>381</v>
      </c>
    </row>
    <row r="22" spans="1:1" x14ac:dyDescent="0.3">
      <c r="A22" s="186" t="s">
        <v>382</v>
      </c>
    </row>
    <row r="23" spans="1:1" x14ac:dyDescent="0.3">
      <c r="A23" s="186" t="s">
        <v>383</v>
      </c>
    </row>
    <row r="24" spans="1:1" x14ac:dyDescent="0.3">
      <c r="A24" s="186" t="s">
        <v>384</v>
      </c>
    </row>
    <row r="25" spans="1:1" x14ac:dyDescent="0.3">
      <c r="A25" s="188"/>
    </row>
  </sheetData>
  <pageMargins left="0.7" right="0.7" top="0.75" bottom="0.75" header="0.3" footer="0.3"/>
  <customProperties>
    <customPr name="layoutContexts" r:id="rId1"/>
    <customPr name="SaveUndoMode" r:id="rId2"/>
    <customPr name="screen"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ht="15.6" x14ac:dyDescent="0.3">
      <c r="A6" s="187" t="s">
        <v>385</v>
      </c>
    </row>
    <row r="7" spans="1:1" x14ac:dyDescent="0.3">
      <c r="A7" s="186" t="s">
        <v>386</v>
      </c>
    </row>
    <row r="8" spans="1:1" x14ac:dyDescent="0.3">
      <c r="A8" s="186" t="s">
        <v>376</v>
      </c>
    </row>
    <row r="9" spans="1:1" x14ac:dyDescent="0.3">
      <c r="A9" s="186" t="s">
        <v>387</v>
      </c>
    </row>
    <row r="10" spans="1:1" x14ac:dyDescent="0.3">
      <c r="A10" s="186" t="s">
        <v>372</v>
      </c>
    </row>
    <row r="11" spans="1:1" x14ac:dyDescent="0.3">
      <c r="A11" s="186" t="s">
        <v>388</v>
      </c>
    </row>
    <row r="12" spans="1:1" x14ac:dyDescent="0.3">
      <c r="A12" s="186" t="s">
        <v>389</v>
      </c>
    </row>
  </sheetData>
  <pageMargins left="0.7" right="0.7" top="0.75" bottom="0.75" header="0.3" footer="0.3"/>
  <customProperties>
    <customPr name="layoutContexts" r:id="rId1"/>
    <customPr name="SaveUndoMode" r:id="rId2"/>
    <customPr name="screen"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58" workbookViewId="0">
      <selection activeCell="P87" sqref="P87"/>
    </sheetView>
  </sheetViews>
  <sheetFormatPr defaultRowHeight="14.4" x14ac:dyDescent="0.3"/>
  <sheetData>
    <row r="1" spans="1:2" x14ac:dyDescent="0.3">
      <c r="A1" s="30" t="s">
        <v>43</v>
      </c>
    </row>
    <row r="2" spans="1:2" x14ac:dyDescent="0.3">
      <c r="A2" s="30" t="s">
        <v>45</v>
      </c>
    </row>
    <row r="3" spans="1:2" x14ac:dyDescent="0.3">
      <c r="A3" s="30"/>
    </row>
    <row r="4" spans="1:2" x14ac:dyDescent="0.3">
      <c r="A4" s="30" t="s">
        <v>44</v>
      </c>
    </row>
    <row r="6" spans="1:2" ht="18" x14ac:dyDescent="0.3">
      <c r="A6" s="190" t="s">
        <v>390</v>
      </c>
      <c r="B6" s="190" t="s">
        <v>391</v>
      </c>
    </row>
    <row r="7" spans="1:2" x14ac:dyDescent="0.3">
      <c r="A7" s="186" t="s">
        <v>392</v>
      </c>
    </row>
    <row r="8" spans="1:2" x14ac:dyDescent="0.3">
      <c r="A8" s="186" t="s">
        <v>393</v>
      </c>
    </row>
    <row r="9" spans="1:2" x14ac:dyDescent="0.3">
      <c r="A9" s="186" t="s">
        <v>394</v>
      </c>
    </row>
    <row r="10" spans="1:2" x14ac:dyDescent="0.3">
      <c r="A10" s="186" t="s">
        <v>395</v>
      </c>
    </row>
    <row r="11" spans="1:2" x14ac:dyDescent="0.3">
      <c r="A11" s="186" t="s">
        <v>396</v>
      </c>
    </row>
    <row r="12" spans="1:2" x14ac:dyDescent="0.3">
      <c r="A12" s="34"/>
    </row>
    <row r="13" spans="1:2" ht="15.6" x14ac:dyDescent="0.3">
      <c r="A13" s="187" t="s">
        <v>397</v>
      </c>
    </row>
    <row r="14" spans="1:2" x14ac:dyDescent="0.3">
      <c r="A14" s="186" t="s">
        <v>398</v>
      </c>
    </row>
    <row r="15" spans="1:2" x14ac:dyDescent="0.3">
      <c r="A15" s="34"/>
    </row>
    <row r="16" spans="1:2" ht="15.6" x14ac:dyDescent="0.3">
      <c r="A16" s="187" t="s">
        <v>399</v>
      </c>
    </row>
    <row r="17" spans="1:1" x14ac:dyDescent="0.3">
      <c r="A17" s="186" t="s">
        <v>400</v>
      </c>
    </row>
    <row r="18" spans="1:1" x14ac:dyDescent="0.3">
      <c r="A18" s="186" t="s">
        <v>401</v>
      </c>
    </row>
    <row r="19" spans="1:1" x14ac:dyDescent="0.3">
      <c r="A19" s="34"/>
    </row>
    <row r="20" spans="1:1" ht="15.6" x14ac:dyDescent="0.3">
      <c r="A20" s="187" t="s">
        <v>402</v>
      </c>
    </row>
    <row r="21" spans="1:1" x14ac:dyDescent="0.3">
      <c r="A21" s="186" t="s">
        <v>403</v>
      </c>
    </row>
    <row r="22" spans="1:1" x14ac:dyDescent="0.3">
      <c r="A22" s="186" t="s">
        <v>404</v>
      </c>
    </row>
    <row r="23" spans="1:1" x14ac:dyDescent="0.3">
      <c r="A23" s="191"/>
    </row>
    <row r="24" spans="1:1" x14ac:dyDescent="0.3">
      <c r="A24" s="191" t="s">
        <v>405</v>
      </c>
    </row>
    <row r="25" spans="1:1" x14ac:dyDescent="0.3">
      <c r="A25" s="186" t="s">
        <v>406</v>
      </c>
    </row>
    <row r="26" spans="1:1" x14ac:dyDescent="0.3">
      <c r="A26" s="188"/>
    </row>
    <row r="27" spans="1:1" x14ac:dyDescent="0.3">
      <c r="A27" s="191" t="s">
        <v>407</v>
      </c>
    </row>
    <row r="28" spans="1:1" x14ac:dyDescent="0.3">
      <c r="A28" s="186" t="s">
        <v>400</v>
      </c>
    </row>
    <row r="29" spans="1:1" x14ac:dyDescent="0.3">
      <c r="A29" s="186" t="s">
        <v>401</v>
      </c>
    </row>
    <row r="30" spans="1:1" x14ac:dyDescent="0.3">
      <c r="A30" s="186" t="s">
        <v>408</v>
      </c>
    </row>
    <row r="31" spans="1:1" x14ac:dyDescent="0.3">
      <c r="A31" s="186" t="s">
        <v>409</v>
      </c>
    </row>
    <row r="32" spans="1:1" x14ac:dyDescent="0.3">
      <c r="A32" s="193"/>
    </row>
    <row r="33" spans="1:1" x14ac:dyDescent="0.3">
      <c r="A33" s="186" t="s">
        <v>410</v>
      </c>
    </row>
    <row r="34" spans="1:1" x14ac:dyDescent="0.3">
      <c r="A34" s="183" t="s">
        <v>411</v>
      </c>
    </row>
    <row r="35" spans="1:1" x14ac:dyDescent="0.3">
      <c r="A35" s="186" t="s">
        <v>412</v>
      </c>
    </row>
    <row r="36" spans="1:1" x14ac:dyDescent="0.3">
      <c r="A36" s="183" t="s">
        <v>413</v>
      </c>
    </row>
    <row r="37" spans="1:1" x14ac:dyDescent="0.3">
      <c r="A37" s="188"/>
    </row>
    <row r="38" spans="1:1" x14ac:dyDescent="0.3">
      <c r="A38" s="191" t="s">
        <v>414</v>
      </c>
    </row>
    <row r="39" spans="1:1" x14ac:dyDescent="0.3">
      <c r="A39" s="186" t="s">
        <v>415</v>
      </c>
    </row>
    <row r="40" spans="1:1" x14ac:dyDescent="0.3">
      <c r="A40" s="191"/>
    </row>
    <row r="41" spans="1:1" x14ac:dyDescent="0.3">
      <c r="A41" s="191" t="s">
        <v>416</v>
      </c>
    </row>
    <row r="42" spans="1:1" x14ac:dyDescent="0.3">
      <c r="A42" s="186" t="s">
        <v>417</v>
      </c>
    </row>
    <row r="43" spans="1:1" x14ac:dyDescent="0.3">
      <c r="A43" s="188"/>
    </row>
    <row r="44" spans="1:1" x14ac:dyDescent="0.3">
      <c r="A44" s="191" t="s">
        <v>418</v>
      </c>
    </row>
    <row r="45" spans="1:1" x14ac:dyDescent="0.3">
      <c r="A45" s="186" t="s">
        <v>417</v>
      </c>
    </row>
    <row r="46" spans="1:1" x14ac:dyDescent="0.3">
      <c r="A46" s="191"/>
    </row>
    <row r="47" spans="1:1" x14ac:dyDescent="0.3">
      <c r="A47" s="191" t="s">
        <v>419</v>
      </c>
    </row>
    <row r="48" spans="1:1" x14ac:dyDescent="0.3">
      <c r="A48" s="186" t="s">
        <v>420</v>
      </c>
    </row>
    <row r="49" spans="1:1" x14ac:dyDescent="0.3">
      <c r="A49" s="186" t="s">
        <v>421</v>
      </c>
    </row>
  </sheetData>
  <pageMargins left="0.7" right="0.7" top="0.75" bottom="0.75" header="0.3" footer="0.3"/>
  <customProperties>
    <customPr name="layoutContexts" r:id="rId1"/>
    <customPr name="SaveUndoMode" r:id="rId2"/>
    <customPr name="screen"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RowHeight="14.4" x14ac:dyDescent="0.3"/>
  <sheetData>
    <row r="1" spans="1:1" x14ac:dyDescent="0.3">
      <c r="A1" s="30" t="s">
        <v>43</v>
      </c>
    </row>
    <row r="2" spans="1:1" x14ac:dyDescent="0.3">
      <c r="A2" s="30" t="s">
        <v>45</v>
      </c>
    </row>
    <row r="3" spans="1:1" x14ac:dyDescent="0.3">
      <c r="A3" s="30"/>
    </row>
    <row r="4" spans="1:1" x14ac:dyDescent="0.3">
      <c r="A4" s="30" t="s">
        <v>44</v>
      </c>
    </row>
    <row r="6" spans="1:1" ht="15.6" x14ac:dyDescent="0.3">
      <c r="A6" s="187" t="s">
        <v>422</v>
      </c>
    </row>
    <row r="7" spans="1:1" x14ac:dyDescent="0.3">
      <c r="A7" s="186" t="s">
        <v>379</v>
      </c>
    </row>
    <row r="8" spans="1:1" x14ac:dyDescent="0.3">
      <c r="A8" s="186" t="s">
        <v>376</v>
      </c>
    </row>
    <row r="9" spans="1:1" x14ac:dyDescent="0.3">
      <c r="A9" s="186" t="s">
        <v>423</v>
      </c>
    </row>
    <row r="10" spans="1:1" x14ac:dyDescent="0.3">
      <c r="A10" s="186" t="s">
        <v>424</v>
      </c>
    </row>
    <row r="11" spans="1:1" x14ac:dyDescent="0.3">
      <c r="A11" s="183" t="s">
        <v>425</v>
      </c>
    </row>
    <row r="12" spans="1:1" x14ac:dyDescent="0.3">
      <c r="A12" s="183" t="s">
        <v>426</v>
      </c>
    </row>
    <row r="13" spans="1:1" x14ac:dyDescent="0.3">
      <c r="A13" s="183" t="s">
        <v>427</v>
      </c>
    </row>
    <row r="14" spans="1:1" x14ac:dyDescent="0.3">
      <c r="A14" s="186" t="s">
        <v>428</v>
      </c>
    </row>
    <row r="15" spans="1:1" x14ac:dyDescent="0.3">
      <c r="A15" s="183" t="s">
        <v>429</v>
      </c>
    </row>
    <row r="16" spans="1:1" x14ac:dyDescent="0.3">
      <c r="A16" s="183" t="s">
        <v>430</v>
      </c>
    </row>
    <row r="17" spans="1:1" x14ac:dyDescent="0.3">
      <c r="A17" s="186" t="s">
        <v>431</v>
      </c>
    </row>
    <row r="18" spans="1:1" x14ac:dyDescent="0.3">
      <c r="A18" s="188"/>
    </row>
    <row r="19" spans="1:1" x14ac:dyDescent="0.3">
      <c r="A19" s="188"/>
    </row>
    <row r="20" spans="1:1" ht="15.6" x14ac:dyDescent="0.3">
      <c r="A20" s="187" t="s">
        <v>432</v>
      </c>
    </row>
    <row r="21" spans="1:1" x14ac:dyDescent="0.3">
      <c r="A21" s="186" t="s">
        <v>433</v>
      </c>
    </row>
    <row r="22" spans="1:1" x14ac:dyDescent="0.3">
      <c r="A22" s="186" t="s">
        <v>434</v>
      </c>
    </row>
  </sheetData>
  <pageMargins left="0.7" right="0.7" top="0.75" bottom="0.75" header="0.3" footer="0.3"/>
  <customProperties>
    <customPr name="layoutContexts" r:id="rId1"/>
    <customPr name="SaveUndoMode" r:id="rId2"/>
    <customPr name="screen"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1"/>
  <sheetViews>
    <sheetView topLeftCell="A34" zoomScaleNormal="100" workbookViewId="0"/>
  </sheetViews>
  <sheetFormatPr defaultRowHeight="14.4" x14ac:dyDescent="0.3"/>
  <cols>
    <col min="2" max="2" width="12.44140625" customWidth="1"/>
    <col min="3" max="3" width="37.44140625" customWidth="1"/>
    <col min="4" max="4" width="12.44140625" customWidth="1"/>
    <col min="5" max="5" width="11.88671875" customWidth="1"/>
    <col min="6" max="6" width="11.44140625" customWidth="1"/>
    <col min="7" max="7" width="10" customWidth="1"/>
    <col min="8" max="8" width="11.109375" customWidth="1"/>
    <col min="9" max="10" width="12.6640625" customWidth="1"/>
    <col min="11" max="11" width="9.6640625" customWidth="1"/>
    <col min="12" max="12" width="12.5546875" customWidth="1"/>
    <col min="13" max="13" width="13.109375" customWidth="1"/>
    <col min="14" max="14" width="12.5546875" customWidth="1"/>
  </cols>
  <sheetData>
    <row r="2" spans="1:12" ht="21" x14ac:dyDescent="0.4">
      <c r="A2" s="35" t="s">
        <v>129</v>
      </c>
      <c r="B2" s="29"/>
    </row>
    <row r="4" spans="1:12" s="174" customFormat="1" x14ac:dyDescent="0.3">
      <c r="A4" s="174" t="s">
        <v>130</v>
      </c>
    </row>
    <row r="5" spans="1:12" s="174" customFormat="1" x14ac:dyDescent="0.3">
      <c r="B5" s="175" t="s">
        <v>131</v>
      </c>
      <c r="C5" s="176"/>
      <c r="D5" s="176"/>
      <c r="E5" s="176"/>
      <c r="F5" s="176"/>
      <c r="G5" s="176"/>
      <c r="H5" s="176"/>
      <c r="I5" s="176"/>
      <c r="J5" s="176"/>
      <c r="K5" s="176"/>
      <c r="L5" s="176"/>
    </row>
    <row r="6" spans="1:12" x14ac:dyDescent="0.3">
      <c r="B6" s="36"/>
      <c r="C6" s="37"/>
      <c r="D6" s="37"/>
      <c r="E6" s="37"/>
      <c r="F6" s="37"/>
      <c r="G6" s="37"/>
      <c r="H6" s="37"/>
      <c r="I6" s="37"/>
      <c r="J6" s="37"/>
      <c r="K6" s="37"/>
      <c r="L6" s="37"/>
    </row>
    <row r="7" spans="1:12" ht="15" thickBot="1" x14ac:dyDescent="0.35">
      <c r="A7" t="s">
        <v>132</v>
      </c>
      <c r="B7" s="37"/>
      <c r="C7" s="37"/>
      <c r="D7" s="204" t="s">
        <v>133</v>
      </c>
      <c r="E7" s="204"/>
      <c r="F7" s="204"/>
      <c r="G7" s="204"/>
      <c r="H7" s="204"/>
      <c r="I7" s="204"/>
      <c r="J7" s="37"/>
      <c r="K7" s="37"/>
      <c r="L7" s="37"/>
    </row>
    <row r="8" spans="1:12" x14ac:dyDescent="0.3">
      <c r="B8" s="37"/>
      <c r="C8" s="38"/>
      <c r="D8" s="39">
        <v>2008</v>
      </c>
      <c r="E8" s="40">
        <v>2009</v>
      </c>
      <c r="F8" s="40">
        <v>2010</v>
      </c>
      <c r="G8" s="40">
        <v>2011</v>
      </c>
      <c r="H8" s="40">
        <v>2012</v>
      </c>
      <c r="I8" s="41" t="s">
        <v>134</v>
      </c>
      <c r="J8" s="38"/>
      <c r="K8" s="37"/>
      <c r="L8" s="37"/>
    </row>
    <row r="9" spans="1:12" x14ac:dyDescent="0.3">
      <c r="B9" s="37"/>
      <c r="C9" s="36" t="s">
        <v>135</v>
      </c>
      <c r="D9" s="42">
        <v>2</v>
      </c>
      <c r="E9" s="43">
        <v>17.55</v>
      </c>
      <c r="F9" s="43"/>
      <c r="G9" s="43"/>
      <c r="H9" s="43"/>
      <c r="I9" s="44">
        <v>19.55</v>
      </c>
      <c r="J9" s="37"/>
      <c r="L9" s="37"/>
    </row>
    <row r="10" spans="1:12" x14ac:dyDescent="0.3">
      <c r="B10" s="37"/>
      <c r="C10" s="36" t="s">
        <v>136</v>
      </c>
      <c r="D10" s="45"/>
      <c r="E10" s="43">
        <v>2.17</v>
      </c>
      <c r="F10" s="43"/>
      <c r="G10" s="43"/>
      <c r="H10" s="43"/>
      <c r="I10" s="44">
        <v>2.17</v>
      </c>
      <c r="J10" s="37"/>
      <c r="L10" s="37"/>
    </row>
    <row r="11" spans="1:12" x14ac:dyDescent="0.3">
      <c r="B11" s="37"/>
      <c r="C11" s="36" t="s">
        <v>51</v>
      </c>
      <c r="D11" s="45">
        <v>0.25</v>
      </c>
      <c r="E11" s="43">
        <v>1</v>
      </c>
      <c r="F11" s="43">
        <v>0.1</v>
      </c>
      <c r="G11" s="43">
        <v>0.1</v>
      </c>
      <c r="H11" s="43">
        <v>0.1</v>
      </c>
      <c r="I11" s="44">
        <v>1.55</v>
      </c>
      <c r="J11" s="37"/>
      <c r="L11" s="37"/>
    </row>
    <row r="12" spans="1:12" x14ac:dyDescent="0.3">
      <c r="B12" s="37"/>
      <c r="C12" s="36" t="s">
        <v>137</v>
      </c>
      <c r="D12" s="45"/>
      <c r="E12" s="43"/>
      <c r="F12" s="43"/>
      <c r="G12" s="43"/>
      <c r="H12" s="43"/>
      <c r="I12" s="44"/>
      <c r="J12" s="37"/>
      <c r="L12" s="37"/>
    </row>
    <row r="13" spans="1:12" x14ac:dyDescent="0.3">
      <c r="B13" s="37"/>
      <c r="C13" s="36" t="s">
        <v>138</v>
      </c>
      <c r="D13" s="45">
        <v>0.17</v>
      </c>
      <c r="E13" s="43">
        <v>0.18</v>
      </c>
      <c r="F13" s="43">
        <v>0.17</v>
      </c>
      <c r="G13" s="43">
        <v>0.18</v>
      </c>
      <c r="H13" s="43">
        <v>0.17</v>
      </c>
      <c r="I13" s="44">
        <v>0.87</v>
      </c>
      <c r="J13" s="37"/>
      <c r="L13" s="37"/>
    </row>
    <row r="14" spans="1:12" x14ac:dyDescent="0.3">
      <c r="B14" s="37"/>
      <c r="C14" s="36" t="s">
        <v>139</v>
      </c>
      <c r="D14" s="45"/>
      <c r="E14" s="43">
        <v>0.94</v>
      </c>
      <c r="F14" s="43"/>
      <c r="G14" s="43"/>
      <c r="H14" s="43"/>
      <c r="I14" s="44">
        <v>0.94</v>
      </c>
      <c r="J14" s="37"/>
      <c r="L14" s="37"/>
    </row>
    <row r="15" spans="1:12" x14ac:dyDescent="0.3">
      <c r="B15" s="37"/>
      <c r="C15" s="36" t="s">
        <v>140</v>
      </c>
      <c r="D15" s="45">
        <v>0.47</v>
      </c>
      <c r="E15" s="43"/>
      <c r="F15" s="43"/>
      <c r="G15" s="43">
        <v>0.25</v>
      </c>
      <c r="H15" s="43"/>
      <c r="I15" s="44">
        <v>0.72</v>
      </c>
      <c r="J15" s="37"/>
      <c r="L15" s="37"/>
    </row>
    <row r="16" spans="1:12" ht="15" thickBot="1" x14ac:dyDescent="0.35">
      <c r="B16" s="37"/>
      <c r="C16" s="37"/>
      <c r="D16" s="46">
        <v>2.9</v>
      </c>
      <c r="E16" s="47">
        <v>21.83</v>
      </c>
      <c r="F16" s="47">
        <v>0.28000000000000003</v>
      </c>
      <c r="G16" s="47">
        <v>0.53</v>
      </c>
      <c r="H16" s="47">
        <v>0.28000000000000003</v>
      </c>
      <c r="I16" s="48">
        <f>SUM(I9:I15)</f>
        <v>25.8</v>
      </c>
      <c r="J16" s="43"/>
      <c r="K16" s="37"/>
      <c r="L16" s="37"/>
    </row>
    <row r="17" spans="1:12" x14ac:dyDescent="0.3">
      <c r="B17" s="37"/>
      <c r="C17" s="37"/>
      <c r="D17" s="49" t="s">
        <v>141</v>
      </c>
      <c r="E17" s="43"/>
      <c r="F17" s="43"/>
      <c r="G17" s="43"/>
      <c r="H17" s="43"/>
      <c r="I17" s="43"/>
      <c r="J17" s="43"/>
      <c r="K17" s="37"/>
      <c r="L17" s="37"/>
    </row>
    <row r="19" spans="1:12" x14ac:dyDescent="0.3">
      <c r="A19" t="s">
        <v>142</v>
      </c>
    </row>
    <row r="21" spans="1:12" x14ac:dyDescent="0.3">
      <c r="C21" s="50" t="s">
        <v>143</v>
      </c>
      <c r="D21" s="210" t="s">
        <v>144</v>
      </c>
      <c r="E21" s="210"/>
      <c r="F21" s="210"/>
    </row>
    <row r="22" spans="1:12" x14ac:dyDescent="0.3">
      <c r="C22" s="51" t="s">
        <v>135</v>
      </c>
      <c r="D22" s="203" t="s">
        <v>145</v>
      </c>
      <c r="E22" s="203"/>
      <c r="F22" s="203"/>
    </row>
    <row r="23" spans="1:12" x14ac:dyDescent="0.3">
      <c r="C23" s="51" t="s">
        <v>136</v>
      </c>
      <c r="D23" s="203" t="s">
        <v>145</v>
      </c>
      <c r="E23" s="203"/>
      <c r="F23" s="203"/>
    </row>
    <row r="24" spans="1:12" x14ac:dyDescent="0.3">
      <c r="C24" s="51" t="s">
        <v>51</v>
      </c>
      <c r="D24" s="203" t="s">
        <v>146</v>
      </c>
      <c r="E24" s="203"/>
      <c r="F24" s="203"/>
    </row>
    <row r="25" spans="1:12" x14ac:dyDescent="0.3">
      <c r="C25" s="51" t="s">
        <v>137</v>
      </c>
      <c r="D25" s="203" t="s">
        <v>147</v>
      </c>
      <c r="E25" s="203"/>
      <c r="F25" s="203"/>
    </row>
    <row r="26" spans="1:12" x14ac:dyDescent="0.3">
      <c r="C26" s="51" t="s">
        <v>138</v>
      </c>
      <c r="D26" s="203" t="s">
        <v>148</v>
      </c>
      <c r="E26" s="203"/>
      <c r="F26" s="203"/>
    </row>
    <row r="27" spans="1:12" x14ac:dyDescent="0.3">
      <c r="C27" s="51" t="s">
        <v>139</v>
      </c>
      <c r="D27" s="203" t="s">
        <v>149</v>
      </c>
      <c r="E27" s="203"/>
      <c r="F27" s="203"/>
    </row>
    <row r="28" spans="1:12" x14ac:dyDescent="0.3">
      <c r="C28" s="51" t="s">
        <v>140</v>
      </c>
      <c r="D28" s="203" t="s">
        <v>148</v>
      </c>
      <c r="E28" s="203"/>
      <c r="F28" s="203"/>
    </row>
    <row r="30" spans="1:12" ht="15" thickBot="1" x14ac:dyDescent="0.35">
      <c r="A30" s="29" t="s">
        <v>150</v>
      </c>
      <c r="D30" s="204" t="s">
        <v>133</v>
      </c>
      <c r="E30" s="204"/>
      <c r="F30" s="204"/>
      <c r="G30" s="204"/>
      <c r="H30" s="204"/>
      <c r="I30" s="204"/>
    </row>
    <row r="31" spans="1:12" x14ac:dyDescent="0.3">
      <c r="D31" s="39">
        <v>2008</v>
      </c>
      <c r="E31" s="40">
        <v>2009</v>
      </c>
      <c r="F31" s="40">
        <v>2010</v>
      </c>
      <c r="G31" s="40">
        <v>2011</v>
      </c>
      <c r="H31" s="40">
        <v>2012</v>
      </c>
      <c r="I31" s="41" t="s">
        <v>134</v>
      </c>
    </row>
    <row r="32" spans="1:12" x14ac:dyDescent="0.3">
      <c r="C32" s="29" t="s">
        <v>149</v>
      </c>
      <c r="D32" s="52">
        <f>D14</f>
        <v>0</v>
      </c>
      <c r="E32" s="53">
        <f t="shared" ref="E32:H32" si="0">E14</f>
        <v>0.94</v>
      </c>
      <c r="F32" s="53">
        <f t="shared" si="0"/>
        <v>0</v>
      </c>
      <c r="G32" s="53">
        <f t="shared" si="0"/>
        <v>0</v>
      </c>
      <c r="H32" s="53">
        <f t="shared" si="0"/>
        <v>0</v>
      </c>
      <c r="I32" s="54">
        <f>SUM(D32:H32)</f>
        <v>0.94</v>
      </c>
    </row>
    <row r="33" spans="1:10" x14ac:dyDescent="0.3">
      <c r="C33" s="29" t="s">
        <v>151</v>
      </c>
      <c r="D33" s="55">
        <v>0</v>
      </c>
      <c r="E33" s="49">
        <v>0</v>
      </c>
      <c r="F33" s="49">
        <v>0</v>
      </c>
      <c r="G33" s="49">
        <v>0</v>
      </c>
      <c r="H33" s="49">
        <v>0</v>
      </c>
      <c r="I33" s="56">
        <f t="shared" ref="I33:I39" si="1">SUM(D33:H33)</f>
        <v>0</v>
      </c>
    </row>
    <row r="34" spans="1:10" x14ac:dyDescent="0.3">
      <c r="C34" s="29" t="s">
        <v>147</v>
      </c>
      <c r="D34" s="55">
        <v>0</v>
      </c>
      <c r="E34" s="49">
        <v>0</v>
      </c>
      <c r="F34" s="49">
        <v>0</v>
      </c>
      <c r="G34" s="49">
        <v>0</v>
      </c>
      <c r="H34" s="49">
        <v>0</v>
      </c>
      <c r="I34" s="56">
        <f t="shared" si="1"/>
        <v>0</v>
      </c>
    </row>
    <row r="35" spans="1:10" x14ac:dyDescent="0.3">
      <c r="C35" s="29" t="s">
        <v>152</v>
      </c>
      <c r="D35" s="55">
        <v>0</v>
      </c>
      <c r="E35" s="49">
        <v>0</v>
      </c>
      <c r="F35" s="49">
        <v>0</v>
      </c>
      <c r="G35" s="49">
        <v>0</v>
      </c>
      <c r="H35" s="49">
        <v>0</v>
      </c>
      <c r="I35" s="56">
        <f t="shared" si="1"/>
        <v>0</v>
      </c>
    </row>
    <row r="36" spans="1:10" x14ac:dyDescent="0.3">
      <c r="C36" s="29" t="s">
        <v>148</v>
      </c>
      <c r="D36" s="57">
        <f>D13+D15</f>
        <v>0.64</v>
      </c>
      <c r="E36" s="43">
        <f t="shared" ref="E36:H36" si="2">E13+E15</f>
        <v>0.18</v>
      </c>
      <c r="F36" s="43">
        <f t="shared" si="2"/>
        <v>0.17</v>
      </c>
      <c r="G36" s="43">
        <f t="shared" si="2"/>
        <v>0.43</v>
      </c>
      <c r="H36" s="49">
        <f t="shared" si="2"/>
        <v>0.17</v>
      </c>
      <c r="I36" s="56">
        <f t="shared" si="1"/>
        <v>1.59</v>
      </c>
    </row>
    <row r="37" spans="1:10" x14ac:dyDescent="0.3">
      <c r="C37" s="29" t="s">
        <v>153</v>
      </c>
      <c r="D37" s="57">
        <f>D11</f>
        <v>0.25</v>
      </c>
      <c r="E37" s="49">
        <f t="shared" ref="E37:H37" si="3">E11</f>
        <v>1</v>
      </c>
      <c r="F37" s="49">
        <f t="shared" si="3"/>
        <v>0.1</v>
      </c>
      <c r="G37" s="49">
        <f t="shared" si="3"/>
        <v>0.1</v>
      </c>
      <c r="H37" s="49">
        <f t="shared" si="3"/>
        <v>0.1</v>
      </c>
      <c r="I37" s="56">
        <f t="shared" si="1"/>
        <v>1.5500000000000003</v>
      </c>
    </row>
    <row r="38" spans="1:10" x14ac:dyDescent="0.3">
      <c r="C38" s="29" t="s">
        <v>154</v>
      </c>
      <c r="D38" s="55">
        <v>0</v>
      </c>
      <c r="E38" s="49">
        <v>0</v>
      </c>
      <c r="F38" s="49">
        <v>0</v>
      </c>
      <c r="G38" s="49">
        <v>0</v>
      </c>
      <c r="H38" s="49">
        <v>0</v>
      </c>
      <c r="I38" s="56">
        <f t="shared" si="1"/>
        <v>0</v>
      </c>
    </row>
    <row r="39" spans="1:10" x14ac:dyDescent="0.3">
      <c r="C39" s="29" t="s">
        <v>145</v>
      </c>
      <c r="D39" s="58">
        <f>D9+D10</f>
        <v>2</v>
      </c>
      <c r="E39" s="59">
        <f t="shared" ref="E39:H39" si="4">E9+E10</f>
        <v>19.72</v>
      </c>
      <c r="F39" s="59">
        <f t="shared" si="4"/>
        <v>0</v>
      </c>
      <c r="G39" s="59">
        <f t="shared" si="4"/>
        <v>0</v>
      </c>
      <c r="H39" s="59">
        <f t="shared" si="4"/>
        <v>0</v>
      </c>
      <c r="I39" s="60">
        <f t="shared" si="1"/>
        <v>21.72</v>
      </c>
    </row>
    <row r="40" spans="1:10" x14ac:dyDescent="0.3">
      <c r="D40" s="61">
        <f>SUM(D32:D39)</f>
        <v>2.89</v>
      </c>
      <c r="E40" s="62">
        <f t="shared" ref="E40:H40" si="5">SUM(E32:E39)</f>
        <v>21.84</v>
      </c>
      <c r="F40" s="62">
        <f t="shared" si="5"/>
        <v>0.27</v>
      </c>
      <c r="G40" s="62">
        <f t="shared" si="5"/>
        <v>0.53</v>
      </c>
      <c r="H40" s="62">
        <f t="shared" si="5"/>
        <v>0.27</v>
      </c>
      <c r="I40" s="63">
        <f>SUM(I32:I39)</f>
        <v>25.799999999999997</v>
      </c>
    </row>
    <row r="42" spans="1:10" ht="15" thickBot="1" x14ac:dyDescent="0.35">
      <c r="A42" s="29" t="s">
        <v>155</v>
      </c>
    </row>
    <row r="43" spans="1:10" x14ac:dyDescent="0.3">
      <c r="A43" s="64"/>
      <c r="B43" s="65"/>
      <c r="C43" s="65"/>
      <c r="D43" s="65"/>
      <c r="E43" s="65"/>
      <c r="F43" s="65"/>
      <c r="G43" s="65"/>
      <c r="H43" s="65"/>
      <c r="I43" s="65"/>
      <c r="J43" s="66"/>
    </row>
    <row r="44" spans="1:10" ht="15" thickBot="1" x14ac:dyDescent="0.35">
      <c r="A44" s="67" t="s">
        <v>156</v>
      </c>
      <c r="B44" s="32"/>
      <c r="C44" s="68">
        <v>1.319324366355132</v>
      </c>
      <c r="D44" s="205" t="s">
        <v>157</v>
      </c>
      <c r="E44" s="205"/>
      <c r="F44" s="205"/>
      <c r="G44" s="205"/>
      <c r="H44" s="205"/>
      <c r="I44" s="205"/>
      <c r="J44" s="69"/>
    </row>
    <row r="45" spans="1:10" x14ac:dyDescent="0.3">
      <c r="A45" s="67"/>
      <c r="B45" s="32"/>
      <c r="C45" s="32"/>
      <c r="D45" s="39">
        <v>2008</v>
      </c>
      <c r="E45" s="40">
        <v>2009</v>
      </c>
      <c r="F45" s="40">
        <v>2010</v>
      </c>
      <c r="G45" s="40">
        <v>2011</v>
      </c>
      <c r="H45" s="40">
        <v>2012</v>
      </c>
      <c r="I45" s="41" t="s">
        <v>134</v>
      </c>
      <c r="J45" s="69"/>
    </row>
    <row r="46" spans="1:10" x14ac:dyDescent="0.3">
      <c r="A46" s="67"/>
      <c r="B46" s="32"/>
      <c r="C46" s="70" t="s">
        <v>149</v>
      </c>
      <c r="D46" s="52">
        <f>D32*$C$44</f>
        <v>0</v>
      </c>
      <c r="E46" s="53">
        <f t="shared" ref="E46:H46" si="6">E32*$C$44</f>
        <v>1.2401649043738239</v>
      </c>
      <c r="F46" s="53">
        <f t="shared" si="6"/>
        <v>0</v>
      </c>
      <c r="G46" s="53">
        <f t="shared" si="6"/>
        <v>0</v>
      </c>
      <c r="H46" s="53">
        <f t="shared" si="6"/>
        <v>0</v>
      </c>
      <c r="I46" s="54">
        <f>SUM(D46:H46)</f>
        <v>1.2401649043738239</v>
      </c>
      <c r="J46" s="69"/>
    </row>
    <row r="47" spans="1:10" x14ac:dyDescent="0.3">
      <c r="A47" s="67"/>
      <c r="B47" s="32"/>
      <c r="C47" s="70" t="s">
        <v>151</v>
      </c>
      <c r="D47" s="55">
        <f t="shared" ref="D47:H53" si="7">D33*$C$44</f>
        <v>0</v>
      </c>
      <c r="E47" s="49">
        <f t="shared" si="7"/>
        <v>0</v>
      </c>
      <c r="F47" s="49">
        <f t="shared" si="7"/>
        <v>0</v>
      </c>
      <c r="G47" s="49">
        <f t="shared" si="7"/>
        <v>0</v>
      </c>
      <c r="H47" s="49">
        <f t="shared" si="7"/>
        <v>0</v>
      </c>
      <c r="I47" s="56">
        <f t="shared" ref="I47:I53" si="8">SUM(D47:H47)</f>
        <v>0</v>
      </c>
      <c r="J47" s="69"/>
    </row>
    <row r="48" spans="1:10" x14ac:dyDescent="0.3">
      <c r="A48" s="67"/>
      <c r="B48" s="32"/>
      <c r="C48" s="70" t="s">
        <v>147</v>
      </c>
      <c r="D48" s="55">
        <f t="shared" si="7"/>
        <v>0</v>
      </c>
      <c r="E48" s="49">
        <f t="shared" si="7"/>
        <v>0</v>
      </c>
      <c r="F48" s="49">
        <f t="shared" si="7"/>
        <v>0</v>
      </c>
      <c r="G48" s="49">
        <f t="shared" si="7"/>
        <v>0</v>
      </c>
      <c r="H48" s="49">
        <f t="shared" si="7"/>
        <v>0</v>
      </c>
      <c r="I48" s="56">
        <f t="shared" si="8"/>
        <v>0</v>
      </c>
      <c r="J48" s="69"/>
    </row>
    <row r="49" spans="1:14" x14ac:dyDescent="0.3">
      <c r="A49" s="67"/>
      <c r="B49" s="32"/>
      <c r="C49" s="70" t="s">
        <v>152</v>
      </c>
      <c r="D49" s="55">
        <f t="shared" si="7"/>
        <v>0</v>
      </c>
      <c r="E49" s="49">
        <f t="shared" si="7"/>
        <v>0</v>
      </c>
      <c r="F49" s="49">
        <f t="shared" si="7"/>
        <v>0</v>
      </c>
      <c r="G49" s="49">
        <f t="shared" si="7"/>
        <v>0</v>
      </c>
      <c r="H49" s="49">
        <f t="shared" si="7"/>
        <v>0</v>
      </c>
      <c r="I49" s="56">
        <f t="shared" si="8"/>
        <v>0</v>
      </c>
      <c r="J49" s="69"/>
    </row>
    <row r="50" spans="1:14" x14ac:dyDescent="0.3">
      <c r="A50" s="67"/>
      <c r="B50" s="32"/>
      <c r="C50" s="70" t="s">
        <v>148</v>
      </c>
      <c r="D50" s="55">
        <f t="shared" si="7"/>
        <v>0.84436759446728449</v>
      </c>
      <c r="E50" s="49">
        <f t="shared" si="7"/>
        <v>0.23747838594392373</v>
      </c>
      <c r="F50" s="49">
        <f t="shared" si="7"/>
        <v>0.22428514228037244</v>
      </c>
      <c r="G50" s="49">
        <f t="shared" si="7"/>
        <v>0.56730947753270677</v>
      </c>
      <c r="H50" s="49">
        <f t="shared" si="7"/>
        <v>0.22428514228037244</v>
      </c>
      <c r="I50" s="56">
        <f t="shared" si="8"/>
        <v>2.09772574250466</v>
      </c>
      <c r="J50" s="69"/>
    </row>
    <row r="51" spans="1:14" x14ac:dyDescent="0.3">
      <c r="A51" s="67"/>
      <c r="B51" s="32"/>
      <c r="C51" s="70" t="s">
        <v>153</v>
      </c>
      <c r="D51" s="55">
        <f t="shared" si="7"/>
        <v>0.32983109158878299</v>
      </c>
      <c r="E51" s="49">
        <f t="shared" si="7"/>
        <v>1.319324366355132</v>
      </c>
      <c r="F51" s="49">
        <f t="shared" si="7"/>
        <v>0.13193243663551321</v>
      </c>
      <c r="G51" s="49">
        <f t="shared" si="7"/>
        <v>0.13193243663551321</v>
      </c>
      <c r="H51" s="49">
        <f t="shared" si="7"/>
        <v>0.13193243663551321</v>
      </c>
      <c r="I51" s="56">
        <f t="shared" si="8"/>
        <v>2.0449527678504547</v>
      </c>
      <c r="J51" s="69"/>
    </row>
    <row r="52" spans="1:14" x14ac:dyDescent="0.3">
      <c r="A52" s="67"/>
      <c r="B52" s="32"/>
      <c r="C52" s="70" t="s">
        <v>154</v>
      </c>
      <c r="D52" s="55">
        <f t="shared" si="7"/>
        <v>0</v>
      </c>
      <c r="E52" s="49">
        <f t="shared" si="7"/>
        <v>0</v>
      </c>
      <c r="F52" s="49">
        <f t="shared" si="7"/>
        <v>0</v>
      </c>
      <c r="G52" s="49">
        <f t="shared" si="7"/>
        <v>0</v>
      </c>
      <c r="H52" s="49">
        <f t="shared" si="7"/>
        <v>0</v>
      </c>
      <c r="I52" s="56">
        <f t="shared" si="8"/>
        <v>0</v>
      </c>
      <c r="J52" s="69"/>
    </row>
    <row r="53" spans="1:14" x14ac:dyDescent="0.3">
      <c r="A53" s="67"/>
      <c r="B53" s="32"/>
      <c r="C53" s="70" t="s">
        <v>145</v>
      </c>
      <c r="D53" s="58">
        <f t="shared" si="7"/>
        <v>2.6386487327102639</v>
      </c>
      <c r="E53" s="59">
        <f t="shared" si="7"/>
        <v>26.0170765045232</v>
      </c>
      <c r="F53" s="59">
        <f t="shared" si="7"/>
        <v>0</v>
      </c>
      <c r="G53" s="59">
        <f t="shared" si="7"/>
        <v>0</v>
      </c>
      <c r="H53" s="59">
        <f t="shared" si="7"/>
        <v>0</v>
      </c>
      <c r="I53" s="60">
        <f t="shared" si="8"/>
        <v>28.655725237233462</v>
      </c>
      <c r="J53" s="69"/>
    </row>
    <row r="54" spans="1:14" x14ac:dyDescent="0.3">
      <c r="A54" s="67"/>
      <c r="B54" s="32"/>
      <c r="C54" s="32"/>
      <c r="D54" s="71">
        <f>SUM(D46:D53)</f>
        <v>3.8128474187663315</v>
      </c>
      <c r="E54" s="72">
        <f t="shared" ref="E54:H54" si="9">SUM(E46:E53)</f>
        <v>28.81404416119608</v>
      </c>
      <c r="F54" s="72">
        <f t="shared" si="9"/>
        <v>0.35621757891588568</v>
      </c>
      <c r="G54" s="72">
        <f t="shared" si="9"/>
        <v>0.69924191416822001</v>
      </c>
      <c r="H54" s="72">
        <f t="shared" si="9"/>
        <v>0.35621757891588568</v>
      </c>
      <c r="I54" s="73">
        <f>SUM(I46:I53)</f>
        <v>34.0385686519624</v>
      </c>
      <c r="J54" s="69"/>
    </row>
    <row r="55" spans="1:14" x14ac:dyDescent="0.3">
      <c r="A55" s="67"/>
      <c r="B55" s="32"/>
      <c r="C55" s="32"/>
      <c r="D55" s="32"/>
      <c r="E55" s="32"/>
      <c r="F55" s="32"/>
      <c r="G55" s="32"/>
      <c r="H55" s="32"/>
      <c r="I55" s="32"/>
      <c r="J55" s="69"/>
    </row>
    <row r="56" spans="1:14" x14ac:dyDescent="0.3">
      <c r="A56" s="67"/>
      <c r="B56" s="32"/>
      <c r="C56" s="32"/>
      <c r="D56" s="70" t="s">
        <v>158</v>
      </c>
      <c r="E56" s="32"/>
      <c r="F56" s="32"/>
      <c r="G56" s="32"/>
      <c r="H56" s="32"/>
      <c r="I56" s="32"/>
      <c r="J56" s="69"/>
    </row>
    <row r="57" spans="1:14" ht="15" thickBot="1" x14ac:dyDescent="0.35">
      <c r="A57" s="74"/>
      <c r="B57" s="75"/>
      <c r="C57" s="75"/>
      <c r="D57" s="75"/>
      <c r="E57" s="75"/>
      <c r="F57" s="75"/>
      <c r="G57" s="75"/>
      <c r="H57" s="75"/>
      <c r="I57" s="75"/>
      <c r="J57" s="76"/>
    </row>
    <row r="60" spans="1:14" ht="21" x14ac:dyDescent="0.4">
      <c r="A60" s="35" t="s">
        <v>159</v>
      </c>
    </row>
    <row r="61" spans="1:14" ht="21" x14ac:dyDescent="0.4">
      <c r="A61" s="206" t="s">
        <v>160</v>
      </c>
      <c r="B61" s="206"/>
      <c r="C61" s="206"/>
      <c r="D61" s="206"/>
      <c r="E61" s="206"/>
      <c r="F61" s="206"/>
      <c r="H61" s="206">
        <v>2011</v>
      </c>
      <c r="I61" s="206"/>
      <c r="J61" s="206"/>
      <c r="L61" s="206">
        <v>2012</v>
      </c>
      <c r="M61" s="206"/>
      <c r="N61" s="206"/>
    </row>
    <row r="62" spans="1:14" ht="48" customHeight="1" x14ac:dyDescent="0.3">
      <c r="C62" s="77" t="s">
        <v>161</v>
      </c>
      <c r="H62" s="207" t="s">
        <v>162</v>
      </c>
      <c r="I62" s="207"/>
      <c r="J62" s="207"/>
      <c r="L62" s="207" t="s">
        <v>163</v>
      </c>
      <c r="M62" s="207"/>
      <c r="N62" s="207"/>
    </row>
    <row r="64" spans="1:14" x14ac:dyDescent="0.3">
      <c r="C64" s="29" t="s">
        <v>164</v>
      </c>
      <c r="D64" s="78">
        <v>2008</v>
      </c>
      <c r="E64" s="78">
        <v>2009</v>
      </c>
      <c r="F64" s="78">
        <v>2010</v>
      </c>
      <c r="H64" s="208" t="s">
        <v>164</v>
      </c>
      <c r="I64" s="209"/>
      <c r="J64" s="79">
        <v>2011</v>
      </c>
      <c r="L64" s="208" t="s">
        <v>164</v>
      </c>
      <c r="M64" s="208"/>
      <c r="N64" s="79">
        <v>2012</v>
      </c>
    </row>
    <row r="65" spans="3:14" ht="81" customHeight="1" x14ac:dyDescent="0.3">
      <c r="C65" s="33" t="s">
        <v>165</v>
      </c>
      <c r="D65" s="80">
        <v>783000</v>
      </c>
      <c r="E65" s="5"/>
      <c r="F65" s="5"/>
      <c r="H65" s="202" t="s">
        <v>166</v>
      </c>
      <c r="I65" s="202"/>
      <c r="J65" s="81">
        <v>23491000</v>
      </c>
      <c r="L65" s="202" t="s">
        <v>167</v>
      </c>
      <c r="M65" s="202"/>
      <c r="N65" s="81">
        <v>29981000</v>
      </c>
    </row>
    <row r="66" spans="3:14" ht="50.25" customHeight="1" x14ac:dyDescent="0.3">
      <c r="C66" s="82" t="s">
        <v>168</v>
      </c>
      <c r="D66" s="5"/>
      <c r="E66" s="80">
        <v>1170000</v>
      </c>
      <c r="F66" s="5"/>
    </row>
    <row r="67" spans="3:14" ht="48" customHeight="1" x14ac:dyDescent="0.3">
      <c r="C67" s="82" t="s">
        <v>169</v>
      </c>
      <c r="D67" s="5"/>
      <c r="E67" s="5"/>
      <c r="F67" s="80">
        <v>6041000</v>
      </c>
    </row>
    <row r="69" spans="3:14" ht="50.25" customHeight="1" x14ac:dyDescent="0.3">
      <c r="C69" s="23" t="s">
        <v>170</v>
      </c>
      <c r="H69" s="199" t="s">
        <v>171</v>
      </c>
      <c r="I69" s="199"/>
      <c r="J69" s="199"/>
      <c r="K69" s="14"/>
      <c r="L69" s="199" t="s">
        <v>172</v>
      </c>
      <c r="M69" s="199"/>
      <c r="N69" s="199"/>
    </row>
    <row r="71" spans="3:14" x14ac:dyDescent="0.3">
      <c r="D71" s="83" t="s">
        <v>173</v>
      </c>
      <c r="E71" s="83" t="s">
        <v>173</v>
      </c>
      <c r="F71" s="83" t="s">
        <v>173</v>
      </c>
      <c r="J71" s="84" t="s">
        <v>173</v>
      </c>
      <c r="N71" s="84" t="s">
        <v>173</v>
      </c>
    </row>
    <row r="72" spans="3:14" x14ac:dyDescent="0.3">
      <c r="D72" s="83">
        <v>2008</v>
      </c>
      <c r="E72" s="83">
        <v>2009</v>
      </c>
      <c r="F72" s="83">
        <v>2010</v>
      </c>
      <c r="J72" s="83">
        <v>2011</v>
      </c>
      <c r="N72" s="83">
        <v>2012</v>
      </c>
    </row>
    <row r="73" spans="3:14" x14ac:dyDescent="0.3">
      <c r="C73" s="85" t="s">
        <v>149</v>
      </c>
      <c r="D73" s="86">
        <v>304231.19</v>
      </c>
      <c r="E73" s="87">
        <v>191739.15</v>
      </c>
      <c r="F73" s="88">
        <v>339500.99</v>
      </c>
      <c r="H73" s="200" t="s">
        <v>149</v>
      </c>
      <c r="I73" s="201"/>
      <c r="J73" s="89"/>
      <c r="L73" s="200" t="s">
        <v>149</v>
      </c>
      <c r="M73" s="201"/>
      <c r="N73" s="89">
        <v>6088967</v>
      </c>
    </row>
    <row r="74" spans="3:14" x14ac:dyDescent="0.3">
      <c r="C74" s="90" t="s">
        <v>151</v>
      </c>
      <c r="D74" s="91"/>
      <c r="E74" s="92"/>
      <c r="F74" s="93"/>
      <c r="H74" s="197" t="s">
        <v>151</v>
      </c>
      <c r="I74" s="198"/>
      <c r="J74" s="94"/>
      <c r="L74" s="197" t="s">
        <v>151</v>
      </c>
      <c r="M74" s="198"/>
      <c r="N74" s="94"/>
    </row>
    <row r="75" spans="3:14" x14ac:dyDescent="0.3">
      <c r="C75" s="90" t="s">
        <v>147</v>
      </c>
      <c r="D75" s="91">
        <v>42283.479999999996</v>
      </c>
      <c r="E75" s="92">
        <v>0</v>
      </c>
      <c r="F75" s="93">
        <v>4267658.78</v>
      </c>
      <c r="H75" s="197" t="s">
        <v>147</v>
      </c>
      <c r="I75" s="198"/>
      <c r="J75" s="94">
        <v>4181257</v>
      </c>
      <c r="L75" s="197" t="s">
        <v>147</v>
      </c>
      <c r="M75" s="198"/>
      <c r="N75" s="94">
        <v>2629902</v>
      </c>
    </row>
    <row r="76" spans="3:14" x14ac:dyDescent="0.3">
      <c r="C76" s="90" t="s">
        <v>152</v>
      </c>
      <c r="D76" s="91"/>
      <c r="E76" s="92"/>
      <c r="F76" s="93"/>
      <c r="H76" s="197" t="s">
        <v>152</v>
      </c>
      <c r="I76" s="198"/>
      <c r="J76" s="94"/>
      <c r="L76" s="197" t="s">
        <v>152</v>
      </c>
      <c r="M76" s="198"/>
      <c r="N76" s="94"/>
    </row>
    <row r="77" spans="3:14" x14ac:dyDescent="0.3">
      <c r="C77" s="90" t="s">
        <v>148</v>
      </c>
      <c r="D77" s="91">
        <v>4645.3</v>
      </c>
      <c r="E77" s="92">
        <v>720</v>
      </c>
      <c r="F77" s="93">
        <v>860111.66999999993</v>
      </c>
      <c r="H77" s="197" t="s">
        <v>148</v>
      </c>
      <c r="I77" s="198"/>
      <c r="J77" s="94">
        <v>115565</v>
      </c>
      <c r="L77" s="197" t="s">
        <v>148</v>
      </c>
      <c r="M77" s="198"/>
      <c r="N77" s="94">
        <v>232738</v>
      </c>
    </row>
    <row r="78" spans="3:14" ht="26.25" customHeight="1" x14ac:dyDescent="0.3">
      <c r="C78" s="90" t="s">
        <v>153</v>
      </c>
      <c r="D78" s="91">
        <v>367033.61</v>
      </c>
      <c r="E78" s="92">
        <v>702970.40999999992</v>
      </c>
      <c r="F78" s="93">
        <v>270695.61</v>
      </c>
      <c r="H78" s="195" t="s">
        <v>153</v>
      </c>
      <c r="I78" s="196"/>
      <c r="J78" s="94">
        <v>623742</v>
      </c>
      <c r="L78" s="195" t="s">
        <v>153</v>
      </c>
      <c r="M78" s="196"/>
      <c r="N78" s="94">
        <v>1114180</v>
      </c>
    </row>
    <row r="79" spans="3:14" ht="30.75" customHeight="1" x14ac:dyDescent="0.3">
      <c r="C79" s="90" t="s">
        <v>154</v>
      </c>
      <c r="D79" s="91"/>
      <c r="E79" s="92"/>
      <c r="F79" s="93"/>
      <c r="H79" s="195" t="s">
        <v>154</v>
      </c>
      <c r="I79" s="196"/>
      <c r="J79" s="94"/>
      <c r="L79" s="195" t="s">
        <v>154</v>
      </c>
      <c r="M79" s="196"/>
      <c r="N79" s="94"/>
    </row>
    <row r="80" spans="3:14" x14ac:dyDescent="0.3">
      <c r="C80" s="90" t="s">
        <v>145</v>
      </c>
      <c r="D80" s="95">
        <v>64762.5</v>
      </c>
      <c r="E80" s="96">
        <v>274672.18</v>
      </c>
      <c r="F80" s="97">
        <v>302732.19999999995</v>
      </c>
      <c r="H80" s="197" t="s">
        <v>145</v>
      </c>
      <c r="I80" s="198"/>
      <c r="J80" s="98">
        <v>18565026</v>
      </c>
      <c r="L80" s="197" t="s">
        <v>145</v>
      </c>
      <c r="M80" s="198"/>
      <c r="N80" s="94">
        <v>19915200</v>
      </c>
    </row>
    <row r="81" spans="3:14" x14ac:dyDescent="0.3">
      <c r="C81" s="99" t="s">
        <v>174</v>
      </c>
      <c r="D81" s="100">
        <v>782956.08</v>
      </c>
      <c r="E81" s="101">
        <v>1170101.74</v>
      </c>
      <c r="F81" s="102">
        <v>6040699.2500000009</v>
      </c>
      <c r="H81" s="194" t="s">
        <v>174</v>
      </c>
      <c r="I81" s="194"/>
      <c r="J81" s="103">
        <v>23485590</v>
      </c>
      <c r="L81" s="194" t="s">
        <v>174</v>
      </c>
      <c r="M81" s="194"/>
      <c r="N81" s="103">
        <v>29980987</v>
      </c>
    </row>
  </sheetData>
  <mergeCells count="40">
    <mergeCell ref="D25:F25"/>
    <mergeCell ref="D7:I7"/>
    <mergeCell ref="D21:F21"/>
    <mergeCell ref="D22:F22"/>
    <mergeCell ref="D23:F23"/>
    <mergeCell ref="D24:F24"/>
    <mergeCell ref="H65:I65"/>
    <mergeCell ref="L65:M65"/>
    <mergeCell ref="D26:F26"/>
    <mergeCell ref="D27:F27"/>
    <mergeCell ref="D28:F28"/>
    <mergeCell ref="D30:I30"/>
    <mergeCell ref="D44:I44"/>
    <mergeCell ref="A61:F61"/>
    <mergeCell ref="H61:J61"/>
    <mergeCell ref="L61:N61"/>
    <mergeCell ref="H62:J62"/>
    <mergeCell ref="L62:N62"/>
    <mergeCell ref="H64:I64"/>
    <mergeCell ref="L64:M64"/>
    <mergeCell ref="H69:J69"/>
    <mergeCell ref="L69:N69"/>
    <mergeCell ref="H73:I73"/>
    <mergeCell ref="L73:M73"/>
    <mergeCell ref="H74:I74"/>
    <mergeCell ref="L74:M74"/>
    <mergeCell ref="H75:I75"/>
    <mergeCell ref="L75:M75"/>
    <mergeCell ref="H76:I76"/>
    <mergeCell ref="L76:M76"/>
    <mergeCell ref="H77:I77"/>
    <mergeCell ref="L77:M77"/>
    <mergeCell ref="H81:I81"/>
    <mergeCell ref="L81:M81"/>
    <mergeCell ref="H78:I78"/>
    <mergeCell ref="L78:M78"/>
    <mergeCell ref="H79:I79"/>
    <mergeCell ref="L79:M79"/>
    <mergeCell ref="H80:I80"/>
    <mergeCell ref="L80:M80"/>
  </mergeCells>
  <pageMargins left="0.7" right="0.7" top="0.75" bottom="0.75" header="0.3" footer="0.3"/>
  <pageSetup paperSize="8" scale="69" orientation="portrait" r:id="rId1"/>
  <customProperties>
    <customPr name="layoutContexts" r:id="rId2"/>
    <customPr name="SaveUndoMode"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Legend</vt:lpstr>
      <vt:lpstr>4.-9. Summary BOP</vt:lpstr>
      <vt:lpstr>4. Connections</vt:lpstr>
      <vt:lpstr>5. Mains Augmentation</vt:lpstr>
      <vt:lpstr>6. Mains Replacement</vt:lpstr>
      <vt:lpstr>7. Telemetry</vt:lpstr>
      <vt:lpstr>8. Meter Replacement</vt:lpstr>
      <vt:lpstr>9. Other Capex</vt:lpstr>
      <vt:lpstr>12. IT Capex 2008 - 2012</vt:lpstr>
      <vt:lpstr>12. IT Capex 2013 - 2017</vt:lpstr>
      <vt:lpstr>12. IT Capex 2018 - 2022</vt:lpstr>
      <vt:lpstr>14. Overheads</vt:lpstr>
      <vt:lpstr>1b. STPIS Customer service</vt:lpstr>
      <vt:lpstr>15. Related party transactions</vt:lpstr>
      <vt:lpstr>17. Gross Capex </vt:lpstr>
      <vt:lpstr>1f STPIS  - GSL</vt:lpstr>
      <vt:lpstr>20. Changes in provisions</vt:lpstr>
      <vt:lpstr>23.1 Opex incl. RPM</vt:lpstr>
      <vt:lpstr>23.2 Opex excl. RPM</vt:lpstr>
      <vt:lpstr>24. Cost category matrix</vt:lpstr>
      <vt:lpstr>25. ARS</vt:lpstr>
      <vt:lpstr>27. All Customer No. Tabs</vt:lpstr>
      <vt:lpstr>28. All Consumption Demand Tabs</vt:lpstr>
      <vt:lpstr>30. Network characteristics</vt:lpstr>
    </vt:vector>
  </TitlesOfParts>
  <Company>United Energy &amp;  Multinet Gas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Boyle</dc:creator>
  <cp:lastModifiedBy>McDougall, Stephanie</cp:lastModifiedBy>
  <dcterms:created xsi:type="dcterms:W3CDTF">2014-11-06T06:45:39Z</dcterms:created>
  <dcterms:modified xsi:type="dcterms:W3CDTF">2016-12-20T06:23:32Z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2014-12-02T05:26:27Z</vt:filetime>
  </property>
</Properties>
</file>