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Personal\Web uploads\MurrayLink - CPT\"/>
    </mc:Choice>
  </mc:AlternateContent>
  <bookViews>
    <workbookView xWindow="0" yWindow="0" windowWidth="18780" windowHeight="9345"/>
  </bookViews>
  <sheets>
    <sheet name="Calculation" sheetId="1" r:id="rId1"/>
    <sheet name="Sheet1"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ActCPI">'[1]F15 Summary'!$D$73</definedName>
    <definedName name="ADJUSTED_OPEX">'[2]BW Summary'!$B$100:$N$100</definedName>
    <definedName name="AnnCPI">'[1]F15 Summary'!$D$74</definedName>
    <definedName name="AssetClass">'[3]Asset class splits'!$M$3:$AF$3</definedName>
    <definedName name="AssetClassSplit">'[3]Asset class splits'!$M$3:$AF$173</definedName>
    <definedName name="BWCOLS">'[2]BW Summary'!$B$2:$H$2</definedName>
    <definedName name="BWdata_L4">'[2]BW Summary'!$B$2:$N$120</definedName>
    <definedName name="BWROWS">'[2]BW Summary'!$B$2:$B$120</definedName>
    <definedName name="Classes">'[4]Asset Classes'!$A$1:$H$57</definedName>
    <definedName name="Cwvu.Incomplete._.Note." hidden="1">'[5]Cash Flow Statement'!#REF!,'[5]Cash Flow Statement'!$A$10:$IV$45</definedName>
    <definedName name="data">EPK XML [6]Export!$A$2:$K$300</definedName>
    <definedName name="e">[7]Strategies!$B$6:$Q$160</definedName>
    <definedName name="F14Network">'[4]F14 N &amp; N-N'!$A$9:$Q$181</definedName>
    <definedName name="F14NonNetwork">'[4]F14 N &amp; N-N'!$A$195:$Q$289</definedName>
    <definedName name="GR55Z99K">#REF!</definedName>
    <definedName name="NET_CASHFLOW">SUM('[8]Cash Flow Worksheet'!XEL1:XFD1)</definedName>
    <definedName name="PL_NET_CASH_FLOWS">SUM('[8]Cash Flow Worksheet'!XEM1:XFD1)+'[8]Cash Flow Worksheet'!XEJ1</definedName>
    <definedName name="_xlnm.Print_Area" localSheetId="0">Calculation!$A$1:$C$27</definedName>
    <definedName name="PrintAll">[0]!PrintAll</definedName>
    <definedName name="Project_Lead_Times">'[9]Lead times'!$A$7:$D$23</definedName>
    <definedName name="Project_Lead_Times_Local">'[10]Lead times'!$A$5:$D$22</definedName>
    <definedName name="Projects">#REF!</definedName>
    <definedName name="qryXLDateListOutput">#REF!</definedName>
    <definedName name="qryXLOutput">#REF!</definedName>
    <definedName name="qryXLOutputAssetClass">#REF!</definedName>
    <definedName name="qryXLOutputAssetClassGroups">#REF!</definedName>
    <definedName name="realVanilla">'[1]F15 Summary'!$D$76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UND_ACTUALS">ROUND('[8]Adjustments Worksheet'!XFD1/1000,0)</definedName>
    <definedName name="ROUND_VAR_TOTAL">ROUND(((+'[8]Adjustments Worksheet'!XFB1/1000)-'[8]Adjustments Worksheet'!XFC1),0)</definedName>
    <definedName name="ROUND_VARIATION_TOTAL">ROUND(((+'[8]Adjustments Worksheet'!XFB1/1000)-'[8]Adjustments Worksheet'!XFC1),0)</definedName>
    <definedName name="SAP" hidden="1">"DB1DBDNW70XXB8T23ZSWMQ5UT"</definedName>
    <definedName name="SAPBEXdnldView" hidden="1">"4QTVJCNLS9PJO72351OGYS1FI"</definedName>
    <definedName name="SAPBEXsysID" hidden="1">"EBP"</definedName>
    <definedName name="Source_Cost">'[11]Source Data'!$A$58:$AG$381</definedName>
    <definedName name="Strategies">[12]Strategies!$B$7:$Q$141</definedName>
    <definedName name="wrn.Allocation._.of._.Cash._.Flows." hidden="1">{"Allocation of Cash Flows",#N/A,FALSE,"Cash Flow Worksheet"}</definedName>
    <definedName name="wvu.Incomplete._.Note." hidden="1">{TRUE,TRUE,-1.25,-15.5,484.5,276.75,FALSE,FALSE,TRUE,TRUE,0,1,#N/A,3,#N/A,8.72916666666667,58.9230769230769,1,FALSE,FALSE,3,TRUE,1,FALSE,75,"Swvu.Incomplete._.Note.","ACwvu.Incomplete._.Note.",1,FALSE,FALSE,0.984251968503937,0.984251968503937,0.984251968503937,0.984251968503937,1,"&amp;L&amp;""MS Sans Serif,Italic""&amp;D  &amp;C&amp;""MS Sans Serif,Bold Italic""&amp;12DRAFT ONLY","",FALSE,FALSE,FALSE,FALSE,1,100,#N/A,#N/A,"=R3C1:R60C5",FALSE,#N/A,"Cwvu.Incomplete._.Note.",FALSE,FALSE,TRUE,9,300,65532,FALSE,FALSE,TRUE,TRUE,TRUE}</definedName>
    <definedName name="YE_F11">'[13]Assets 87011964 at 300611'!$J$1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1" i="2" l="1"/>
  <c r="E19" i="2"/>
  <c r="D19" i="2"/>
  <c r="E18" i="2"/>
  <c r="D18" i="2"/>
  <c r="E15" i="2"/>
  <c r="C21" i="1" s="1"/>
  <c r="D15" i="2"/>
  <c r="E5" i="2" l="1"/>
  <c r="E6" i="2"/>
  <c r="E7" i="2"/>
  <c r="E8" i="2"/>
  <c r="E9" i="2"/>
  <c r="E10" i="2"/>
  <c r="E11" i="2"/>
  <c r="E12" i="2"/>
  <c r="E13" i="2"/>
  <c r="E14" i="2"/>
  <c r="E16" i="2"/>
  <c r="E17" i="2"/>
  <c r="E3" i="2"/>
  <c r="E4" i="2"/>
  <c r="E2" i="2"/>
  <c r="C22" i="1" l="1"/>
  <c r="C18" i="1"/>
  <c r="C24" i="1" l="1"/>
  <c r="C25" i="1" l="1"/>
  <c r="C26" i="1" s="1"/>
</calcChain>
</file>

<file path=xl/comments1.xml><?xml version="1.0" encoding="utf-8"?>
<comments xmlns="http://schemas.openxmlformats.org/spreadsheetml/2006/main">
  <authors>
    <author>Cheung, Winnie</author>
    <author>Robertson, Ian (ENet)</author>
    <author>Donohue, Naomi</author>
  </authors>
  <commentList>
    <comment ref="C8" authorId="0" shapeId="0">
      <text>
        <r>
          <rPr>
            <sz val="9"/>
            <color indexed="81"/>
            <rFont val="Tahoma"/>
            <family val="2"/>
          </rPr>
          <t>Nominal WACC specified in Murraylink's PTRM</t>
        </r>
      </text>
    </comment>
    <comment ref="C9" authorId="1" shapeId="0">
      <text>
        <r>
          <rPr>
            <sz val="9"/>
            <color indexed="81"/>
            <rFont val="Tahoma"/>
            <family val="2"/>
          </rPr>
          <t xml:space="preserve">All Groups Index Number (weighted average of eight capital cities) for the December quarter published by the Australian Bureau of Statistics (as from December 2018) 
This is consistent with how Murraylink adjusts its actual MAR each year using actual inflation. See Murraylink transmission draft determination 2018-23, Attachment 1 Maximum allowed revenue, September 2017, pp. 11-12.
</t>
        </r>
      </text>
    </comment>
    <comment ref="C10" authorId="2" shapeId="0">
      <text>
        <r>
          <rPr>
            <b/>
            <sz val="9"/>
            <color indexed="81"/>
            <rFont val="Tahoma"/>
            <charset val="1"/>
          </rPr>
          <t>Donohue, Naomi:</t>
        </r>
        <r>
          <rPr>
            <sz val="9"/>
            <color indexed="81"/>
            <rFont val="Tahoma"/>
            <charset val="1"/>
          </rPr>
          <t xml:space="preserve">
dec 19 cpi</t>
        </r>
      </text>
    </comment>
    <comment ref="C17" authorId="0" shapeId="0">
      <text>
        <r>
          <rPr>
            <sz val="9"/>
            <color indexed="81"/>
            <rFont val="Tahoma"/>
            <family val="2"/>
          </rPr>
          <t xml:space="preserve">This forecast amount is included in Murraylink's PTRM under forecast opex </t>
        </r>
      </text>
    </comment>
    <comment ref="C21" authorId="0" shapeId="0">
      <text>
        <r>
          <rPr>
            <sz val="9"/>
            <color indexed="81"/>
            <rFont val="Tahoma"/>
            <family val="2"/>
          </rPr>
          <t xml:space="preserve">As the connection charges were incurred throughout 2019-20, we assume all payments made at the mid-year point. 
</t>
        </r>
      </text>
    </comment>
  </commentList>
</comments>
</file>

<file path=xl/sharedStrings.xml><?xml version="1.0" encoding="utf-8"?>
<sst xmlns="http://schemas.openxmlformats.org/spreadsheetml/2006/main" count="44" uniqueCount="32">
  <si>
    <t>Nominal vanilla WACC</t>
  </si>
  <si>
    <t>$ million</t>
  </si>
  <si>
    <t>Allowance</t>
  </si>
  <si>
    <t>Actual payments</t>
  </si>
  <si>
    <t xml:space="preserve">2018–19 CPI (Dec to Dec) </t>
  </si>
  <si>
    <t xml:space="preserve">2019–20 CPI (Dec to Dec) </t>
  </si>
  <si>
    <t xml:space="preserve">2020–21 CPI (Dec to Dec) </t>
  </si>
  <si>
    <t xml:space="preserve">2021-22 CPI (Dec to Dec) </t>
  </si>
  <si>
    <t xml:space="preserve">2022-23 CPI (Dec to Dec) </t>
  </si>
  <si>
    <t>Murraylink</t>
  </si>
  <si>
    <t>Forecast opex allowance for connection charges ($Jun 2018)</t>
  </si>
  <si>
    <t>Difference (over recovery)</t>
  </si>
  <si>
    <t>Interest on the difference  (over recovery)</t>
  </si>
  <si>
    <t>Adjustment: Forecast opex allowance for connection charges ($Jun 2020)</t>
  </si>
  <si>
    <t>Actual connection charges ($Dec 2019)</t>
  </si>
  <si>
    <t>Adjustment: Actual connection charges ($Jun 2020)</t>
  </si>
  <si>
    <t>AusNet</t>
  </si>
  <si>
    <t>ElectraNet</t>
  </si>
  <si>
    <t>Company</t>
  </si>
  <si>
    <t>Invoice</t>
  </si>
  <si>
    <t>Amt</t>
  </si>
  <si>
    <t>Period</t>
  </si>
  <si>
    <t>FY1920</t>
  </si>
  <si>
    <t>02/20-02/21</t>
  </si>
  <si>
    <t>2019–20 negative pass through amount ($ June 2021)</t>
  </si>
  <si>
    <t>non prescribed metering charge</t>
  </si>
  <si>
    <t>exc GST</t>
  </si>
  <si>
    <t>Monthly Connection Charge for period</t>
  </si>
  <si>
    <t>Connection Agreement Year 15 Licence Fee</t>
  </si>
  <si>
    <t>NSP Revenue Collection Agreement</t>
  </si>
  <si>
    <t>2019-20 Connection charge cost pass through calculations</t>
  </si>
  <si>
    <t>Cost pass through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</si>
</sst>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quot;$&quot;* #,##0.00_);_(&quot;$&quot;* \(#,##0.00\);_(&quot;$&quot;* &quot;-&quot;??_);_(@_)"/>
    <numFmt numFmtId="165" formatCode="#,##0\ ;\(#,##0\)"/>
    <numFmt numFmtId="166" formatCode="#,##0.000\ ;\(#,##0.000\)"/>
    <numFmt numFmtId="167" formatCode="#,##0.00000000000"/>
    <numFmt numFmtId="168" formatCode="_-* #,##0_-;\-* #,##0_-;_-* &quot;-&quot;??_-;_-@_-"/>
    <numFmt numFmtId="169" formatCode="_(&quot;$&quot;* #,##0_);_(&quot;$&quot;* \(#,##0\);_(&quot;$&quot;* &quot;-&quot;??_);_(@_)"/>
  </numFmts>
  <fonts count="17" x14ac:knownFonts="1">
    <font>
      <sz val="10"/>
      <color theme="1"/>
      <name val="Trebuchet MS"/>
      <family val="2"/>
    </font>
    <font>
      <sz val="10"/>
      <color theme="1"/>
      <name val="Trebuchet MS"/>
      <family val="2"/>
    </font>
    <font>
      <b/>
      <sz val="16"/>
      <name val="Arial"/>
      <family val="2"/>
    </font>
    <font>
      <sz val="12"/>
      <name val="Arial"/>
      <family val="2"/>
    </font>
    <font>
      <sz val="12"/>
      <color indexed="47"/>
      <name val="Arial"/>
      <family val="2"/>
    </font>
    <font>
      <sz val="10"/>
      <name val="Arial"/>
      <family val="2"/>
    </font>
    <font>
      <sz val="12"/>
      <color indexed="9"/>
      <name val="Arial"/>
      <family val="2"/>
    </font>
    <font>
      <b/>
      <sz val="12"/>
      <name val="Arial"/>
      <family val="2"/>
    </font>
    <font>
      <i/>
      <sz val="12"/>
      <name val="Arial"/>
      <family val="2"/>
    </font>
    <font>
      <b/>
      <i/>
      <sz val="12"/>
      <name val="Arial"/>
      <family val="2"/>
    </font>
    <font>
      <b/>
      <sz val="12"/>
      <color theme="1"/>
      <name val="Arial"/>
      <family val="2"/>
    </font>
    <font>
      <sz val="9"/>
      <color indexed="81"/>
      <name val="Tahoma"/>
      <family val="2"/>
    </font>
    <font>
      <sz val="10"/>
      <color rgb="FF0000FF"/>
      <name val="Trebuchet MS"/>
      <family val="2"/>
    </font>
    <font>
      <b/>
      <sz val="10"/>
      <color rgb="FF0000FF"/>
      <name val="Trebuchet MS"/>
      <family val="2"/>
    </font>
    <font>
      <sz val="9"/>
      <color indexed="81"/>
      <name val="Tahoma"/>
      <charset val="1"/>
    </font>
    <font>
      <b/>
      <sz val="9"/>
      <color indexed="81"/>
      <name val="Tahoma"/>
      <charset val="1"/>
    </font>
    <font>
      <b/>
      <sz val="10"/>
      <color theme="1"/>
      <name val="Trebuchet MS"/>
      <family val="2"/>
    </font>
  </fonts>
  <fills count="7">
    <fill>
      <patternFill patternType="none"/>
    </fill>
    <fill>
      <patternFill patternType="gray125"/>
    </fill>
    <fill>
      <patternFill patternType="solid">
        <fgColor indexed="62"/>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cellStyleXfs>
  <cellXfs count="52">
    <xf numFmtId="0" fontId="0" fillId="0" borderId="0" xfId="0"/>
    <xf numFmtId="0" fontId="3" fillId="0" borderId="0" xfId="0" applyFont="1" applyFill="1"/>
    <xf numFmtId="0" fontId="4" fillId="2" borderId="0" xfId="0" applyFont="1" applyFill="1"/>
    <xf numFmtId="10" fontId="3" fillId="3" borderId="0" xfId="2" applyNumberFormat="1" applyFont="1" applyFill="1"/>
    <xf numFmtId="0" fontId="4" fillId="2" borderId="0" xfId="0" applyFont="1" applyFill="1" applyAlignment="1">
      <alignment vertical="top"/>
    </xf>
    <xf numFmtId="10" fontId="3" fillId="3" borderId="0" xfId="2" applyNumberFormat="1" applyFont="1" applyFill="1" applyAlignment="1">
      <alignment vertical="top" wrapText="1"/>
    </xf>
    <xf numFmtId="10" fontId="3" fillId="3" borderId="0" xfId="2" applyNumberFormat="1" applyFont="1" applyFill="1" applyAlignment="1">
      <alignment horizontal="right"/>
    </xf>
    <xf numFmtId="0" fontId="6" fillId="0" borderId="0" xfId="0" applyFont="1" applyFill="1"/>
    <xf numFmtId="10" fontId="6" fillId="0" borderId="0" xfId="2" applyNumberFormat="1" applyFont="1" applyFill="1" applyAlignment="1">
      <alignment horizontal="right"/>
    </xf>
    <xf numFmtId="0" fontId="3" fillId="0" borderId="2" xfId="0" applyFont="1" applyFill="1" applyBorder="1"/>
    <xf numFmtId="0" fontId="7" fillId="0" borderId="3" xfId="0" applyFont="1" applyFill="1" applyBorder="1" applyAlignment="1">
      <alignment horizontal="right"/>
    </xf>
    <xf numFmtId="0" fontId="7" fillId="0" borderId="5" xfId="0" applyFont="1" applyFill="1" applyBorder="1"/>
    <xf numFmtId="0" fontId="7" fillId="0" borderId="6" xfId="0" applyFont="1" applyFill="1" applyBorder="1"/>
    <xf numFmtId="0" fontId="3" fillId="0" borderId="5" xfId="0" applyFont="1" applyFill="1" applyBorder="1"/>
    <xf numFmtId="0" fontId="8" fillId="0" borderId="5" xfId="0" applyFont="1" applyFill="1" applyBorder="1" applyAlignment="1">
      <alignment wrapText="1"/>
    </xf>
    <xf numFmtId="0" fontId="8" fillId="0" borderId="5" xfId="0" applyFont="1" applyFill="1" applyBorder="1"/>
    <xf numFmtId="0" fontId="9" fillId="0" borderId="5" xfId="0" applyFont="1" applyFill="1" applyBorder="1"/>
    <xf numFmtId="0" fontId="7" fillId="3" borderId="9" xfId="0" applyFont="1" applyFill="1" applyBorder="1"/>
    <xf numFmtId="0" fontId="3" fillId="0" borderId="0" xfId="0" applyFont="1" applyFill="1" applyBorder="1"/>
    <xf numFmtId="0" fontId="10" fillId="0" borderId="0" xfId="0" applyFont="1" applyAlignment="1">
      <alignment horizontal="right"/>
    </xf>
    <xf numFmtId="0" fontId="0" fillId="0" borderId="0" xfId="0"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4" xfId="0" applyFont="1" applyBorder="1" applyAlignment="1">
      <alignment horizontal="center"/>
    </xf>
    <xf numFmtId="0" fontId="3" fillId="0" borderId="4" xfId="0" applyFont="1" applyBorder="1" applyAlignment="1">
      <alignment horizontal="center" vertical="top"/>
    </xf>
    <xf numFmtId="0" fontId="3" fillId="0" borderId="8" xfId="0" applyFont="1" applyBorder="1" applyAlignment="1">
      <alignment horizontal="center"/>
    </xf>
    <xf numFmtId="165" fontId="0" fillId="0" borderId="0" xfId="0" applyNumberFormat="1"/>
    <xf numFmtId="0" fontId="0" fillId="0" borderId="0" xfId="0" applyAlignment="1">
      <alignment horizontal="right"/>
    </xf>
    <xf numFmtId="166" fontId="3" fillId="0" borderId="6" xfId="0" applyNumberFormat="1" applyFont="1" applyFill="1" applyBorder="1"/>
    <xf numFmtId="166" fontId="8" fillId="0" borderId="6" xfId="1" applyNumberFormat="1" applyFont="1" applyFill="1" applyBorder="1"/>
    <xf numFmtId="166" fontId="9" fillId="0" borderId="7" xfId="0" applyNumberFormat="1" applyFont="1" applyFill="1" applyBorder="1"/>
    <xf numFmtId="166" fontId="7" fillId="3" borderId="10" xfId="0" applyNumberFormat="1" applyFont="1" applyFill="1" applyBorder="1"/>
    <xf numFmtId="0" fontId="12" fillId="0" borderId="0" xfId="0" applyFont="1" applyFill="1" applyBorder="1"/>
    <xf numFmtId="166" fontId="8" fillId="0" borderId="6" xfId="0" applyNumberFormat="1" applyFont="1" applyFill="1" applyBorder="1" applyAlignment="1">
      <alignment vertical="center"/>
    </xf>
    <xf numFmtId="0" fontId="12" fillId="0" borderId="0" xfId="0" applyFont="1" applyFill="1" applyBorder="1" applyAlignment="1">
      <alignment horizontal="center"/>
    </xf>
    <xf numFmtId="0" fontId="0" fillId="0" borderId="0" xfId="0" applyFill="1" applyBorder="1"/>
    <xf numFmtId="0" fontId="13" fillId="0" borderId="0" xfId="0" applyFont="1" applyFill="1" applyBorder="1"/>
    <xf numFmtId="17" fontId="12" fillId="0" borderId="0" xfId="0" applyNumberFormat="1" applyFont="1" applyFill="1" applyBorder="1"/>
    <xf numFmtId="167" fontId="3" fillId="0" borderId="0" xfId="0" applyNumberFormat="1" applyFont="1" applyFill="1" applyBorder="1"/>
    <xf numFmtId="43" fontId="0" fillId="0" borderId="0" xfId="8" applyFont="1"/>
    <xf numFmtId="168" fontId="0" fillId="0" borderId="0" xfId="8" applyNumberFormat="1" applyFont="1"/>
    <xf numFmtId="0" fontId="16" fillId="4" borderId="0" xfId="0" applyFont="1" applyFill="1"/>
    <xf numFmtId="17" fontId="0" fillId="0" borderId="0" xfId="0" applyNumberFormat="1"/>
    <xf numFmtId="169" fontId="16" fillId="4" borderId="11" xfId="1" applyNumberFormat="1" applyFont="1" applyFill="1" applyBorder="1"/>
    <xf numFmtId="0" fontId="0" fillId="5" borderId="0" xfId="0" applyNumberFormat="1" applyFill="1"/>
    <xf numFmtId="0" fontId="0" fillId="5" borderId="0" xfId="0" applyFill="1"/>
    <xf numFmtId="43" fontId="0" fillId="6" borderId="0" xfId="8" applyFont="1" applyFill="1"/>
    <xf numFmtId="169" fontId="16" fillId="0" borderId="12" xfId="1" applyNumberFormat="1" applyFont="1" applyBorder="1"/>
    <xf numFmtId="0" fontId="2" fillId="0" borderId="0" xfId="0" applyFont="1" applyAlignment="1">
      <alignment horizontal="left"/>
    </xf>
    <xf numFmtId="0" fontId="0" fillId="0" borderId="0" xfId="0" applyAlignment="1"/>
    <xf numFmtId="0" fontId="12" fillId="0" borderId="0" xfId="0" applyFont="1" applyFill="1" applyBorder="1" applyAlignment="1">
      <alignment horizontal="center"/>
    </xf>
    <xf numFmtId="0" fontId="12" fillId="0" borderId="0" xfId="0" applyFont="1" applyFill="1" applyBorder="1" applyAlignment="1">
      <alignment horizontal="left" vertical="center" wrapText="1"/>
    </xf>
  </cellXfs>
  <cellStyles count="9">
    <cellStyle name="Comma" xfId="8" builtinId="3"/>
    <cellStyle name="Currency" xfId="1" builtinId="4"/>
    <cellStyle name="Currency 2" xfId="5"/>
    <cellStyle name="Currency 3" xfId="4"/>
    <cellStyle name="Normal" xfId="0" builtinId="0"/>
    <cellStyle name="Normal 2" xfId="3"/>
    <cellStyle name="Percent" xfId="2" builtinId="5"/>
    <cellStyle name="Percent 2" xfId="7"/>
    <cellStyle name="Percent 3" xfId="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58830</xdr:colOff>
      <xdr:row>0</xdr:row>
      <xdr:rowOff>82925</xdr:rowOff>
    </xdr:from>
    <xdr:to>
      <xdr:col>1</xdr:col>
      <xdr:colOff>3070411</xdr:colOff>
      <xdr:row>4</xdr:row>
      <xdr:rowOff>78442</xdr:rowOff>
    </xdr:to>
    <xdr:pic>
      <xdr:nvPicPr>
        <xdr:cNvPr id="3" name="Picture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771" y="82925"/>
          <a:ext cx="3011581" cy="891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n-adlpfs-12\groups\Planning%20&amp;%20Finance\Month%20End%20Reporting\2013-2014\Monthly%20RAB%20calc\F15%20WIP%20addns%20for%20RAB%20calc%20v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ata\ACCC\Chris%20Discussion\FoRward%20CAPEX%20Rev%2003-pi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ata\ACCC\Forward%20CAPEX\Pro%20Forma%20Rev%2004%20PT%206_10_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P69258\Local%20Settings\Temporary%20Internet%20Files\OLK5D\Substations%20Budget%2017%20Au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n-adlpfs-12\groups\Planning%20&amp;%20Finance\Ian%20R\Projects\Reset\Assets\Assets%2087011964%20ye%20F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adlpfs-12\groups\Planning%20&amp;%20Finance\Regulatory%20Reporting\2013-14\For%20MP%20review\140725_ENET_AER%20Reporting%20Template%20Opex%202013-14_MDL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n-adlpfs-12\groups\Planning%20&amp;%20Finance\Regulatory%20Reporting\2014-15\Assets\150915_ENet_AER%20Historic%20Capex%202014%20-%20Provn%20adjus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n-adlpfs-12\groups\Planning%20&amp;%20Finance\Regulatory%20Reporting\2014-15\Capex\150916%20AHS%20additions%20F15%20v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ancial%20Reporting\Year%20End%2098\Consolidated%20Accounts\Refer%20Mon9804.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Export"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ata\ACCC\Network%20Asset%20Replacement\Substations\6%20oct%2004%20Working%20Substations%20Budge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Groups\Planning%20&amp;%20Finance\MichaelC\Finance%20Dept\Year%20End%20Reporting\2003-2004\EPLfs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ata\ACCC\TG%20Capital%20Works%20Budget\August%20Rev00%20Project%20List%20-%20incl%20PDR%20Dates%20rev05%20-%20High%20leve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ure"/>
      <sheetName val="F15 Summary"/>
      <sheetName val="F14 Jun"/>
      <sheetName val="F14 May"/>
      <sheetName val="F14 Apr"/>
      <sheetName val="F14 Mar"/>
      <sheetName val="F14 Feb"/>
      <sheetName val="F14 Jan"/>
      <sheetName val="F14 Dec"/>
      <sheetName val="F14 Nov"/>
      <sheetName val="F14 Oct"/>
      <sheetName val="F14 Sep"/>
      <sheetName val="F14 Aug"/>
      <sheetName val="F14 Jul"/>
      <sheetName val="Projects2"/>
      <sheetName val="Classes"/>
      <sheetName val="Project duration"/>
    </sheetNames>
    <sheetDataSet>
      <sheetData sheetId="0"/>
      <sheetData sheetId="1">
        <row r="73">
          <cell r="D73">
            <v>2.5000000000000001E-2</v>
          </cell>
        </row>
        <row r="74">
          <cell r="D74">
            <v>2.5000000000000001E-2</v>
          </cell>
        </row>
        <row r="76">
          <cell r="D76">
            <v>4.8770926829268424E-2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ata"/>
      <sheetName val="Option 1 Meet Planning Dates"/>
      <sheetName val="Option 2 No Major Projects"/>
      <sheetName val="Option 3 Selected Major Project"/>
      <sheetName val="Option 3 Selected Major-sorted"/>
      <sheetName val="Option 3 Eng &amp; Net Costs"/>
      <sheetName val="Option 3 Eng &amp; Net Costs (2)"/>
      <sheetName val="Sheet1"/>
      <sheetName val="Simplified Summary"/>
      <sheetName val="Lead times"/>
    </sheetNames>
    <sheetDataSet>
      <sheetData sheetId="0"/>
      <sheetData sheetId="1"/>
      <sheetData sheetId="2"/>
      <sheetData sheetId="3"/>
      <sheetData sheetId="4"/>
      <sheetData sheetId="5"/>
      <sheetData sheetId="6"/>
      <sheetData sheetId="7"/>
      <sheetData sheetId="8"/>
      <sheetData sheetId="9">
        <row r="5">
          <cell r="A5" t="str">
            <v>No</v>
          </cell>
          <cell r="B5" t="str">
            <v>Type</v>
          </cell>
          <cell r="C5" t="str">
            <v xml:space="preserve">Lead Time </v>
          </cell>
          <cell r="D5" t="str">
            <v xml:space="preserve">Eng &amp; </v>
          </cell>
        </row>
        <row r="6">
          <cell r="C6" t="str">
            <v>Months</v>
          </cell>
          <cell r="D6" t="str">
            <v>Network</v>
          </cell>
        </row>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urce Data"/>
      <sheetName val="Network Capex ACCC Submission"/>
      <sheetName val="Printout Source Data"/>
      <sheetName val="Printout Project Type"/>
      <sheetName val="Lead times"/>
      <sheetName val="Summary Network Costs"/>
      <sheetName val="Conso Proj Des Final"/>
      <sheetName val="All Details"/>
      <sheetName val="CW DUOS"/>
    </sheetNames>
    <sheetDataSet>
      <sheetData sheetId="0" refreshError="1"/>
      <sheetData sheetId="1" refreshError="1">
        <row r="58">
          <cell r="A58">
            <v>1</v>
          </cell>
          <cell r="B58" t="str">
            <v>Newcastle and Lower North Coast Supply - Committed</v>
          </cell>
          <cell r="C58">
            <v>1</v>
          </cell>
          <cell r="E58">
            <v>39</v>
          </cell>
          <cell r="H58">
            <v>11</v>
          </cell>
          <cell r="I58" t="str">
            <v>Transformer Replace</v>
          </cell>
          <cell r="N58" t="str">
            <v>Committed</v>
          </cell>
          <cell r="O58" t="str">
            <v>Establishment of Waratah West 330/132kV Sub - Contract</v>
          </cell>
          <cell r="P58" t="str">
            <v>330SS</v>
          </cell>
          <cell r="Q58" t="str">
            <v>Northern</v>
          </cell>
          <cell r="R58">
            <v>18.57</v>
          </cell>
          <cell r="S58">
            <v>4.0199999999999996</v>
          </cell>
        </row>
        <row r="59">
          <cell r="A59">
            <v>2</v>
          </cell>
          <cell r="B59" t="str">
            <v>Sydney West SVC</v>
          </cell>
          <cell r="C59">
            <v>1</v>
          </cell>
          <cell r="E59">
            <v>55</v>
          </cell>
          <cell r="H59">
            <v>11</v>
          </cell>
          <cell r="I59" t="str">
            <v>Transformer Replace</v>
          </cell>
          <cell r="N59" t="str">
            <v>Committed</v>
          </cell>
          <cell r="O59" t="str">
            <v>Sydney West SVC - Contract</v>
          </cell>
          <cell r="P59" t="str">
            <v>SVC</v>
          </cell>
          <cell r="Q59" t="str">
            <v>Central</v>
          </cell>
          <cell r="R59">
            <v>26.9</v>
          </cell>
          <cell r="S59">
            <v>3.6</v>
          </cell>
          <cell r="T59">
            <v>2.9000000000000001E-2</v>
          </cell>
        </row>
        <row r="60">
          <cell r="A60">
            <v>3</v>
          </cell>
          <cell r="B60" t="str">
            <v>Tuggerah Sterland Line Upgrade</v>
          </cell>
          <cell r="C60">
            <v>1</v>
          </cell>
          <cell r="E60">
            <v>63</v>
          </cell>
          <cell r="H60">
            <v>11</v>
          </cell>
          <cell r="I60" t="str">
            <v>Transformer Replace</v>
          </cell>
          <cell r="N60" t="str">
            <v>Committed</v>
          </cell>
          <cell r="O60" t="str">
            <v>Tuggerah Streland Upgrade</v>
          </cell>
          <cell r="P60" t="str">
            <v>TL REF</v>
          </cell>
          <cell r="Q60" t="str">
            <v>Northern</v>
          </cell>
          <cell r="R60">
            <v>14.23</v>
          </cell>
          <cell r="S60">
            <v>1.64</v>
          </cell>
        </row>
        <row r="61">
          <cell r="A61">
            <v>4</v>
          </cell>
          <cell r="B61" t="str">
            <v>Yass 330 kV Substation Equipment Replacement</v>
          </cell>
          <cell r="C61">
            <v>1</v>
          </cell>
          <cell r="E61">
            <v>68</v>
          </cell>
          <cell r="H61">
            <v>11</v>
          </cell>
          <cell r="I61" t="str">
            <v>Transformer Replace</v>
          </cell>
          <cell r="N61" t="str">
            <v>Committed</v>
          </cell>
          <cell r="O61" t="str">
            <v>Yass 330kV Substation Refurbishment - Contract</v>
          </cell>
          <cell r="P61" t="str">
            <v>330SS</v>
          </cell>
          <cell r="Q61" t="str">
            <v>Southern</v>
          </cell>
          <cell r="R61">
            <v>38.67</v>
          </cell>
          <cell r="S61">
            <v>13.9</v>
          </cell>
        </row>
        <row r="62">
          <cell r="A62">
            <v>5</v>
          </cell>
          <cell r="B62" t="str">
            <v>Substation Projects - Miscellaneous</v>
          </cell>
          <cell r="C62">
            <v>1</v>
          </cell>
          <cell r="E62">
            <v>68</v>
          </cell>
          <cell r="H62">
            <v>11</v>
          </cell>
          <cell r="I62" t="str">
            <v>Transformer Replace</v>
          </cell>
          <cell r="N62" t="str">
            <v>Committed</v>
          </cell>
          <cell r="O62" t="str">
            <v>Substation Projects - Miscellaneous</v>
          </cell>
          <cell r="P62" t="str">
            <v>330SS</v>
          </cell>
          <cell r="Q62" t="str">
            <v>Various</v>
          </cell>
          <cell r="R62">
            <v>34.700000000000003</v>
          </cell>
          <cell r="S62">
            <v>1.49</v>
          </cell>
        </row>
        <row r="63">
          <cell r="A63">
            <v>6</v>
          </cell>
          <cell r="B63" t="str">
            <v>SNOVIC Upgrades</v>
          </cell>
          <cell r="C63">
            <v>1</v>
          </cell>
          <cell r="E63">
            <v>39</v>
          </cell>
          <cell r="H63">
            <v>11</v>
          </cell>
          <cell r="I63" t="str">
            <v>Transformer Replace</v>
          </cell>
          <cell r="N63" t="str">
            <v>Committed</v>
          </cell>
          <cell r="O63" t="str">
            <v>SNOVIC Upgrade</v>
          </cell>
          <cell r="P63" t="str">
            <v>330SS</v>
          </cell>
          <cell r="Q63" t="str">
            <v>Northern</v>
          </cell>
          <cell r="R63">
            <v>2.58</v>
          </cell>
          <cell r="S63">
            <v>1.55E-2</v>
          </cell>
        </row>
        <row r="64">
          <cell r="A64">
            <v>7</v>
          </cell>
          <cell r="B64" t="str">
            <v>Koolkhan 132/66kV Substation - Upgrade</v>
          </cell>
          <cell r="C64">
            <v>1</v>
          </cell>
          <cell r="E64">
            <v>39</v>
          </cell>
          <cell r="H64">
            <v>11</v>
          </cell>
          <cell r="I64" t="str">
            <v>Transformer Replace</v>
          </cell>
          <cell r="N64" t="str">
            <v>Committed</v>
          </cell>
          <cell r="O64" t="str">
            <v>Koolkhan 132/66kV Substation - Upgrade</v>
          </cell>
          <cell r="P64" t="str">
            <v>330SS</v>
          </cell>
          <cell r="Q64" t="str">
            <v>Northern</v>
          </cell>
          <cell r="R64">
            <v>4.4980000000000002</v>
          </cell>
          <cell r="S64">
            <v>0.50600000000000001</v>
          </cell>
        </row>
        <row r="65">
          <cell r="A65">
            <v>8</v>
          </cell>
          <cell r="B65" t="str">
            <v>Communications Upgrades</v>
          </cell>
          <cell r="C65">
            <v>1</v>
          </cell>
          <cell r="E65">
            <v>39</v>
          </cell>
          <cell r="H65">
            <v>11</v>
          </cell>
          <cell r="I65" t="str">
            <v>Transformer Replace</v>
          </cell>
          <cell r="N65" t="str">
            <v>Committed</v>
          </cell>
          <cell r="O65" t="str">
            <v>Communications Upgrades</v>
          </cell>
          <cell r="P65" t="str">
            <v>Tech Serv</v>
          </cell>
          <cell r="Q65" t="str">
            <v>Various</v>
          </cell>
          <cell r="R65">
            <v>25.5</v>
          </cell>
          <cell r="S65">
            <v>5.4</v>
          </cell>
          <cell r="T65">
            <v>6.5</v>
          </cell>
          <cell r="U65">
            <v>6</v>
          </cell>
          <cell r="V65">
            <v>3.5</v>
          </cell>
        </row>
        <row r="66">
          <cell r="A66">
            <v>9</v>
          </cell>
        </row>
        <row r="67">
          <cell r="A67">
            <v>10</v>
          </cell>
        </row>
        <row r="68">
          <cell r="A68">
            <v>11</v>
          </cell>
        </row>
        <row r="69">
          <cell r="A69">
            <v>12</v>
          </cell>
          <cell r="B69" t="str">
            <v>Wollar - Wellington 330 kV Line &amp; Wollar 330 kV Sw Stn</v>
          </cell>
          <cell r="C69">
            <v>1</v>
          </cell>
          <cell r="E69">
            <v>64</v>
          </cell>
          <cell r="H69">
            <v>11</v>
          </cell>
          <cell r="I69" t="str">
            <v>Transformer Replace</v>
          </cell>
          <cell r="N69" t="str">
            <v>Committed</v>
          </cell>
          <cell r="O69" t="str">
            <v>Wollar to Wellington Substation Works</v>
          </cell>
          <cell r="P69" t="str">
            <v>330SS</v>
          </cell>
          <cell r="Q69" t="str">
            <v>Central</v>
          </cell>
          <cell r="R69">
            <v>24.870000000000005</v>
          </cell>
          <cell r="S69">
            <v>1.7689999999999999</v>
          </cell>
          <cell r="T69">
            <v>5.2240000000000002</v>
          </cell>
          <cell r="U69">
            <v>17.256</v>
          </cell>
        </row>
        <row r="70">
          <cell r="A70">
            <v>13</v>
          </cell>
          <cell r="B70" t="str">
            <v>Wollar - Wellington 330 kV Line &amp; Wollar 330 kV Sw Stn</v>
          </cell>
          <cell r="C70">
            <v>1</v>
          </cell>
          <cell r="E70">
            <v>65</v>
          </cell>
          <cell r="H70">
            <v>11</v>
          </cell>
          <cell r="I70" t="str">
            <v>Transformer Replace</v>
          </cell>
          <cell r="N70" t="str">
            <v>Committed</v>
          </cell>
          <cell r="O70" t="str">
            <v>Wollar to Wellington 330kV TL - Contract</v>
          </cell>
          <cell r="P70" t="str">
            <v>TL EIS</v>
          </cell>
          <cell r="Q70" t="str">
            <v>Central</v>
          </cell>
          <cell r="R70">
            <v>49.3</v>
          </cell>
          <cell r="S70">
            <v>1.1200000000000001</v>
          </cell>
          <cell r="T70">
            <v>14.2</v>
          </cell>
          <cell r="U70">
            <v>30.8</v>
          </cell>
          <cell r="V70">
            <v>2.1</v>
          </cell>
        </row>
        <row r="71">
          <cell r="A71">
            <v>14</v>
          </cell>
          <cell r="B71" t="str">
            <v>Armidale, Mrln, Vales, Vinyd,Well'ton,&amp; Yass 330 kV Txs</v>
          </cell>
          <cell r="C71">
            <v>1</v>
          </cell>
          <cell r="E71">
            <v>3</v>
          </cell>
          <cell r="H71">
            <v>11</v>
          </cell>
          <cell r="I71" t="str">
            <v>Transformer Replace</v>
          </cell>
          <cell r="N71" t="str">
            <v>Committed</v>
          </cell>
          <cell r="O71" t="str">
            <v>Vineyard 330kV SS- Replacement of No.2 Tx - Contract</v>
          </cell>
          <cell r="P71" t="str">
            <v>330TX</v>
          </cell>
          <cell r="Q71" t="str">
            <v>Central</v>
          </cell>
          <cell r="R71">
            <v>3.8450000000000002</v>
          </cell>
          <cell r="S71">
            <v>2.1000000000000001E-2</v>
          </cell>
        </row>
        <row r="72">
          <cell r="A72">
            <v>15</v>
          </cell>
          <cell r="B72" t="str">
            <v>Liverpool Third 330/132 kV Transformer</v>
          </cell>
          <cell r="C72">
            <v>1</v>
          </cell>
          <cell r="E72">
            <v>28</v>
          </cell>
          <cell r="H72">
            <v>11</v>
          </cell>
          <cell r="I72" t="str">
            <v>Transformer Replace</v>
          </cell>
          <cell r="N72" t="str">
            <v>Committed</v>
          </cell>
          <cell r="O72" t="str">
            <v>Liverpool Third Transformer - Contract</v>
          </cell>
          <cell r="P72" t="str">
            <v>330SS</v>
          </cell>
          <cell r="Q72" t="str">
            <v>Central</v>
          </cell>
          <cell r="R72">
            <v>8.89</v>
          </cell>
          <cell r="S72">
            <v>8.4</v>
          </cell>
        </row>
        <row r="73">
          <cell r="A73">
            <v>16</v>
          </cell>
          <cell r="B73" t="str">
            <v>Coffs Harbour: 330/132 kV Substation</v>
          </cell>
          <cell r="C73">
            <v>1</v>
          </cell>
          <cell r="E73">
            <v>9</v>
          </cell>
          <cell r="H73">
            <v>11</v>
          </cell>
          <cell r="I73" t="str">
            <v>Transformer Replace</v>
          </cell>
          <cell r="N73" t="str">
            <v>Committed</v>
          </cell>
          <cell r="O73" t="str">
            <v>Coffs Harbour 330/132kV Substation - Contract</v>
          </cell>
          <cell r="P73" t="str">
            <v>330SS</v>
          </cell>
          <cell r="Q73" t="str">
            <v>Northern</v>
          </cell>
          <cell r="R73">
            <v>16.2</v>
          </cell>
          <cell r="S73">
            <v>3.8</v>
          </cell>
          <cell r="T73">
            <v>12.2</v>
          </cell>
        </row>
        <row r="74">
          <cell r="A74">
            <v>17</v>
          </cell>
          <cell r="B74" t="str">
            <v>Coffs Harbour: 330/132 kV Substation</v>
          </cell>
          <cell r="C74">
            <v>1</v>
          </cell>
          <cell r="E74">
            <v>9</v>
          </cell>
          <cell r="H74">
            <v>11</v>
          </cell>
          <cell r="I74" t="str">
            <v>Transformer Replace</v>
          </cell>
          <cell r="N74" t="str">
            <v>Committed</v>
          </cell>
          <cell r="O74" t="str">
            <v>Coffs Harbour TL Rearrangement - Contract</v>
          </cell>
          <cell r="P74" t="str">
            <v>TL REF</v>
          </cell>
          <cell r="Q74" t="str">
            <v>Northern</v>
          </cell>
          <cell r="R74">
            <v>3.3</v>
          </cell>
          <cell r="S74">
            <v>0.88</v>
          </cell>
          <cell r="T74">
            <v>2.2999999999999998</v>
          </cell>
        </row>
        <row r="75">
          <cell r="A75">
            <v>18</v>
          </cell>
        </row>
        <row r="76">
          <cell r="A76">
            <v>19</v>
          </cell>
        </row>
        <row r="77">
          <cell r="A77" t="str">
            <v>Condition Based Transformer Replacements</v>
          </cell>
        </row>
        <row r="78">
          <cell r="A78">
            <v>20</v>
          </cell>
          <cell r="B78" t="str">
            <v>Armidale 132/66 kV Transformer Replacement</v>
          </cell>
          <cell r="C78">
            <v>1</v>
          </cell>
          <cell r="D78">
            <v>38749</v>
          </cell>
          <cell r="E78">
            <v>2</v>
          </cell>
          <cell r="F78">
            <v>3</v>
          </cell>
          <cell r="G78">
            <v>38209</v>
          </cell>
          <cell r="H78">
            <v>11</v>
          </cell>
          <cell r="I78" t="str">
            <v>Transformer Replace</v>
          </cell>
          <cell r="J78">
            <v>18</v>
          </cell>
          <cell r="L78" t="str">
            <v>5.3.2</v>
          </cell>
          <cell r="M78" t="str">
            <v>Likely</v>
          </cell>
          <cell r="N78" t="str">
            <v>Planning</v>
          </cell>
          <cell r="O78" t="str">
            <v>Armidale 2*132/66kV Tx Replacement</v>
          </cell>
          <cell r="P78" t="str">
            <v>132TX</v>
          </cell>
          <cell r="Q78" t="str">
            <v>Northern</v>
          </cell>
          <cell r="R78">
            <v>7.5</v>
          </cell>
          <cell r="S78">
            <v>2.3396739130434794</v>
          </cell>
          <cell r="T78">
            <v>5.1603260869565206</v>
          </cell>
        </row>
        <row r="79">
          <cell r="A79">
            <v>21</v>
          </cell>
          <cell r="B79" t="str">
            <v>Armidale, Mrln, Vales, Vinyd,Well'ton,&amp; Yass 330 kV Txs</v>
          </cell>
          <cell r="C79">
            <v>1</v>
          </cell>
          <cell r="D79">
            <v>38749</v>
          </cell>
          <cell r="E79">
            <v>3</v>
          </cell>
          <cell r="F79">
            <v>3</v>
          </cell>
          <cell r="G79">
            <v>38209</v>
          </cell>
          <cell r="H79">
            <v>11</v>
          </cell>
          <cell r="I79" t="str">
            <v>Transformer Replace</v>
          </cell>
          <cell r="J79">
            <v>18</v>
          </cell>
          <cell r="L79" t="str">
            <v>6.3.1</v>
          </cell>
          <cell r="M79" t="str">
            <v>Likely</v>
          </cell>
          <cell r="N79" t="str">
            <v>Planning</v>
          </cell>
          <cell r="O79" t="str">
            <v>Wellington Tx Replacement 2x375MVA tx - contract</v>
          </cell>
          <cell r="P79" t="str">
            <v>330TX</v>
          </cell>
          <cell r="Q79" t="str">
            <v>Central</v>
          </cell>
          <cell r="R79">
            <v>6</v>
          </cell>
          <cell r="S79">
            <v>1.8717391304347832</v>
          </cell>
          <cell r="T79">
            <v>4.1282608695652172</v>
          </cell>
        </row>
        <row r="80">
          <cell r="A80">
            <v>22</v>
          </cell>
          <cell r="B80" t="str">
            <v>Armidale, Mrln, Vales, Vinyd,Well'ton,&amp; Yass 330 kV Txs</v>
          </cell>
          <cell r="C80">
            <v>1</v>
          </cell>
          <cell r="D80">
            <v>39234</v>
          </cell>
          <cell r="E80">
            <v>3</v>
          </cell>
          <cell r="F80">
            <v>3</v>
          </cell>
          <cell r="G80">
            <v>38694</v>
          </cell>
          <cell r="H80">
            <v>11</v>
          </cell>
          <cell r="I80" t="str">
            <v>Transformer Replace</v>
          </cell>
          <cell r="J80">
            <v>18</v>
          </cell>
          <cell r="L80" t="str">
            <v>6.3.1</v>
          </cell>
          <cell r="M80" t="str">
            <v>Likely</v>
          </cell>
          <cell r="N80" t="str">
            <v>Planning</v>
          </cell>
          <cell r="O80" t="str">
            <v>Vales Point Txs Replacement - Contract</v>
          </cell>
          <cell r="P80" t="str">
            <v>330TX</v>
          </cell>
          <cell r="Q80" t="str">
            <v>Northern</v>
          </cell>
          <cell r="R80">
            <v>4</v>
          </cell>
          <cell r="T80">
            <v>0.32</v>
          </cell>
          <cell r="U80">
            <v>3.68</v>
          </cell>
        </row>
        <row r="81">
          <cell r="A81">
            <v>23</v>
          </cell>
          <cell r="B81" t="str">
            <v>Armidale, Mrln, Vales, Vinyd,Well'ton,&amp; Yass 330 kV Txs</v>
          </cell>
          <cell r="C81">
            <v>1</v>
          </cell>
          <cell r="D81">
            <v>39234</v>
          </cell>
          <cell r="E81">
            <v>3</v>
          </cell>
          <cell r="F81">
            <v>3</v>
          </cell>
          <cell r="G81">
            <v>38694</v>
          </cell>
          <cell r="H81">
            <v>11</v>
          </cell>
          <cell r="I81" t="str">
            <v>Transformer Replace</v>
          </cell>
          <cell r="J81">
            <v>18</v>
          </cell>
          <cell r="L81" t="str">
            <v>6.3.1</v>
          </cell>
          <cell r="M81" t="str">
            <v>Likely</v>
          </cell>
          <cell r="N81" t="str">
            <v>Planning</v>
          </cell>
          <cell r="O81" t="str">
            <v>Armidale 2* 330/132kV 375 MVAr Tx replacement - contract</v>
          </cell>
          <cell r="P81" t="str">
            <v>330TX</v>
          </cell>
          <cell r="Q81" t="str">
            <v>Northern</v>
          </cell>
          <cell r="R81">
            <v>12</v>
          </cell>
          <cell r="T81">
            <v>0.96</v>
          </cell>
          <cell r="U81">
            <v>11.04</v>
          </cell>
        </row>
        <row r="82">
          <cell r="A82">
            <v>24</v>
          </cell>
          <cell r="B82" t="str">
            <v>Port Macquarie 132/33 kV Transformer Replacement</v>
          </cell>
          <cell r="C82">
            <v>1</v>
          </cell>
          <cell r="D82">
            <v>38991</v>
          </cell>
          <cell r="E82">
            <v>44</v>
          </cell>
          <cell r="F82">
            <v>3</v>
          </cell>
          <cell r="G82">
            <v>38271</v>
          </cell>
          <cell r="H82">
            <v>10</v>
          </cell>
          <cell r="I82" t="str">
            <v>132kV Aug</v>
          </cell>
          <cell r="J82">
            <v>24</v>
          </cell>
          <cell r="L82" t="str">
            <v>5.3.3</v>
          </cell>
          <cell r="M82" t="str">
            <v>Likely</v>
          </cell>
          <cell r="N82" t="str">
            <v>Proposed</v>
          </cell>
          <cell r="O82" t="str">
            <v>Port Macquarie Tx Replacement - Contract</v>
          </cell>
          <cell r="P82" t="str">
            <v>132TX</v>
          </cell>
          <cell r="Q82" t="str">
            <v>Northern</v>
          </cell>
          <cell r="R82">
            <v>5.666666666666667</v>
          </cell>
          <cell r="S82">
            <v>0.42499999999999999</v>
          </cell>
          <cell r="T82">
            <v>4.6749999999999998</v>
          </cell>
          <cell r="U82">
            <v>0.56666666666666665</v>
          </cell>
        </row>
        <row r="83">
          <cell r="A83">
            <v>25</v>
          </cell>
          <cell r="B83" t="str">
            <v>Supply to South &amp; Inner Metro Sydney</v>
          </cell>
          <cell r="C83">
            <v>1</v>
          </cell>
          <cell r="D83">
            <v>39234</v>
          </cell>
          <cell r="E83">
            <v>52</v>
          </cell>
          <cell r="F83">
            <v>3</v>
          </cell>
          <cell r="G83">
            <v>38694</v>
          </cell>
          <cell r="H83">
            <v>13</v>
          </cell>
          <cell r="I83" t="str">
            <v>Shunt Reactor Replace</v>
          </cell>
          <cell r="J83">
            <v>18</v>
          </cell>
          <cell r="L83" t="str">
            <v>6.5.13</v>
          </cell>
          <cell r="M83" t="str">
            <v>Poss</v>
          </cell>
          <cell r="N83" t="str">
            <v>PT</v>
          </cell>
          <cell r="O83" t="str">
            <v>Sydney South 41 Cable Series Reactor Replacement - Contract</v>
          </cell>
          <cell r="P83" t="str">
            <v>330TX</v>
          </cell>
          <cell r="Q83" t="str">
            <v>Central</v>
          </cell>
          <cell r="R83">
            <v>5</v>
          </cell>
          <cell r="T83">
            <v>0.4</v>
          </cell>
          <cell r="U83">
            <v>4.5999999999999996</v>
          </cell>
        </row>
        <row r="84">
          <cell r="A84">
            <v>26</v>
          </cell>
          <cell r="B84" t="str">
            <v>Supply to South &amp; Inner Metro Sydney</v>
          </cell>
          <cell r="C84">
            <v>1</v>
          </cell>
          <cell r="D84">
            <v>39234</v>
          </cell>
          <cell r="E84">
            <v>52</v>
          </cell>
          <cell r="F84">
            <v>3</v>
          </cell>
          <cell r="G84">
            <v>38694</v>
          </cell>
          <cell r="H84">
            <v>13</v>
          </cell>
          <cell r="I84" t="str">
            <v>Shunt Reactor Replace</v>
          </cell>
          <cell r="J84">
            <v>18</v>
          </cell>
          <cell r="L84" t="str">
            <v>6.5.13</v>
          </cell>
          <cell r="M84" t="str">
            <v>Poss</v>
          </cell>
          <cell r="N84" t="str">
            <v>PT</v>
          </cell>
          <cell r="O84" t="str">
            <v>Sydney South 41 Cable Shunt Reactor Replacement - Contract</v>
          </cell>
          <cell r="P84" t="str">
            <v>Asset Replace</v>
          </cell>
          <cell r="Q84" t="str">
            <v>Central</v>
          </cell>
          <cell r="R84">
            <v>5</v>
          </cell>
          <cell r="T84">
            <v>0.4</v>
          </cell>
          <cell r="U84">
            <v>4.5999999999999996</v>
          </cell>
        </row>
        <row r="85">
          <cell r="A85">
            <v>27</v>
          </cell>
          <cell r="B85" t="str">
            <v>Sydney West Transformer Replacement</v>
          </cell>
          <cell r="C85">
            <v>1</v>
          </cell>
          <cell r="D85">
            <v>39965</v>
          </cell>
          <cell r="E85">
            <v>56</v>
          </cell>
          <cell r="F85">
            <v>3</v>
          </cell>
          <cell r="G85">
            <v>38405</v>
          </cell>
          <cell r="H85">
            <v>11</v>
          </cell>
          <cell r="I85" t="str">
            <v>Transformer Replace</v>
          </cell>
          <cell r="J85">
            <v>52</v>
          </cell>
          <cell r="L85" t="str">
            <v>6.5.16</v>
          </cell>
          <cell r="M85" t="str">
            <v>Poss</v>
          </cell>
          <cell r="N85" t="str">
            <v>Proposed</v>
          </cell>
          <cell r="O85" t="str">
            <v>Sydney West Single Phase Tx Replacement - Contract</v>
          </cell>
          <cell r="P85" t="str">
            <v>330TX</v>
          </cell>
          <cell r="Q85" t="str">
            <v>Central</v>
          </cell>
          <cell r="R85">
            <v>24</v>
          </cell>
          <cell r="S85">
            <v>0.19780219780219782</v>
          </cell>
          <cell r="T85">
            <v>1.3714285714285719</v>
          </cell>
          <cell r="U85">
            <v>2.2039651070578907</v>
          </cell>
          <cell r="V85">
            <v>15.674174993883511</v>
          </cell>
          <cell r="W85">
            <v>4.5526291298278272</v>
          </cell>
        </row>
        <row r="86">
          <cell r="A86">
            <v>28</v>
          </cell>
          <cell r="B86" t="str">
            <v>Tamworth Reactors</v>
          </cell>
          <cell r="C86">
            <v>1</v>
          </cell>
          <cell r="D86">
            <v>39539</v>
          </cell>
          <cell r="E86">
            <v>58</v>
          </cell>
          <cell r="F86">
            <v>3</v>
          </cell>
          <cell r="G86">
            <v>38999</v>
          </cell>
          <cell r="H86">
            <v>13</v>
          </cell>
          <cell r="I86" t="str">
            <v>Shunt Reactor Replace</v>
          </cell>
          <cell r="J86">
            <v>18</v>
          </cell>
          <cell r="L86" t="str">
            <v>6.3.9</v>
          </cell>
          <cell r="M86" t="str">
            <v>Likely</v>
          </cell>
          <cell r="N86" t="str">
            <v>Future</v>
          </cell>
          <cell r="O86" t="str">
            <v>Tamworth Reactor Replacement Stage 2 - Contract</v>
          </cell>
          <cell r="P86" t="str">
            <v>330CAP</v>
          </cell>
          <cell r="Q86" t="str">
            <v>Northern</v>
          </cell>
          <cell r="R86">
            <v>6</v>
          </cell>
          <cell r="U86">
            <v>0.6</v>
          </cell>
          <cell r="V86">
            <v>5.4</v>
          </cell>
        </row>
        <row r="87">
          <cell r="A87">
            <v>29</v>
          </cell>
          <cell r="B87" t="str">
            <v>Tamworth Reactors</v>
          </cell>
          <cell r="C87">
            <v>1</v>
          </cell>
          <cell r="D87">
            <v>39052</v>
          </cell>
          <cell r="E87">
            <v>58</v>
          </cell>
          <cell r="F87">
            <v>3</v>
          </cell>
          <cell r="G87">
            <v>38512</v>
          </cell>
          <cell r="H87">
            <v>13</v>
          </cell>
          <cell r="I87" t="str">
            <v>Shunt Reactor Replace</v>
          </cell>
          <cell r="J87">
            <v>18</v>
          </cell>
          <cell r="L87" t="str">
            <v>6.3.9</v>
          </cell>
          <cell r="M87" t="str">
            <v>Likely</v>
          </cell>
          <cell r="N87" t="str">
            <v>Future</v>
          </cell>
          <cell r="O87" t="str">
            <v>Tamworth Reactor Replacement Stage 1 - Contract</v>
          </cell>
          <cell r="P87" t="str">
            <v>330CAP</v>
          </cell>
          <cell r="Q87" t="str">
            <v>Northern</v>
          </cell>
          <cell r="R87">
            <v>6</v>
          </cell>
          <cell r="S87">
            <v>0.03</v>
          </cell>
          <cell r="T87">
            <v>4.47</v>
          </cell>
          <cell r="U87">
            <v>1.5</v>
          </cell>
        </row>
        <row r="88">
          <cell r="A88" t="str">
            <v>Strategy Based Substation Replacements</v>
          </cell>
        </row>
        <row r="89">
          <cell r="A89">
            <v>30</v>
          </cell>
          <cell r="B89" t="str">
            <v>Snowy Assets Rehab - MSS</v>
          </cell>
          <cell r="C89">
            <v>1</v>
          </cell>
          <cell r="D89">
            <v>39783</v>
          </cell>
          <cell r="E89">
            <v>48</v>
          </cell>
          <cell r="F89">
            <v>3</v>
          </cell>
          <cell r="G89">
            <v>38703</v>
          </cell>
          <cell r="H89">
            <v>6</v>
          </cell>
          <cell r="I89" t="str">
            <v>330/132kV Greenfield</v>
          </cell>
          <cell r="J89">
            <v>36</v>
          </cell>
          <cell r="L89" t="str">
            <v>5.3.7</v>
          </cell>
          <cell r="M89" t="str">
            <v>Const</v>
          </cell>
          <cell r="N89" t="str">
            <v>Proposed</v>
          </cell>
          <cell r="O89" t="str">
            <v>Murray 330kV SS Augmentation - Contract</v>
          </cell>
          <cell r="P89" t="str">
            <v>330SS</v>
          </cell>
          <cell r="Q89" t="str">
            <v>Southern</v>
          </cell>
          <cell r="R89">
            <v>10</v>
          </cell>
          <cell r="T89">
            <v>0.31111111111111112</v>
          </cell>
          <cell r="U89">
            <v>0.90869565217391335</v>
          </cell>
          <cell r="V89">
            <v>7.6294469680582591</v>
          </cell>
          <cell r="W89">
            <v>1.1507462686567167</v>
          </cell>
        </row>
        <row r="90">
          <cell r="A90">
            <v>31</v>
          </cell>
          <cell r="B90" t="str">
            <v>Snowy Assets Rehab - UTSS</v>
          </cell>
          <cell r="C90">
            <v>1</v>
          </cell>
          <cell r="D90">
            <v>39783</v>
          </cell>
          <cell r="E90">
            <v>49</v>
          </cell>
          <cell r="F90">
            <v>3</v>
          </cell>
          <cell r="G90">
            <v>38703</v>
          </cell>
          <cell r="H90">
            <v>6</v>
          </cell>
          <cell r="I90" t="str">
            <v>330/132kV Greenfield</v>
          </cell>
          <cell r="J90">
            <v>36</v>
          </cell>
          <cell r="L90" t="str">
            <v>5.3.7</v>
          </cell>
          <cell r="M90" t="str">
            <v>Const</v>
          </cell>
          <cell r="N90" t="str">
            <v>Proposed</v>
          </cell>
          <cell r="O90" t="str">
            <v>Upper Tumut Switching Station (UTSS) Augmentation - Contract</v>
          </cell>
          <cell r="P90" t="str">
            <v>330SS</v>
          </cell>
          <cell r="Q90" t="str">
            <v>Southern</v>
          </cell>
          <cell r="R90">
            <v>7.5</v>
          </cell>
          <cell r="T90">
            <v>0.23333333333333334</v>
          </cell>
          <cell r="U90">
            <v>0.68152173913043501</v>
          </cell>
          <cell r="V90">
            <v>5.722085226043693</v>
          </cell>
          <cell r="W90">
            <v>0.86305970149253741</v>
          </cell>
        </row>
        <row r="91">
          <cell r="A91" t="str">
            <v>Small Augmentations - New Lines</v>
          </cell>
        </row>
        <row r="92">
          <cell r="A92">
            <v>32</v>
          </cell>
          <cell r="B92" t="str">
            <v>Glen Innes/Inverell supply</v>
          </cell>
          <cell r="C92">
            <v>1</v>
          </cell>
          <cell r="D92">
            <v>40513</v>
          </cell>
          <cell r="E92">
            <v>20</v>
          </cell>
          <cell r="F92">
            <v>1</v>
          </cell>
          <cell r="G92">
            <v>39073</v>
          </cell>
          <cell r="H92">
            <v>3</v>
          </cell>
          <cell r="I92" t="str">
            <v>TL -EIS</v>
          </cell>
          <cell r="J92">
            <v>48</v>
          </cell>
          <cell r="L92" t="str">
            <v>7.2.11</v>
          </cell>
          <cell r="M92" t="str">
            <v>Future</v>
          </cell>
          <cell r="N92" t="str">
            <v>Planning PT</v>
          </cell>
          <cell r="O92" t="str">
            <v>Glen Innes - Inverell 132kV TL (65km)</v>
          </cell>
          <cell r="P92" t="str">
            <v>TL EIS</v>
          </cell>
          <cell r="Q92" t="str">
            <v>Northern</v>
          </cell>
          <cell r="R92">
            <v>12</v>
          </cell>
          <cell r="U92">
            <v>0.17230769230769236</v>
          </cell>
          <cell r="V92">
            <v>0.58769230769230796</v>
          </cell>
          <cell r="W92">
            <v>0.872</v>
          </cell>
          <cell r="X92">
            <v>10.133124555160142</v>
          </cell>
          <cell r="Y92">
            <v>0.2348754448398577</v>
          </cell>
        </row>
        <row r="93">
          <cell r="A93">
            <v>33</v>
          </cell>
          <cell r="B93" t="str">
            <v>Glen Innes/Inverell supply</v>
          </cell>
          <cell r="C93">
            <v>1</v>
          </cell>
          <cell r="D93">
            <v>40513</v>
          </cell>
          <cell r="E93">
            <v>20</v>
          </cell>
          <cell r="F93">
            <v>3</v>
          </cell>
          <cell r="G93">
            <v>39793</v>
          </cell>
          <cell r="H93">
            <v>10</v>
          </cell>
          <cell r="I93" t="str">
            <v>132kV Aug</v>
          </cell>
          <cell r="J93">
            <v>24</v>
          </cell>
          <cell r="L93" t="str">
            <v>7.2.11</v>
          </cell>
          <cell r="M93" t="str">
            <v>Future</v>
          </cell>
          <cell r="N93" t="str">
            <v>Planning PT</v>
          </cell>
          <cell r="O93" t="str">
            <v>Inverell 132kV Switchbay</v>
          </cell>
          <cell r="P93" t="str">
            <v>132SS</v>
          </cell>
          <cell r="Q93" t="str">
            <v>Northern</v>
          </cell>
          <cell r="R93">
            <v>1</v>
          </cell>
          <cell r="W93">
            <v>5.8333333333333348E-2</v>
          </cell>
          <cell r="X93">
            <v>0.76032338308457714</v>
          </cell>
          <cell r="Y93">
            <v>0.18134328358208951</v>
          </cell>
        </row>
        <row r="94">
          <cell r="A94">
            <v>34</v>
          </cell>
          <cell r="B94" t="str">
            <v>Lismore area supply</v>
          </cell>
          <cell r="C94">
            <v>1</v>
          </cell>
          <cell r="D94">
            <v>38961</v>
          </cell>
          <cell r="E94">
            <v>27</v>
          </cell>
          <cell r="F94">
            <v>2</v>
          </cell>
          <cell r="G94">
            <v>38241</v>
          </cell>
          <cell r="H94">
            <v>4</v>
          </cell>
          <cell r="I94" t="str">
            <v>TL -REF</v>
          </cell>
          <cell r="J94">
            <v>24</v>
          </cell>
          <cell r="L94" t="str">
            <v>6.5.2</v>
          </cell>
          <cell r="M94" t="str">
            <v>Poss</v>
          </cell>
          <cell r="N94" t="str">
            <v>Proposed</v>
          </cell>
          <cell r="O94" t="str">
            <v>Uprating of 966 Armidale - Koolkhan 132kV TL - Contract</v>
          </cell>
          <cell r="P94" t="str">
            <v>TL REF</v>
          </cell>
          <cell r="Q94" t="str">
            <v>Northern</v>
          </cell>
          <cell r="R94">
            <v>3</v>
          </cell>
          <cell r="S94">
            <v>0.3318965517241379</v>
          </cell>
          <cell r="T94">
            <v>2.6268872320596466</v>
          </cell>
          <cell r="U94">
            <v>4.1216216216216198E-2</v>
          </cell>
        </row>
        <row r="95">
          <cell r="A95">
            <v>35</v>
          </cell>
          <cell r="B95" t="str">
            <v>Mulwala 132 kV Supply</v>
          </cell>
          <cell r="C95">
            <v>1</v>
          </cell>
          <cell r="D95">
            <v>39783</v>
          </cell>
          <cell r="E95">
            <v>36</v>
          </cell>
          <cell r="F95">
            <v>1</v>
          </cell>
          <cell r="G95">
            <v>38343</v>
          </cell>
          <cell r="H95">
            <v>3</v>
          </cell>
          <cell r="I95" t="str">
            <v>TL -EIS</v>
          </cell>
          <cell r="J95">
            <v>48</v>
          </cell>
          <cell r="L95" t="str">
            <v>6.5.31</v>
          </cell>
          <cell r="M95" t="str">
            <v>Poss</v>
          </cell>
          <cell r="N95" t="str">
            <v>Planning</v>
          </cell>
          <cell r="O95" t="str">
            <v>Mulwala - Finley 132kV TL (62Km) Contract</v>
          </cell>
          <cell r="P95" t="str">
            <v>TL EIS</v>
          </cell>
          <cell r="Q95" t="str">
            <v>Southern</v>
          </cell>
          <cell r="R95">
            <v>12</v>
          </cell>
          <cell r="S95">
            <v>0.17230769230769236</v>
          </cell>
          <cell r="T95">
            <v>0.58769230769230796</v>
          </cell>
          <cell r="U95">
            <v>0.872</v>
          </cell>
          <cell r="V95">
            <v>10.133124555160142</v>
          </cell>
          <cell r="W95">
            <v>0.2348754448398577</v>
          </cell>
        </row>
        <row r="96">
          <cell r="A96">
            <v>36</v>
          </cell>
          <cell r="B96" t="str">
            <v>Mulwala 132 kV Supply</v>
          </cell>
          <cell r="C96">
            <v>1</v>
          </cell>
          <cell r="D96">
            <v>39417</v>
          </cell>
          <cell r="E96">
            <v>36</v>
          </cell>
          <cell r="F96">
            <v>3</v>
          </cell>
          <cell r="G96">
            <v>38697</v>
          </cell>
          <cell r="H96">
            <v>10</v>
          </cell>
          <cell r="I96" t="str">
            <v>132kV Aug</v>
          </cell>
          <cell r="J96">
            <v>24</v>
          </cell>
          <cell r="L96" t="str">
            <v>6.5.31</v>
          </cell>
          <cell r="M96" t="str">
            <v>Poss</v>
          </cell>
          <cell r="N96" t="str">
            <v>Planning</v>
          </cell>
          <cell r="O96" t="str">
            <v>Mulwala 132/66kV Substation Augmentation - Contract</v>
          </cell>
          <cell r="P96" t="str">
            <v>132SS</v>
          </cell>
          <cell r="Q96" t="str">
            <v>Southern</v>
          </cell>
          <cell r="R96">
            <v>2</v>
          </cell>
          <cell r="T96">
            <v>0.1166666666666667</v>
          </cell>
          <cell r="U96">
            <v>1.5206467661691543</v>
          </cell>
          <cell r="V96">
            <v>0.36268656716417902</v>
          </cell>
        </row>
        <row r="97">
          <cell r="A97">
            <v>37</v>
          </cell>
          <cell r="B97" t="str">
            <v>Mulwala 132 kV Supply</v>
          </cell>
          <cell r="C97">
            <v>1</v>
          </cell>
          <cell r="D97">
            <v>39417</v>
          </cell>
          <cell r="E97">
            <v>36</v>
          </cell>
          <cell r="F97">
            <v>3</v>
          </cell>
          <cell r="G97">
            <v>38697</v>
          </cell>
          <cell r="H97">
            <v>10</v>
          </cell>
          <cell r="I97" t="str">
            <v>132kV Aug</v>
          </cell>
          <cell r="J97">
            <v>24</v>
          </cell>
          <cell r="L97" t="str">
            <v>6.5.31</v>
          </cell>
          <cell r="M97" t="str">
            <v>Poss</v>
          </cell>
          <cell r="N97" t="str">
            <v>Planning</v>
          </cell>
          <cell r="O97" t="str">
            <v>Finley 132/66kV Substattion Augmentation - Contract</v>
          </cell>
          <cell r="P97" t="str">
            <v>132SS</v>
          </cell>
          <cell r="Q97" t="str">
            <v>Southern</v>
          </cell>
          <cell r="R97">
            <v>5</v>
          </cell>
          <cell r="T97">
            <v>0.29166666666666674</v>
          </cell>
          <cell r="U97">
            <v>3.801616915422886</v>
          </cell>
          <cell r="V97">
            <v>0.90671641791044766</v>
          </cell>
        </row>
        <row r="98">
          <cell r="A98">
            <v>38</v>
          </cell>
          <cell r="B98" t="str">
            <v>Narrandera and Lockhart supply</v>
          </cell>
          <cell r="C98">
            <v>1</v>
          </cell>
          <cell r="D98">
            <v>40513</v>
          </cell>
          <cell r="E98">
            <v>38</v>
          </cell>
          <cell r="F98">
            <v>3</v>
          </cell>
          <cell r="G98">
            <v>39613</v>
          </cell>
          <cell r="H98">
            <v>7</v>
          </cell>
          <cell r="I98" t="str">
            <v>132kV Greenfield</v>
          </cell>
          <cell r="J98">
            <v>30</v>
          </cell>
          <cell r="L98" t="str">
            <v>6.5.29</v>
          </cell>
          <cell r="M98" t="str">
            <v>Poss</v>
          </cell>
          <cell r="N98" t="str">
            <v>Planning</v>
          </cell>
          <cell r="O98" t="str">
            <v>Narrandera Substation Establish - Contract</v>
          </cell>
          <cell r="P98" t="str">
            <v>132SS</v>
          </cell>
          <cell r="Q98" t="str">
            <v>Southern</v>
          </cell>
          <cell r="R98">
            <v>6</v>
          </cell>
          <cell r="V98">
            <v>1.0714285714285714E-2</v>
          </cell>
          <cell r="W98">
            <v>0.51428571428571446</v>
          </cell>
          <cell r="X98">
            <v>4.6761940298507456</v>
          </cell>
          <cell r="Y98">
            <v>0.79880597014925392</v>
          </cell>
        </row>
        <row r="99">
          <cell r="A99">
            <v>39</v>
          </cell>
          <cell r="B99" t="str">
            <v>Orange 132 kV Substation Augmentation</v>
          </cell>
          <cell r="C99">
            <v>1</v>
          </cell>
          <cell r="D99">
            <v>39783</v>
          </cell>
          <cell r="E99">
            <v>41</v>
          </cell>
          <cell r="F99">
            <v>2</v>
          </cell>
          <cell r="G99">
            <v>39063</v>
          </cell>
          <cell r="H99">
            <v>4</v>
          </cell>
          <cell r="I99" t="str">
            <v>TL -REF</v>
          </cell>
          <cell r="J99">
            <v>24</v>
          </cell>
          <cell r="L99" t="str">
            <v>6.5.18</v>
          </cell>
          <cell r="M99" t="str">
            <v>Poss</v>
          </cell>
          <cell r="N99" t="str">
            <v>Proposed</v>
          </cell>
          <cell r="O99" t="str">
            <v>Orange Outlets Line Works - Contract</v>
          </cell>
          <cell r="P99" t="str">
            <v>TL REF</v>
          </cell>
          <cell r="Q99" t="str">
            <v>Central</v>
          </cell>
          <cell r="R99">
            <v>1</v>
          </cell>
          <cell r="U99">
            <v>8.4770114942528757E-2</v>
          </cell>
          <cell r="V99">
            <v>0.73352256798430082</v>
          </cell>
          <cell r="W99">
            <v>0.18170731707317073</v>
          </cell>
        </row>
        <row r="100">
          <cell r="A100">
            <v>40</v>
          </cell>
          <cell r="B100" t="str">
            <v>Parkes, Forbes and Cowra supply</v>
          </cell>
          <cell r="C100">
            <v>1</v>
          </cell>
          <cell r="D100">
            <v>39692</v>
          </cell>
          <cell r="E100">
            <v>43</v>
          </cell>
          <cell r="F100">
            <v>1</v>
          </cell>
          <cell r="G100">
            <v>38252</v>
          </cell>
          <cell r="H100">
            <v>3</v>
          </cell>
          <cell r="I100" t="str">
            <v>TL -EIS</v>
          </cell>
          <cell r="J100">
            <v>48</v>
          </cell>
          <cell r="L100" t="str">
            <v>6.5.20</v>
          </cell>
          <cell r="M100" t="str">
            <v>Poss</v>
          </cell>
          <cell r="N100" t="str">
            <v>Planning</v>
          </cell>
          <cell r="O100" t="str">
            <v>Manildra Parkes 132kV Line - Contract</v>
          </cell>
          <cell r="P100" t="str">
            <v>TL EIS</v>
          </cell>
          <cell r="Q100" t="str">
            <v>Central</v>
          </cell>
          <cell r="R100">
            <v>12</v>
          </cell>
          <cell r="S100">
            <v>0.33846153846153854</v>
          </cell>
          <cell r="T100">
            <v>0.54153846153846186</v>
          </cell>
          <cell r="U100">
            <v>1.1839999999999999</v>
          </cell>
          <cell r="V100">
            <v>9.8980996441281146</v>
          </cell>
          <cell r="W100">
            <v>3.7900355871886171E-2</v>
          </cell>
        </row>
        <row r="101">
          <cell r="A101">
            <v>41</v>
          </cell>
          <cell r="B101" t="str">
            <v>Parkes, Forbes and Cowra supply</v>
          </cell>
          <cell r="C101">
            <v>1</v>
          </cell>
          <cell r="D101">
            <v>39417</v>
          </cell>
          <cell r="E101">
            <v>43</v>
          </cell>
          <cell r="F101">
            <v>3</v>
          </cell>
          <cell r="G101">
            <v>38697</v>
          </cell>
          <cell r="H101">
            <v>10</v>
          </cell>
          <cell r="I101" t="str">
            <v>132kV Aug</v>
          </cell>
          <cell r="J101">
            <v>24</v>
          </cell>
          <cell r="L101" t="str">
            <v>6.5.20</v>
          </cell>
          <cell r="M101" t="str">
            <v>Poss</v>
          </cell>
          <cell r="N101" t="str">
            <v>Planning</v>
          </cell>
          <cell r="O101" t="str">
            <v>Manildra SS Augmentation - Contract</v>
          </cell>
          <cell r="P101" t="str">
            <v>132SS</v>
          </cell>
          <cell r="Q101" t="str">
            <v>Central</v>
          </cell>
          <cell r="R101">
            <v>1</v>
          </cell>
          <cell r="T101">
            <v>5.8333333333333348E-2</v>
          </cell>
          <cell r="U101">
            <v>0.76032338308457714</v>
          </cell>
          <cell r="V101">
            <v>0.18134328358208951</v>
          </cell>
        </row>
        <row r="102">
          <cell r="A102">
            <v>42</v>
          </cell>
          <cell r="B102" t="str">
            <v>Parkes, Forbes and Cowra supply</v>
          </cell>
          <cell r="C102">
            <v>1</v>
          </cell>
          <cell r="D102">
            <v>39417</v>
          </cell>
          <cell r="E102">
            <v>43</v>
          </cell>
          <cell r="F102">
            <v>2</v>
          </cell>
          <cell r="G102">
            <v>38697</v>
          </cell>
          <cell r="H102">
            <v>4</v>
          </cell>
          <cell r="I102" t="str">
            <v>TL -REF</v>
          </cell>
          <cell r="J102">
            <v>24</v>
          </cell>
          <cell r="L102" t="str">
            <v>6.5.20</v>
          </cell>
          <cell r="M102" t="str">
            <v>Poss</v>
          </cell>
          <cell r="N102" t="str">
            <v>Planning</v>
          </cell>
          <cell r="O102" t="str">
            <v>Cowra Line Uprate - Contract</v>
          </cell>
          <cell r="P102" t="str">
            <v>TL REF</v>
          </cell>
          <cell r="Q102" t="str">
            <v>Central</v>
          </cell>
          <cell r="R102">
            <v>4</v>
          </cell>
          <cell r="T102">
            <v>0.33908045977011503</v>
          </cell>
          <cell r="U102">
            <v>2.9340902719372033</v>
          </cell>
          <cell r="V102">
            <v>0.72682926829268291</v>
          </cell>
        </row>
        <row r="103">
          <cell r="A103">
            <v>43</v>
          </cell>
          <cell r="B103" t="str">
            <v>Snowy Assets Rehab - Lines</v>
          </cell>
          <cell r="C103">
            <v>1</v>
          </cell>
          <cell r="D103">
            <v>39417</v>
          </cell>
          <cell r="E103">
            <v>47</v>
          </cell>
          <cell r="F103">
            <v>2</v>
          </cell>
          <cell r="G103">
            <v>38337</v>
          </cell>
          <cell r="H103">
            <v>2</v>
          </cell>
          <cell r="I103" t="str">
            <v>EHV TL -REF</v>
          </cell>
          <cell r="J103">
            <v>36</v>
          </cell>
          <cell r="L103" t="str">
            <v>5.3.7</v>
          </cell>
          <cell r="M103" t="str">
            <v>Poss</v>
          </cell>
          <cell r="N103" t="str">
            <v>Proposed</v>
          </cell>
          <cell r="O103" t="str">
            <v>Snowy Area 330kV TL Uprate (160Km) - Contract</v>
          </cell>
          <cell r="P103" t="str">
            <v>TL EIS</v>
          </cell>
          <cell r="Q103" t="str">
            <v>Southern</v>
          </cell>
          <cell r="R103">
            <v>8</v>
          </cell>
          <cell r="S103">
            <v>0.37333333333333335</v>
          </cell>
          <cell r="T103">
            <v>0.77946902654867267</v>
          </cell>
          <cell r="U103">
            <v>6.560419241607752</v>
          </cell>
          <cell r="V103">
            <v>0.28677839851024212</v>
          </cell>
        </row>
        <row r="104">
          <cell r="A104">
            <v>44</v>
          </cell>
          <cell r="B104" t="str">
            <v>Supply to South &amp; Inner Metro Sydney</v>
          </cell>
          <cell r="C104">
            <v>1</v>
          </cell>
          <cell r="D104">
            <v>39417</v>
          </cell>
          <cell r="E104">
            <v>52</v>
          </cell>
          <cell r="F104">
            <v>3</v>
          </cell>
          <cell r="G104">
            <v>38697</v>
          </cell>
          <cell r="H104">
            <v>10</v>
          </cell>
          <cell r="I104" t="str">
            <v>132kV Aug</v>
          </cell>
          <cell r="J104">
            <v>24</v>
          </cell>
          <cell r="L104" t="str">
            <v>6.5.13</v>
          </cell>
          <cell r="M104" t="str">
            <v>Poss</v>
          </cell>
          <cell r="N104" t="str">
            <v>PT</v>
          </cell>
          <cell r="O104" t="str">
            <v>Sydney South 132kV Augmentations (910/911 &amp; 916/917) Contract</v>
          </cell>
          <cell r="P104" t="str">
            <v>132SS</v>
          </cell>
          <cell r="Q104" t="str">
            <v>Central</v>
          </cell>
          <cell r="R104">
            <v>2</v>
          </cell>
          <cell r="T104">
            <v>0.1166666666666667</v>
          </cell>
          <cell r="U104">
            <v>1.5206467661691543</v>
          </cell>
          <cell r="V104">
            <v>0.36268656716417902</v>
          </cell>
        </row>
        <row r="105">
          <cell r="A105">
            <v>45</v>
          </cell>
          <cell r="B105" t="str">
            <v>Wagga 132 kV line rearrangements</v>
          </cell>
          <cell r="C105">
            <v>1</v>
          </cell>
          <cell r="D105">
            <v>38565</v>
          </cell>
          <cell r="E105">
            <v>61</v>
          </cell>
          <cell r="F105">
            <v>2</v>
          </cell>
          <cell r="G105">
            <v>37845</v>
          </cell>
          <cell r="H105">
            <v>4</v>
          </cell>
          <cell r="I105" t="str">
            <v>TL -REF</v>
          </cell>
          <cell r="J105">
            <v>24</v>
          </cell>
          <cell r="L105" t="str">
            <v>6.3.3</v>
          </cell>
          <cell r="M105" t="str">
            <v>Likely</v>
          </cell>
          <cell r="N105" t="str">
            <v>Future</v>
          </cell>
          <cell r="O105" t="str">
            <v>Wagga North 132kV Line Re-Arrangements - Contract</v>
          </cell>
          <cell r="P105" t="str">
            <v>TL REF</v>
          </cell>
          <cell r="Q105" t="str">
            <v>Southern</v>
          </cell>
          <cell r="R105">
            <v>0.3</v>
          </cell>
          <cell r="S105">
            <v>0.26335274930102526</v>
          </cell>
          <cell r="T105">
            <v>1.2162162162162162E-3</v>
          </cell>
        </row>
        <row r="106">
          <cell r="A106" t="str">
            <v>Small Augmentations - New Substations</v>
          </cell>
        </row>
        <row r="107">
          <cell r="A107">
            <v>46</v>
          </cell>
          <cell r="B107" t="str">
            <v>Boggabri supply</v>
          </cell>
          <cell r="C107">
            <v>1</v>
          </cell>
          <cell r="D107">
            <v>39142</v>
          </cell>
          <cell r="E107">
            <v>5</v>
          </cell>
          <cell r="F107">
            <v>3</v>
          </cell>
          <cell r="G107">
            <v>38242</v>
          </cell>
          <cell r="H107">
            <v>7</v>
          </cell>
          <cell r="I107" t="str">
            <v>132kV Greenfield</v>
          </cell>
          <cell r="J107">
            <v>30</v>
          </cell>
          <cell r="L107" t="str">
            <v>6.5.5</v>
          </cell>
          <cell r="M107" t="str">
            <v>Poss</v>
          </cell>
          <cell r="N107" t="str">
            <v>Planning PT</v>
          </cell>
          <cell r="O107" t="str">
            <v>Boggabri 132/66kV SS  Contract</v>
          </cell>
          <cell r="P107" t="str">
            <v>132SS</v>
          </cell>
          <cell r="Q107" t="str">
            <v>Northern</v>
          </cell>
          <cell r="R107">
            <v>8</v>
          </cell>
          <cell r="S107">
            <v>0.55000000000000004</v>
          </cell>
          <cell r="T107">
            <v>5.45</v>
          </cell>
          <cell r="U107">
            <v>2</v>
          </cell>
        </row>
        <row r="108">
          <cell r="A108">
            <v>47</v>
          </cell>
          <cell r="B108" t="str">
            <v>Bulahdelah area supply</v>
          </cell>
          <cell r="C108">
            <v>1</v>
          </cell>
          <cell r="D108">
            <v>39142</v>
          </cell>
          <cell r="E108">
            <v>6</v>
          </cell>
          <cell r="F108">
            <v>3</v>
          </cell>
          <cell r="G108">
            <v>38242</v>
          </cell>
          <cell r="H108">
            <v>7</v>
          </cell>
          <cell r="I108" t="str">
            <v>132kV Greenfield</v>
          </cell>
          <cell r="J108">
            <v>30</v>
          </cell>
          <cell r="L108" t="str">
            <v>6.5.8</v>
          </cell>
          <cell r="M108" t="str">
            <v>Poss</v>
          </cell>
          <cell r="N108" t="str">
            <v>Planning PT</v>
          </cell>
          <cell r="O108" t="str">
            <v>Bulahdelah 132/66kV SS  installation</v>
          </cell>
          <cell r="P108" t="str">
            <v>132SS</v>
          </cell>
          <cell r="Q108" t="str">
            <v>Northern</v>
          </cell>
          <cell r="R108">
            <v>8</v>
          </cell>
          <cell r="S108">
            <v>0.55000000000000004</v>
          </cell>
          <cell r="T108">
            <v>5.45</v>
          </cell>
          <cell r="U108">
            <v>2</v>
          </cell>
        </row>
        <row r="109">
          <cell r="A109">
            <v>48</v>
          </cell>
          <cell r="B109" t="str">
            <v>Glen Innes supply</v>
          </cell>
          <cell r="C109">
            <v>1</v>
          </cell>
          <cell r="D109">
            <v>39234</v>
          </cell>
          <cell r="E109">
            <v>19</v>
          </cell>
          <cell r="F109">
            <v>0</v>
          </cell>
          <cell r="G109">
            <v>38694</v>
          </cell>
          <cell r="H109">
            <v>30</v>
          </cell>
          <cell r="I109" t="str">
            <v>TL Property Acquistion</v>
          </cell>
          <cell r="J109">
            <v>18</v>
          </cell>
          <cell r="L109" t="str">
            <v>6.5.4</v>
          </cell>
          <cell r="M109" t="str">
            <v>Poss</v>
          </cell>
          <cell r="N109" t="str">
            <v>Future</v>
          </cell>
          <cell r="O109" t="str">
            <v>Glen Innes 132kV Rebuild (PSR 39) - Contract</v>
          </cell>
          <cell r="P109" t="str">
            <v>132SS</v>
          </cell>
          <cell r="Q109" t="str">
            <v>Northern</v>
          </cell>
          <cell r="R109">
            <v>10</v>
          </cell>
          <cell r="T109">
            <v>0.8</v>
          </cell>
          <cell r="U109">
            <v>9.1999999999999993</v>
          </cell>
        </row>
        <row r="110">
          <cell r="A110">
            <v>49</v>
          </cell>
          <cell r="B110" t="str">
            <v>Narrandera and Lockhart supply</v>
          </cell>
          <cell r="C110">
            <v>1</v>
          </cell>
          <cell r="D110">
            <v>40513</v>
          </cell>
          <cell r="E110">
            <v>38</v>
          </cell>
          <cell r="F110">
            <v>2</v>
          </cell>
          <cell r="G110">
            <v>39793</v>
          </cell>
          <cell r="H110">
            <v>4</v>
          </cell>
          <cell r="I110" t="str">
            <v>TL -REF</v>
          </cell>
          <cell r="J110">
            <v>24</v>
          </cell>
          <cell r="L110" t="str">
            <v>6.5.29</v>
          </cell>
          <cell r="M110" t="str">
            <v>Poss</v>
          </cell>
          <cell r="N110" t="str">
            <v>Planning</v>
          </cell>
          <cell r="O110" t="str">
            <v>994-Narrandera 132kV DCSP line (5km) - Contract</v>
          </cell>
          <cell r="P110" t="str">
            <v>TL REF</v>
          </cell>
          <cell r="Q110" t="str">
            <v>Southern</v>
          </cell>
          <cell r="R110">
            <v>2</v>
          </cell>
          <cell r="W110">
            <v>0.16954022988505751</v>
          </cell>
          <cell r="X110">
            <v>1.4670451359686016</v>
          </cell>
          <cell r="Y110">
            <v>0.36341463414634145</v>
          </cell>
        </row>
        <row r="111">
          <cell r="A111">
            <v>50</v>
          </cell>
          <cell r="B111" t="str">
            <v>South West of Greater Sydney supply</v>
          </cell>
          <cell r="C111">
            <v>1</v>
          </cell>
          <cell r="D111">
            <v>39417</v>
          </cell>
          <cell r="E111">
            <v>51</v>
          </cell>
          <cell r="F111">
            <v>3</v>
          </cell>
          <cell r="G111">
            <v>38337</v>
          </cell>
          <cell r="H111">
            <v>6</v>
          </cell>
          <cell r="I111" t="str">
            <v>330/132kV Greenfield</v>
          </cell>
          <cell r="J111">
            <v>36</v>
          </cell>
          <cell r="L111" t="str">
            <v>6.5.17</v>
          </cell>
          <cell r="M111" t="str">
            <v>Poss</v>
          </cell>
          <cell r="N111" t="str">
            <v>Future</v>
          </cell>
          <cell r="O111" t="str">
            <v>Establishment of Mt Annan 330/132/66kV Substn - Contract</v>
          </cell>
          <cell r="P111" t="str">
            <v>330SS</v>
          </cell>
          <cell r="Q111" t="str">
            <v>Central</v>
          </cell>
          <cell r="R111">
            <v>15</v>
          </cell>
          <cell r="S111">
            <v>0.46666666666666667</v>
          </cell>
          <cell r="T111">
            <v>1.36304347826087</v>
          </cell>
          <cell r="U111">
            <v>11.444170452087386</v>
          </cell>
          <cell r="V111">
            <v>1.7261194029850748</v>
          </cell>
        </row>
        <row r="112">
          <cell r="A112">
            <v>51</v>
          </cell>
          <cell r="B112" t="str">
            <v>Wagga 132/66 kV Substation Transformer Rating Limitations</v>
          </cell>
          <cell r="C112">
            <v>1</v>
          </cell>
          <cell r="D112">
            <v>39417</v>
          </cell>
          <cell r="E112">
            <v>62</v>
          </cell>
          <cell r="F112">
            <v>3</v>
          </cell>
          <cell r="G112">
            <v>38517</v>
          </cell>
          <cell r="H112">
            <v>7</v>
          </cell>
          <cell r="I112" t="str">
            <v>132kV Greenfield</v>
          </cell>
          <cell r="J112">
            <v>30</v>
          </cell>
          <cell r="L112" t="str">
            <v>6.5.27</v>
          </cell>
          <cell r="M112" t="str">
            <v>Poss</v>
          </cell>
          <cell r="N112" t="str">
            <v>Future</v>
          </cell>
          <cell r="O112" t="str">
            <v>Wagga Nth 132/66kV Substation - Contract</v>
          </cell>
          <cell r="P112" t="str">
            <v>132SS</v>
          </cell>
          <cell r="Q112" t="str">
            <v>Southern</v>
          </cell>
          <cell r="R112">
            <v>8</v>
          </cell>
          <cell r="S112">
            <v>1.4285714285714287E-2</v>
          </cell>
          <cell r="T112">
            <v>0.68571428571428605</v>
          </cell>
          <cell r="U112">
            <v>6.2349253731343293</v>
          </cell>
          <cell r="V112">
            <v>1.0650746268656719</v>
          </cell>
        </row>
        <row r="113">
          <cell r="A113">
            <v>52</v>
          </cell>
          <cell r="B113" t="str">
            <v>Wollar - Wellington 330 kV Line &amp; Wollar 330 kV Sw Stn</v>
          </cell>
          <cell r="C113">
            <v>1</v>
          </cell>
          <cell r="D113">
            <v>39417</v>
          </cell>
          <cell r="E113">
            <v>65</v>
          </cell>
          <cell r="F113">
            <v>3</v>
          </cell>
          <cell r="G113">
            <v>38337</v>
          </cell>
          <cell r="H113">
            <v>6</v>
          </cell>
          <cell r="I113" t="str">
            <v>330/132kV Greenfield</v>
          </cell>
          <cell r="J113">
            <v>36</v>
          </cell>
          <cell r="L113" t="str">
            <v>5.3.4</v>
          </cell>
          <cell r="M113" t="str">
            <v>Likely</v>
          </cell>
          <cell r="N113" t="str">
            <v>Committed</v>
          </cell>
          <cell r="O113" t="str">
            <v>Wollar 330kV Switching Station - Contract</v>
          </cell>
          <cell r="P113" t="str">
            <v>330SS</v>
          </cell>
          <cell r="Q113" t="str">
            <v>Central</v>
          </cell>
          <cell r="R113">
            <v>15</v>
          </cell>
          <cell r="S113">
            <v>0.46666666666666667</v>
          </cell>
          <cell r="T113">
            <v>1.36304347826087</v>
          </cell>
          <cell r="U113">
            <v>11.444170452087386</v>
          </cell>
          <cell r="V113">
            <v>1.7261194029850748</v>
          </cell>
        </row>
        <row r="114">
          <cell r="A114" t="str">
            <v>Small Augmentations - Reactive Plant</v>
          </cell>
        </row>
        <row r="115">
          <cell r="A115">
            <v>53</v>
          </cell>
          <cell r="B115" t="str">
            <v>Canberra  - capacitor bank</v>
          </cell>
          <cell r="C115">
            <v>1</v>
          </cell>
          <cell r="D115">
            <v>38687</v>
          </cell>
          <cell r="E115">
            <v>7</v>
          </cell>
          <cell r="F115">
            <v>3</v>
          </cell>
          <cell r="G115">
            <v>38267</v>
          </cell>
          <cell r="H115">
            <v>12</v>
          </cell>
          <cell r="I115" t="str">
            <v>Capacitor Replace</v>
          </cell>
          <cell r="J115">
            <v>14</v>
          </cell>
          <cell r="L115" t="str">
            <v>5.3.8</v>
          </cell>
          <cell r="M115" t="str">
            <v>Likely</v>
          </cell>
          <cell r="N115" t="str">
            <v>Proposed</v>
          </cell>
          <cell r="O115" t="str">
            <v xml:space="preserve">Canberra 132kV 1*80MVAr Cap Bank- Contract </v>
          </cell>
          <cell r="P115" t="str">
            <v>132CAP</v>
          </cell>
          <cell r="Q115" t="str">
            <v>Southern</v>
          </cell>
          <cell r="R115">
            <v>1</v>
          </cell>
          <cell r="S115">
            <v>0.43878787878787873</v>
          </cell>
          <cell r="T115">
            <v>0.56121212121212127</v>
          </cell>
        </row>
        <row r="116">
          <cell r="A116">
            <v>54</v>
          </cell>
          <cell r="B116" t="str">
            <v>Cowra, Parkes and Forbes - capacitor banks</v>
          </cell>
          <cell r="C116">
            <v>1</v>
          </cell>
          <cell r="D116">
            <v>38687</v>
          </cell>
          <cell r="E116">
            <v>13</v>
          </cell>
          <cell r="F116">
            <v>3</v>
          </cell>
          <cell r="G116">
            <v>38267</v>
          </cell>
          <cell r="H116">
            <v>12</v>
          </cell>
          <cell r="I116" t="str">
            <v>Capacitor Replace</v>
          </cell>
          <cell r="J116">
            <v>14</v>
          </cell>
          <cell r="L116" t="str">
            <v>6.3.7</v>
          </cell>
          <cell r="M116" t="str">
            <v>Likely</v>
          </cell>
          <cell r="N116" t="str">
            <v>Future</v>
          </cell>
          <cell r="O116" t="str">
            <v>Forbes 1x132kV 12MVAr Cap Bank - Contract</v>
          </cell>
          <cell r="P116" t="str">
            <v>132CAP</v>
          </cell>
          <cell r="Q116" t="str">
            <v>Central</v>
          </cell>
          <cell r="R116">
            <v>0.5</v>
          </cell>
          <cell r="S116">
            <v>0.21939393939393936</v>
          </cell>
          <cell r="T116">
            <v>0.28060606060606064</v>
          </cell>
        </row>
        <row r="117">
          <cell r="A117">
            <v>55</v>
          </cell>
          <cell r="B117" t="str">
            <v>Cowra, Parkes and Forbes - capacitor banks</v>
          </cell>
          <cell r="C117">
            <v>1</v>
          </cell>
          <cell r="D117">
            <v>38687</v>
          </cell>
          <cell r="E117">
            <v>13</v>
          </cell>
          <cell r="F117">
            <v>3</v>
          </cell>
          <cell r="G117">
            <v>38267</v>
          </cell>
          <cell r="H117">
            <v>12</v>
          </cell>
          <cell r="I117" t="str">
            <v>Capacitor Replace</v>
          </cell>
          <cell r="J117">
            <v>14</v>
          </cell>
          <cell r="L117" t="str">
            <v>6.3.7</v>
          </cell>
          <cell r="M117" t="str">
            <v>Likely</v>
          </cell>
          <cell r="N117" t="str">
            <v>Future</v>
          </cell>
          <cell r="O117" t="str">
            <v>Parkes 1x66kV 8MVAr Cap Bank - Contract</v>
          </cell>
          <cell r="P117" t="str">
            <v>66CAP</v>
          </cell>
          <cell r="Q117" t="str">
            <v>Central</v>
          </cell>
          <cell r="R117">
            <v>0.4</v>
          </cell>
          <cell r="S117">
            <v>0.17551515151515151</v>
          </cell>
          <cell r="T117">
            <v>0.22448484848484848</v>
          </cell>
        </row>
        <row r="118">
          <cell r="A118">
            <v>56</v>
          </cell>
          <cell r="B118" t="str">
            <v>Cowra, Parkes and Forbes - capacitor banks</v>
          </cell>
          <cell r="C118">
            <v>1</v>
          </cell>
          <cell r="D118">
            <v>38687</v>
          </cell>
          <cell r="E118">
            <v>13</v>
          </cell>
          <cell r="F118">
            <v>3</v>
          </cell>
          <cell r="G118">
            <v>38267</v>
          </cell>
          <cell r="H118">
            <v>12</v>
          </cell>
          <cell r="I118" t="str">
            <v>Capacitor Replace</v>
          </cell>
          <cell r="J118">
            <v>14</v>
          </cell>
          <cell r="L118" t="str">
            <v>6.3.7</v>
          </cell>
          <cell r="M118" t="str">
            <v>Likely</v>
          </cell>
          <cell r="N118" t="str">
            <v>Future</v>
          </cell>
          <cell r="O118" t="str">
            <v>Cowra 2x6MVAr 66kV Cap Banks - Contract</v>
          </cell>
          <cell r="P118" t="str">
            <v>66CAP</v>
          </cell>
          <cell r="Q118" t="str">
            <v>Central</v>
          </cell>
          <cell r="R118">
            <v>0.8</v>
          </cell>
          <cell r="S118">
            <v>0.35103030303030303</v>
          </cell>
          <cell r="T118">
            <v>0.44896969696969696</v>
          </cell>
        </row>
        <row r="119">
          <cell r="A119">
            <v>57</v>
          </cell>
          <cell r="B119" t="str">
            <v>Dapto Transformer Capacity Limitations</v>
          </cell>
          <cell r="C119">
            <v>1</v>
          </cell>
          <cell r="D119">
            <v>38687</v>
          </cell>
          <cell r="E119">
            <v>15</v>
          </cell>
          <cell r="F119">
            <v>3</v>
          </cell>
          <cell r="G119">
            <v>38267</v>
          </cell>
          <cell r="H119">
            <v>12</v>
          </cell>
          <cell r="I119" t="str">
            <v>Capacitor Replace</v>
          </cell>
          <cell r="J119">
            <v>14</v>
          </cell>
          <cell r="L119" t="str">
            <v>7.2.18</v>
          </cell>
          <cell r="M119" t="str">
            <v>Future</v>
          </cell>
          <cell r="N119" t="str">
            <v>Planning</v>
          </cell>
          <cell r="O119" t="str">
            <v>Dapto 132kV Capacitor Upgrade - Contract</v>
          </cell>
          <cell r="P119" t="str">
            <v>132CAP</v>
          </cell>
          <cell r="Q119" t="str">
            <v>Central</v>
          </cell>
          <cell r="R119">
            <v>2</v>
          </cell>
          <cell r="S119">
            <v>0.87757575757575745</v>
          </cell>
          <cell r="T119">
            <v>1.1224242424242425</v>
          </cell>
        </row>
        <row r="120">
          <cell r="A120">
            <v>58</v>
          </cell>
          <cell r="B120" t="str">
            <v>Darlington Point - capacitor banks</v>
          </cell>
          <cell r="C120">
            <v>1</v>
          </cell>
          <cell r="D120">
            <v>38687</v>
          </cell>
          <cell r="E120">
            <v>16</v>
          </cell>
          <cell r="F120">
            <v>3</v>
          </cell>
          <cell r="G120">
            <v>38267</v>
          </cell>
          <cell r="H120">
            <v>12</v>
          </cell>
          <cell r="I120" t="str">
            <v>Capacitor Replace</v>
          </cell>
          <cell r="J120">
            <v>14</v>
          </cell>
          <cell r="L120" t="str">
            <v>5.3.9</v>
          </cell>
          <cell r="M120" t="str">
            <v>Likely</v>
          </cell>
          <cell r="N120" t="str">
            <v>Proposed</v>
          </cell>
          <cell r="O120" t="str">
            <v>Darlington Pt. 132kV No. 2&amp;3 Capacitor Banks - Contract</v>
          </cell>
          <cell r="P120" t="str">
            <v>132CAP</v>
          </cell>
          <cell r="Q120" t="str">
            <v>Southern</v>
          </cell>
          <cell r="R120">
            <v>1</v>
          </cell>
          <cell r="S120">
            <v>0.43878787878787873</v>
          </cell>
          <cell r="T120">
            <v>0.56121212121212127</v>
          </cell>
        </row>
        <row r="121">
          <cell r="A121">
            <v>59</v>
          </cell>
          <cell r="B121" t="str">
            <v>Deniliquin - capacitor bank</v>
          </cell>
          <cell r="C121">
            <v>1</v>
          </cell>
          <cell r="D121">
            <v>38687</v>
          </cell>
          <cell r="E121">
            <v>17</v>
          </cell>
          <cell r="F121">
            <v>3</v>
          </cell>
          <cell r="G121">
            <v>38267</v>
          </cell>
          <cell r="H121">
            <v>12</v>
          </cell>
          <cell r="I121" t="str">
            <v>Capacitor Replace</v>
          </cell>
          <cell r="J121">
            <v>14</v>
          </cell>
          <cell r="L121" t="str">
            <v>6.3.8</v>
          </cell>
          <cell r="M121" t="str">
            <v>Likely</v>
          </cell>
          <cell r="N121" t="str">
            <v>Proposed</v>
          </cell>
          <cell r="O121" t="str">
            <v>Deniliquin 132kV 10MVAr capacitor bank - contract</v>
          </cell>
          <cell r="P121" t="str">
            <v>132CAP</v>
          </cell>
          <cell r="Q121" t="str">
            <v>Southern</v>
          </cell>
          <cell r="R121">
            <v>0.6</v>
          </cell>
          <cell r="S121">
            <v>0.26327272727272721</v>
          </cell>
          <cell r="T121">
            <v>0.33672727272727271</v>
          </cell>
        </row>
        <row r="122">
          <cell r="A122">
            <v>60</v>
          </cell>
          <cell r="B122" t="str">
            <v>Lismore area supply</v>
          </cell>
          <cell r="C122">
            <v>1</v>
          </cell>
          <cell r="D122">
            <v>38687</v>
          </cell>
          <cell r="E122">
            <v>27</v>
          </cell>
          <cell r="F122">
            <v>3</v>
          </cell>
          <cell r="G122">
            <v>38267</v>
          </cell>
          <cell r="H122">
            <v>12</v>
          </cell>
          <cell r="I122" t="str">
            <v>Capacitor Replace</v>
          </cell>
          <cell r="J122">
            <v>14</v>
          </cell>
          <cell r="L122" t="str">
            <v>6.5.2</v>
          </cell>
          <cell r="M122" t="str">
            <v>Poss</v>
          </cell>
          <cell r="N122" t="str">
            <v>Proposed</v>
          </cell>
          <cell r="O122" t="str">
            <v>Nambucca 2x10MVAr 66kV Cap Banks - Contract</v>
          </cell>
          <cell r="P122" t="str">
            <v>66CAP</v>
          </cell>
          <cell r="Q122" t="str">
            <v>Northern</v>
          </cell>
          <cell r="R122">
            <v>0.8</v>
          </cell>
          <cell r="S122">
            <v>0.35103030303030303</v>
          </cell>
          <cell r="T122">
            <v>0.44896969696969696</v>
          </cell>
        </row>
        <row r="123">
          <cell r="A123">
            <v>61</v>
          </cell>
          <cell r="B123" t="str">
            <v>Lismore area supply</v>
          </cell>
          <cell r="C123">
            <v>1</v>
          </cell>
          <cell r="D123">
            <v>38687</v>
          </cell>
          <cell r="E123">
            <v>27</v>
          </cell>
          <cell r="F123">
            <v>3</v>
          </cell>
          <cell r="G123">
            <v>38267</v>
          </cell>
          <cell r="H123">
            <v>12</v>
          </cell>
          <cell r="I123" t="str">
            <v>Capacitor Replace</v>
          </cell>
          <cell r="J123">
            <v>14</v>
          </cell>
          <cell r="L123" t="str">
            <v>6.5.2</v>
          </cell>
          <cell r="M123" t="str">
            <v>Poss</v>
          </cell>
          <cell r="N123" t="str">
            <v>Proposed</v>
          </cell>
          <cell r="O123" t="str">
            <v>Koolkhan 2x10MVAr 66kV Cap Banks - Contract</v>
          </cell>
          <cell r="P123" t="str">
            <v>66CAP</v>
          </cell>
          <cell r="Q123" t="str">
            <v>Northern</v>
          </cell>
          <cell r="R123">
            <v>0.8</v>
          </cell>
          <cell r="S123">
            <v>0.35103030303030303</v>
          </cell>
          <cell r="T123">
            <v>0.44896969696969696</v>
          </cell>
        </row>
        <row r="124">
          <cell r="A124">
            <v>62</v>
          </cell>
          <cell r="B124" t="str">
            <v>Main Grid Capacitor Banks - Syd West</v>
          </cell>
          <cell r="C124">
            <v>1</v>
          </cell>
          <cell r="D124">
            <v>38687</v>
          </cell>
          <cell r="E124">
            <v>29</v>
          </cell>
          <cell r="F124">
            <v>3</v>
          </cell>
          <cell r="G124">
            <v>38267</v>
          </cell>
          <cell r="H124">
            <v>12</v>
          </cell>
          <cell r="I124" t="str">
            <v>Capacitor Replace</v>
          </cell>
          <cell r="J124">
            <v>14</v>
          </cell>
          <cell r="L124" t="str">
            <v>6.3.5</v>
          </cell>
          <cell r="M124" t="str">
            <v>Likely</v>
          </cell>
          <cell r="N124" t="str">
            <v>Planning</v>
          </cell>
          <cell r="O124" t="str">
            <v>Sydney West 1*200 MVAr 330kV Bank - Contract</v>
          </cell>
          <cell r="P124" t="str">
            <v>330CAP</v>
          </cell>
          <cell r="Q124" t="str">
            <v>Central</v>
          </cell>
          <cell r="R124">
            <v>2</v>
          </cell>
          <cell r="S124">
            <v>0.87757575757575745</v>
          </cell>
          <cell r="T124">
            <v>1.1224242424242425</v>
          </cell>
        </row>
        <row r="125">
          <cell r="A125">
            <v>63</v>
          </cell>
          <cell r="B125" t="str">
            <v>Main Grid Capacitor Banks - Vales Point</v>
          </cell>
          <cell r="C125">
            <v>1</v>
          </cell>
          <cell r="D125">
            <v>38687</v>
          </cell>
          <cell r="E125">
            <v>29</v>
          </cell>
          <cell r="F125">
            <v>3</v>
          </cell>
          <cell r="G125">
            <v>38267</v>
          </cell>
          <cell r="H125">
            <v>12</v>
          </cell>
          <cell r="I125" t="str">
            <v>Capacitor Replace</v>
          </cell>
          <cell r="J125">
            <v>14</v>
          </cell>
          <cell r="L125" t="str">
            <v>6.3.5</v>
          </cell>
          <cell r="M125" t="str">
            <v>Likely</v>
          </cell>
          <cell r="N125" t="str">
            <v>Planning</v>
          </cell>
          <cell r="O125" t="str">
            <v>Liddell 2*200 MVAr 330kV Banks - Contract</v>
          </cell>
          <cell r="P125" t="str">
            <v>330CAP</v>
          </cell>
          <cell r="Q125" t="str">
            <v>Northern</v>
          </cell>
          <cell r="R125">
            <v>4</v>
          </cell>
          <cell r="S125">
            <v>1.7551515151515149</v>
          </cell>
          <cell r="T125">
            <v>2.2448484848484851</v>
          </cell>
        </row>
        <row r="126">
          <cell r="A126">
            <v>64</v>
          </cell>
          <cell r="B126" t="str">
            <v>Narrabri - capacitor bank</v>
          </cell>
          <cell r="C126">
            <v>1</v>
          </cell>
          <cell r="D126">
            <v>38687</v>
          </cell>
          <cell r="E126">
            <v>37</v>
          </cell>
          <cell r="F126">
            <v>3</v>
          </cell>
          <cell r="G126">
            <v>38267</v>
          </cell>
          <cell r="H126">
            <v>12</v>
          </cell>
          <cell r="I126" t="str">
            <v>Capacitor Replace</v>
          </cell>
          <cell r="J126">
            <v>14</v>
          </cell>
          <cell r="L126" t="str">
            <v>6.3.6</v>
          </cell>
          <cell r="M126" t="str">
            <v>Likely</v>
          </cell>
          <cell r="N126" t="str">
            <v>Planning</v>
          </cell>
          <cell r="O126" t="str">
            <v>Narrabri 8MVAr 66kV Capacitor - Contract</v>
          </cell>
          <cell r="P126" t="str">
            <v>132CAP</v>
          </cell>
          <cell r="Q126" t="str">
            <v>Northern</v>
          </cell>
          <cell r="R126">
            <v>0.5</v>
          </cell>
          <cell r="S126">
            <v>0.21939393939393936</v>
          </cell>
          <cell r="T126">
            <v>0.28060606060606064</v>
          </cell>
        </row>
        <row r="127">
          <cell r="A127">
            <v>65</v>
          </cell>
          <cell r="B127" t="str">
            <v>Parkes area supply</v>
          </cell>
          <cell r="C127">
            <v>1</v>
          </cell>
          <cell r="D127">
            <v>38687</v>
          </cell>
          <cell r="E127">
            <v>42</v>
          </cell>
          <cell r="F127">
            <v>3</v>
          </cell>
          <cell r="G127">
            <v>38267</v>
          </cell>
          <cell r="H127">
            <v>12</v>
          </cell>
          <cell r="I127" t="str">
            <v>Capacitor Replace</v>
          </cell>
          <cell r="J127">
            <v>14</v>
          </cell>
          <cell r="L127" t="str">
            <v>6.5.19</v>
          </cell>
          <cell r="M127" t="str">
            <v>Poss</v>
          </cell>
          <cell r="N127" t="str">
            <v>Planning</v>
          </cell>
          <cell r="O127" t="str">
            <v>Parkes 66kV Cap Bank - Contract</v>
          </cell>
          <cell r="P127" t="str">
            <v>132CAP</v>
          </cell>
          <cell r="Q127" t="str">
            <v>Central</v>
          </cell>
          <cell r="R127">
            <v>0.5</v>
          </cell>
          <cell r="S127">
            <v>0.21939393939393936</v>
          </cell>
          <cell r="T127">
            <v>0.28060606060606064</v>
          </cell>
        </row>
        <row r="128">
          <cell r="A128">
            <v>66</v>
          </cell>
          <cell r="B128" t="str">
            <v>System Reactive Plant</v>
          </cell>
          <cell r="C128">
            <v>1</v>
          </cell>
          <cell r="D128">
            <v>39052</v>
          </cell>
          <cell r="E128">
            <v>57</v>
          </cell>
          <cell r="F128">
            <v>3</v>
          </cell>
          <cell r="G128">
            <v>38632</v>
          </cell>
          <cell r="H128">
            <v>12</v>
          </cell>
          <cell r="I128" t="str">
            <v>Capacitor Replace</v>
          </cell>
          <cell r="J128">
            <v>14</v>
          </cell>
          <cell r="L128" t="str">
            <v>6.5.35</v>
          </cell>
          <cell r="M128" t="str">
            <v>Poss</v>
          </cell>
          <cell r="N128" t="str">
            <v>Planning</v>
          </cell>
          <cell r="O128" t="str">
            <v>Mt Piper 1*150MVAr 330kV Cap Bank - Contract</v>
          </cell>
          <cell r="P128" t="str">
            <v>330CAP</v>
          </cell>
          <cell r="Q128" t="str">
            <v>Central</v>
          </cell>
          <cell r="R128">
            <v>2</v>
          </cell>
          <cell r="T128">
            <v>0.87757575757575745</v>
          </cell>
          <cell r="U128">
            <v>1.1224242424242425</v>
          </cell>
        </row>
        <row r="129">
          <cell r="A129">
            <v>67</v>
          </cell>
          <cell r="B129" t="str">
            <v>System Reactive Plant</v>
          </cell>
          <cell r="C129">
            <v>1</v>
          </cell>
          <cell r="D129">
            <v>39052</v>
          </cell>
          <cell r="E129">
            <v>57</v>
          </cell>
          <cell r="F129">
            <v>3</v>
          </cell>
          <cell r="G129">
            <v>38632</v>
          </cell>
          <cell r="H129">
            <v>12</v>
          </cell>
          <cell r="I129" t="str">
            <v>Capacitor Replace</v>
          </cell>
          <cell r="J129">
            <v>14</v>
          </cell>
          <cell r="L129" t="str">
            <v>6.5.35</v>
          </cell>
          <cell r="M129" t="str">
            <v>Poss</v>
          </cell>
          <cell r="N129" t="str">
            <v>Planning</v>
          </cell>
          <cell r="O129" t="str">
            <v>Bayswater / Liddell 2*150 MVAr Cap Banks - Contract</v>
          </cell>
          <cell r="P129" t="str">
            <v>330CAP</v>
          </cell>
          <cell r="Q129" t="str">
            <v>Northern</v>
          </cell>
          <cell r="R129">
            <v>4</v>
          </cell>
          <cell r="T129">
            <v>1.7551515151515149</v>
          </cell>
          <cell r="U129">
            <v>2.2448484848484851</v>
          </cell>
        </row>
        <row r="130">
          <cell r="A130">
            <v>68</v>
          </cell>
          <cell r="B130" t="str">
            <v>System Reactive Plant</v>
          </cell>
          <cell r="C130">
            <v>1</v>
          </cell>
          <cell r="D130">
            <v>39417</v>
          </cell>
          <cell r="E130">
            <v>57</v>
          </cell>
          <cell r="F130">
            <v>3</v>
          </cell>
          <cell r="G130">
            <v>38997</v>
          </cell>
          <cell r="H130">
            <v>12</v>
          </cell>
          <cell r="I130" t="str">
            <v>Capacitor Replace</v>
          </cell>
          <cell r="J130">
            <v>14</v>
          </cell>
          <cell r="L130" t="str">
            <v>6.5.35</v>
          </cell>
          <cell r="M130" t="str">
            <v>Poss</v>
          </cell>
          <cell r="N130" t="str">
            <v>Planning</v>
          </cell>
          <cell r="O130" t="str">
            <v>Locations to be Specified 3*200 MVAr Cap Banks - Contract</v>
          </cell>
          <cell r="P130" t="str">
            <v>330CAP</v>
          </cell>
          <cell r="Q130" t="str">
            <v>All</v>
          </cell>
          <cell r="R130">
            <v>6</v>
          </cell>
          <cell r="U130">
            <v>2.6327272727272728</v>
          </cell>
          <cell r="V130">
            <v>3.3672727272727272</v>
          </cell>
        </row>
        <row r="131">
          <cell r="A131">
            <v>69</v>
          </cell>
          <cell r="B131" t="str">
            <v>System Reactive Plant</v>
          </cell>
          <cell r="C131">
            <v>1</v>
          </cell>
          <cell r="D131">
            <v>39417</v>
          </cell>
          <cell r="E131">
            <v>57</v>
          </cell>
          <cell r="F131">
            <v>3</v>
          </cell>
          <cell r="G131">
            <v>38997</v>
          </cell>
          <cell r="H131">
            <v>12</v>
          </cell>
          <cell r="I131" t="str">
            <v>Capacitor Replace</v>
          </cell>
          <cell r="J131">
            <v>14</v>
          </cell>
          <cell r="L131" t="str">
            <v>6.5.35</v>
          </cell>
          <cell r="M131" t="str">
            <v>Poss</v>
          </cell>
          <cell r="N131" t="str">
            <v>Planning</v>
          </cell>
          <cell r="O131" t="str">
            <v xml:space="preserve">Location to be specified - 1*200 MVAr 330kV Bank - Contract </v>
          </cell>
          <cell r="P131" t="str">
            <v>330CAP</v>
          </cell>
          <cell r="Q131" t="str">
            <v>All</v>
          </cell>
          <cell r="R131">
            <v>2</v>
          </cell>
          <cell r="U131">
            <v>0.87757575757575745</v>
          </cell>
          <cell r="V131">
            <v>1.1224242424242425</v>
          </cell>
        </row>
        <row r="132">
          <cell r="A132">
            <v>70</v>
          </cell>
          <cell r="B132" t="str">
            <v>System Reactive Plant</v>
          </cell>
          <cell r="C132">
            <v>1</v>
          </cell>
          <cell r="D132">
            <v>39417</v>
          </cell>
          <cell r="E132">
            <v>57</v>
          </cell>
          <cell r="F132">
            <v>3</v>
          </cell>
          <cell r="G132">
            <v>38997</v>
          </cell>
          <cell r="H132">
            <v>12</v>
          </cell>
          <cell r="I132" t="str">
            <v>Capacitor Replace</v>
          </cell>
          <cell r="J132">
            <v>14</v>
          </cell>
          <cell r="L132" t="str">
            <v>6.5.35</v>
          </cell>
          <cell r="M132" t="str">
            <v>Poss</v>
          </cell>
          <cell r="N132" t="str">
            <v>Planning</v>
          </cell>
          <cell r="O132" t="str">
            <v>Eraring 2*150MVAr 330kV Cap Banks - Contract</v>
          </cell>
          <cell r="P132" t="str">
            <v>330CAP</v>
          </cell>
          <cell r="Q132" t="str">
            <v>Northern</v>
          </cell>
          <cell r="R132">
            <v>4</v>
          </cell>
          <cell r="U132">
            <v>1.7551515151515149</v>
          </cell>
          <cell r="V132">
            <v>2.2448484848484851</v>
          </cell>
        </row>
        <row r="133">
          <cell r="A133" t="str">
            <v>Small Augmentations - Substations</v>
          </cell>
        </row>
        <row r="134">
          <cell r="A134">
            <v>71</v>
          </cell>
          <cell r="B134" t="str">
            <v>Central Coast 330 kV Rearr'ts: 24 Line Turn in</v>
          </cell>
          <cell r="C134">
            <v>1</v>
          </cell>
          <cell r="D134">
            <v>38930</v>
          </cell>
          <cell r="E134">
            <v>8</v>
          </cell>
          <cell r="F134">
            <v>3</v>
          </cell>
          <cell r="G134">
            <v>38210</v>
          </cell>
          <cell r="H134">
            <v>9</v>
          </cell>
          <cell r="I134" t="str">
            <v>330/132kV Aug</v>
          </cell>
          <cell r="J134">
            <v>24</v>
          </cell>
          <cell r="L134" t="str">
            <v>5.3.5</v>
          </cell>
          <cell r="M134" t="str">
            <v>Likely</v>
          </cell>
          <cell r="N134" t="str">
            <v>Proposed</v>
          </cell>
          <cell r="O134" t="str">
            <v>Eraring Switchbay New Line Bays/ Eraring PS 330kV S</v>
          </cell>
          <cell r="P134" t="str">
            <v>TL REF</v>
          </cell>
          <cell r="Q134" t="str">
            <v>Northern</v>
          </cell>
          <cell r="R134">
            <v>2</v>
          </cell>
          <cell r="S134">
            <v>0.18333333333333335</v>
          </cell>
          <cell r="T134">
            <v>1.7614942528735633</v>
          </cell>
          <cell r="U134">
            <v>5.5172413793103454E-2</v>
          </cell>
        </row>
        <row r="135">
          <cell r="A135">
            <v>72</v>
          </cell>
          <cell r="B135" t="str">
            <v>Central Coast 330 kV Rearr'ts: 24 Line Turn in</v>
          </cell>
          <cell r="C135">
            <v>1</v>
          </cell>
          <cell r="D135">
            <v>39295</v>
          </cell>
          <cell r="E135">
            <v>8</v>
          </cell>
          <cell r="F135">
            <v>2</v>
          </cell>
          <cell r="G135">
            <v>38215</v>
          </cell>
          <cell r="H135">
            <v>2</v>
          </cell>
          <cell r="I135" t="str">
            <v>EHV TL -REF</v>
          </cell>
          <cell r="J135">
            <v>36</v>
          </cell>
          <cell r="L135" t="str">
            <v>5.3.5</v>
          </cell>
          <cell r="M135" t="str">
            <v>Likely</v>
          </cell>
          <cell r="N135" t="str">
            <v>Proposed</v>
          </cell>
          <cell r="O135" t="str">
            <v>Connection of 24 Vales Pt - Newcastle line to Eraring</v>
          </cell>
          <cell r="P135" t="str">
            <v>TL REF</v>
          </cell>
          <cell r="Q135" t="str">
            <v>Northern</v>
          </cell>
          <cell r="R135">
            <v>1</v>
          </cell>
          <cell r="S135">
            <v>8.787878787878789E-2</v>
          </cell>
          <cell r="T135">
            <v>0.23070528291767237</v>
          </cell>
          <cell r="U135">
            <v>0.678901962723093</v>
          </cell>
          <cell r="V135">
            <v>2.5139664804469269E-3</v>
          </cell>
        </row>
        <row r="136">
          <cell r="A136">
            <v>73</v>
          </cell>
          <cell r="B136" t="str">
            <v>Central Coast 330 kV Rearr'ts: Vales Point</v>
          </cell>
          <cell r="C136">
            <v>1</v>
          </cell>
          <cell r="D136">
            <v>38930</v>
          </cell>
          <cell r="E136">
            <v>8</v>
          </cell>
          <cell r="F136">
            <v>3</v>
          </cell>
          <cell r="G136">
            <v>38210</v>
          </cell>
          <cell r="H136">
            <v>9</v>
          </cell>
          <cell r="I136" t="str">
            <v>330/132kV Aug</v>
          </cell>
          <cell r="J136">
            <v>24</v>
          </cell>
          <cell r="L136" t="str">
            <v>5.3.6</v>
          </cell>
          <cell r="M136" t="str">
            <v>Likely</v>
          </cell>
          <cell r="N136" t="str">
            <v>Proposed</v>
          </cell>
          <cell r="O136" t="str">
            <v>Rearrangement of lines near Vales Pt</v>
          </cell>
          <cell r="P136" t="str">
            <v>TL REF</v>
          </cell>
          <cell r="Q136" t="str">
            <v>Northern</v>
          </cell>
          <cell r="R136">
            <v>3</v>
          </cell>
          <cell r="S136">
            <v>0.27500000000000002</v>
          </cell>
          <cell r="T136">
            <v>2.6422413793103448</v>
          </cell>
          <cell r="U136">
            <v>8.2758620689655185E-2</v>
          </cell>
        </row>
        <row r="137">
          <cell r="A137">
            <v>74</v>
          </cell>
          <cell r="B137" t="str">
            <v>Coffs Harbour: 89 Line Connections at Armidale</v>
          </cell>
          <cell r="C137">
            <v>1</v>
          </cell>
          <cell r="D137">
            <v>38961</v>
          </cell>
          <cell r="E137">
            <v>10</v>
          </cell>
          <cell r="F137">
            <v>2</v>
          </cell>
          <cell r="G137">
            <v>37881</v>
          </cell>
          <cell r="H137">
            <v>2</v>
          </cell>
          <cell r="I137" t="str">
            <v>EHV TL -REF</v>
          </cell>
          <cell r="J137">
            <v>36</v>
          </cell>
          <cell r="L137" t="str">
            <v>5.3.1</v>
          </cell>
          <cell r="M137" t="str">
            <v>Likely</v>
          </cell>
          <cell r="N137" t="str">
            <v>Proposed</v>
          </cell>
          <cell r="O137" t="str">
            <v>Armidale 89 Line Rearrangement - Contract</v>
          </cell>
          <cell r="P137" t="str">
            <v>TL REF</v>
          </cell>
          <cell r="Q137" t="str">
            <v>Northern</v>
          </cell>
          <cell r="R137">
            <v>1</v>
          </cell>
          <cell r="S137">
            <v>0.17868508089747034</v>
          </cell>
          <cell r="T137">
            <v>0.7323935828348247</v>
          </cell>
          <cell r="U137">
            <v>7.3556797020484163E-3</v>
          </cell>
        </row>
        <row r="138">
          <cell r="A138">
            <v>75</v>
          </cell>
          <cell r="B138" t="str">
            <v>Coffs Harbour: 89 Line Connections at Armidale</v>
          </cell>
          <cell r="C138">
            <v>1</v>
          </cell>
          <cell r="D138">
            <v>38961</v>
          </cell>
          <cell r="E138">
            <v>10</v>
          </cell>
          <cell r="F138">
            <v>3</v>
          </cell>
          <cell r="G138">
            <v>38241</v>
          </cell>
          <cell r="H138">
            <v>9</v>
          </cell>
          <cell r="I138" t="str">
            <v>330/132kV Aug</v>
          </cell>
          <cell r="J138">
            <v>24</v>
          </cell>
          <cell r="L138" t="str">
            <v>5.3.1</v>
          </cell>
          <cell r="M138" t="str">
            <v>Likely</v>
          </cell>
          <cell r="N138" t="str">
            <v>Proposed</v>
          </cell>
          <cell r="O138" t="str">
            <v>Connection of 89 Line at Armidale - Contract</v>
          </cell>
          <cell r="P138" t="str">
            <v>330SS</v>
          </cell>
          <cell r="Q138" t="str">
            <v>Northern</v>
          </cell>
          <cell r="R138">
            <v>4.5</v>
          </cell>
          <cell r="S138">
            <v>0.375</v>
          </cell>
          <cell r="T138">
            <v>3.8508620689655171</v>
          </cell>
          <cell r="U138">
            <v>0.27413793103448275</v>
          </cell>
        </row>
        <row r="139">
          <cell r="A139">
            <v>76</v>
          </cell>
          <cell r="B139" t="str">
            <v>Dapto 330/132 kV Substation - Fault Levels</v>
          </cell>
          <cell r="C139">
            <v>1</v>
          </cell>
          <cell r="D139">
            <v>40513</v>
          </cell>
          <cell r="E139">
            <v>14</v>
          </cell>
          <cell r="F139">
            <v>3</v>
          </cell>
          <cell r="G139">
            <v>39793</v>
          </cell>
          <cell r="H139">
            <v>9</v>
          </cell>
          <cell r="I139" t="str">
            <v>330/132kV Aug</v>
          </cell>
          <cell r="J139">
            <v>24</v>
          </cell>
          <cell r="L139" t="str">
            <v>7.2.22</v>
          </cell>
          <cell r="M139" t="str">
            <v>Future</v>
          </cell>
          <cell r="N139" t="str">
            <v>Planning</v>
          </cell>
          <cell r="O139" t="str">
            <v>Dapto Fault Rating Upgrade (330kV Switchyard upgrade) Daylabour</v>
          </cell>
          <cell r="P139" t="str">
            <v>330SS</v>
          </cell>
          <cell r="Q139" t="str">
            <v>Central</v>
          </cell>
          <cell r="R139">
            <v>3</v>
          </cell>
          <cell r="W139">
            <v>0.17499999999999999</v>
          </cell>
          <cell r="X139">
            <v>2.2809701492537315</v>
          </cell>
          <cell r="Y139">
            <v>0.54402985074626864</v>
          </cell>
        </row>
        <row r="140">
          <cell r="A140">
            <v>77</v>
          </cell>
          <cell r="B140" t="str">
            <v>Dapto Transformer Capacity Limitations</v>
          </cell>
          <cell r="C140">
            <v>1</v>
          </cell>
          <cell r="D140">
            <v>39783</v>
          </cell>
          <cell r="E140">
            <v>15</v>
          </cell>
          <cell r="F140">
            <v>3</v>
          </cell>
          <cell r="G140">
            <v>39063</v>
          </cell>
          <cell r="H140">
            <v>10</v>
          </cell>
          <cell r="I140" t="str">
            <v>132kV Aug</v>
          </cell>
          <cell r="J140">
            <v>24</v>
          </cell>
          <cell r="L140" t="str">
            <v>7.2.18</v>
          </cell>
          <cell r="M140" t="str">
            <v>Future</v>
          </cell>
          <cell r="N140" t="str">
            <v>Planning</v>
          </cell>
          <cell r="O140" t="str">
            <v>Dapto 2*132kV Line Bay - Contract</v>
          </cell>
          <cell r="P140" t="str">
            <v>132SS</v>
          </cell>
          <cell r="Q140" t="str">
            <v>Central</v>
          </cell>
          <cell r="R140">
            <v>1</v>
          </cell>
          <cell r="U140">
            <v>5.8333333333333348E-2</v>
          </cell>
          <cell r="V140">
            <v>0.76032338308457714</v>
          </cell>
          <cell r="W140">
            <v>0.18134328358208951</v>
          </cell>
        </row>
        <row r="141">
          <cell r="A141">
            <v>78</v>
          </cell>
          <cell r="B141" t="str">
            <v>Line Terminal Upratings</v>
          </cell>
          <cell r="C141">
            <v>1</v>
          </cell>
          <cell r="D141">
            <v>40148</v>
          </cell>
          <cell r="E141">
            <v>26</v>
          </cell>
          <cell r="F141">
            <v>1</v>
          </cell>
          <cell r="G141">
            <v>38708</v>
          </cell>
          <cell r="H141">
            <v>3</v>
          </cell>
          <cell r="I141" t="str">
            <v>TL -EIS</v>
          </cell>
          <cell r="J141">
            <v>48</v>
          </cell>
          <cell r="L141" t="str">
            <v>6.5.36</v>
          </cell>
          <cell r="M141" t="str">
            <v>Poss</v>
          </cell>
          <cell r="N141" t="str">
            <v>Proposed</v>
          </cell>
          <cell r="O141" t="str">
            <v>Project to Replace Terminal Equipment by Daylabour</v>
          </cell>
          <cell r="P141" t="str">
            <v>330SS</v>
          </cell>
          <cell r="Q141" t="str">
            <v>Various</v>
          </cell>
          <cell r="R141">
            <v>12</v>
          </cell>
          <cell r="T141">
            <v>0.17230769230769236</v>
          </cell>
          <cell r="U141">
            <v>0.58769230769230796</v>
          </cell>
          <cell r="V141">
            <v>0.872</v>
          </cell>
          <cell r="W141">
            <v>10.133124555160142</v>
          </cell>
          <cell r="X141">
            <v>0.2348754448398577</v>
          </cell>
        </row>
        <row r="142">
          <cell r="A142">
            <v>79</v>
          </cell>
          <cell r="B142" t="str">
            <v>Orange 132 kV Substation Augmentation</v>
          </cell>
          <cell r="C142">
            <v>1</v>
          </cell>
          <cell r="D142">
            <v>39783</v>
          </cell>
          <cell r="E142">
            <v>41</v>
          </cell>
          <cell r="F142">
            <v>3</v>
          </cell>
          <cell r="G142">
            <v>39063</v>
          </cell>
          <cell r="H142">
            <v>10</v>
          </cell>
          <cell r="I142" t="str">
            <v>132kV Aug</v>
          </cell>
          <cell r="J142">
            <v>24</v>
          </cell>
          <cell r="L142" t="str">
            <v>6.5.18</v>
          </cell>
          <cell r="M142" t="str">
            <v>Poss</v>
          </cell>
          <cell r="N142" t="str">
            <v>Proposed</v>
          </cell>
          <cell r="O142" t="str">
            <v>Uprating of Orange 132kV &amp; Transformers - Contract</v>
          </cell>
          <cell r="P142" t="str">
            <v>132SS</v>
          </cell>
          <cell r="Q142" t="str">
            <v>Central</v>
          </cell>
          <cell r="R142">
            <v>14</v>
          </cell>
          <cell r="U142">
            <v>0.81666666666666687</v>
          </cell>
          <cell r="V142">
            <v>10.644527363184082</v>
          </cell>
          <cell r="W142">
            <v>2.5388059701492534</v>
          </cell>
        </row>
        <row r="143">
          <cell r="A143">
            <v>80</v>
          </cell>
          <cell r="B143" t="str">
            <v>Snowy Assets Rehab - UTSS</v>
          </cell>
          <cell r="C143">
            <v>1</v>
          </cell>
          <cell r="D143">
            <v>39783</v>
          </cell>
          <cell r="E143">
            <v>49</v>
          </cell>
          <cell r="F143">
            <v>3</v>
          </cell>
          <cell r="G143">
            <v>38703</v>
          </cell>
          <cell r="H143">
            <v>6</v>
          </cell>
          <cell r="I143" t="str">
            <v>330/132kV Greenfield</v>
          </cell>
          <cell r="J143">
            <v>36</v>
          </cell>
          <cell r="L143" t="str">
            <v>5.3.7</v>
          </cell>
          <cell r="M143" t="str">
            <v>Const</v>
          </cell>
          <cell r="N143" t="str">
            <v>Proposed</v>
          </cell>
          <cell r="O143" t="str">
            <v>Upper Tumut Switching Station (UTSS) Augmentation - Contract</v>
          </cell>
          <cell r="P143" t="str">
            <v>330SS</v>
          </cell>
          <cell r="Q143" t="str">
            <v>Southern</v>
          </cell>
          <cell r="R143">
            <v>7.5</v>
          </cell>
          <cell r="T143">
            <v>0.23333333333333334</v>
          </cell>
          <cell r="U143">
            <v>0.68152173913043501</v>
          </cell>
          <cell r="V143">
            <v>5.722085226043693</v>
          </cell>
          <cell r="W143">
            <v>0.86305970149253741</v>
          </cell>
        </row>
        <row r="144">
          <cell r="A144">
            <v>81</v>
          </cell>
          <cell r="B144" t="str">
            <v>Sydney North 132 kV Fault Level Limits</v>
          </cell>
          <cell r="C144">
            <v>1</v>
          </cell>
          <cell r="D144">
            <v>39783</v>
          </cell>
          <cell r="E144">
            <v>53</v>
          </cell>
          <cell r="F144">
            <v>3</v>
          </cell>
          <cell r="G144">
            <v>39063</v>
          </cell>
          <cell r="H144">
            <v>10</v>
          </cell>
          <cell r="I144" t="str">
            <v>132kV Aug</v>
          </cell>
          <cell r="J144">
            <v>24</v>
          </cell>
          <cell r="L144" t="str">
            <v>6.5.10</v>
          </cell>
          <cell r="M144" t="str">
            <v>Poss</v>
          </cell>
          <cell r="N144" t="str">
            <v>Proposed</v>
          </cell>
          <cell r="O144" t="str">
            <v>Sydney North Upgrade - Contract</v>
          </cell>
          <cell r="P144" t="str">
            <v>132SS</v>
          </cell>
          <cell r="Q144" t="str">
            <v>Central</v>
          </cell>
          <cell r="R144">
            <v>5</v>
          </cell>
          <cell r="U144">
            <v>0.29166666666666674</v>
          </cell>
          <cell r="V144">
            <v>3.801616915422886</v>
          </cell>
          <cell r="W144">
            <v>0.90671641791044766</v>
          </cell>
        </row>
        <row r="145">
          <cell r="A145">
            <v>82</v>
          </cell>
          <cell r="B145" t="str">
            <v>Sydney North 132 kV Fault Level Limits</v>
          </cell>
          <cell r="C145">
            <v>1</v>
          </cell>
          <cell r="D145">
            <v>39783</v>
          </cell>
          <cell r="E145">
            <v>53</v>
          </cell>
          <cell r="F145">
            <v>3</v>
          </cell>
          <cell r="G145">
            <v>39063</v>
          </cell>
          <cell r="H145">
            <v>10</v>
          </cell>
          <cell r="I145" t="str">
            <v>132kV Aug</v>
          </cell>
          <cell r="J145">
            <v>24</v>
          </cell>
          <cell r="L145" t="str">
            <v>6.5.10</v>
          </cell>
          <cell r="M145" t="str">
            <v>Poss</v>
          </cell>
          <cell r="N145" t="str">
            <v>Proposed</v>
          </cell>
          <cell r="O145" t="str">
            <v>Sydney North Upgrade due to 132kV fault Levels</v>
          </cell>
          <cell r="P145" t="str">
            <v>330SS</v>
          </cell>
          <cell r="Q145" t="str">
            <v>Central</v>
          </cell>
          <cell r="R145">
            <v>3</v>
          </cell>
          <cell r="U145">
            <v>0.17499999999999999</v>
          </cell>
          <cell r="V145">
            <v>2.2809701492537315</v>
          </cell>
          <cell r="W145">
            <v>0.54402985074626864</v>
          </cell>
        </row>
        <row r="146">
          <cell r="A146">
            <v>83</v>
          </cell>
          <cell r="B146" t="str">
            <v>Sydney West 132 kV Switchbays</v>
          </cell>
          <cell r="C146">
            <v>1</v>
          </cell>
          <cell r="D146">
            <v>38687</v>
          </cell>
          <cell r="E146">
            <v>54</v>
          </cell>
          <cell r="F146">
            <v>3</v>
          </cell>
          <cell r="G146">
            <v>37967</v>
          </cell>
          <cell r="H146">
            <v>10</v>
          </cell>
          <cell r="I146" t="str">
            <v>132kV Aug</v>
          </cell>
          <cell r="J146">
            <v>24</v>
          </cell>
          <cell r="L146" t="str">
            <v>6.3.2</v>
          </cell>
          <cell r="M146" t="str">
            <v>Poss</v>
          </cell>
          <cell r="N146" t="str">
            <v>Proposed</v>
          </cell>
          <cell r="O146" t="str">
            <v>Sydney West 132kV Switchbays - Contract</v>
          </cell>
          <cell r="P146" t="str">
            <v>132SS</v>
          </cell>
          <cell r="Q146" t="str">
            <v>Central</v>
          </cell>
          <cell r="R146">
            <v>1</v>
          </cell>
          <cell r="S146">
            <v>0.76032338308457714</v>
          </cell>
          <cell r="T146">
            <v>0.18134328358208951</v>
          </cell>
        </row>
        <row r="147">
          <cell r="A147">
            <v>84</v>
          </cell>
          <cell r="B147" t="str">
            <v>Sydney West Fault Level Upgrade</v>
          </cell>
          <cell r="C147">
            <v>1</v>
          </cell>
          <cell r="D147">
            <v>39783</v>
          </cell>
          <cell r="E147">
            <v>54</v>
          </cell>
          <cell r="F147">
            <v>3</v>
          </cell>
          <cell r="G147">
            <v>39063</v>
          </cell>
          <cell r="H147">
            <v>9</v>
          </cell>
          <cell r="I147" t="str">
            <v>330/132kV Aug</v>
          </cell>
          <cell r="J147">
            <v>24</v>
          </cell>
          <cell r="L147" t="str">
            <v>6.5.11</v>
          </cell>
          <cell r="M147" t="str">
            <v>Poss</v>
          </cell>
          <cell r="N147" t="str">
            <v>Proposed</v>
          </cell>
          <cell r="O147" t="str">
            <v>Sydney West 330kV Fault Level Upgrade - Contract</v>
          </cell>
          <cell r="P147" t="str">
            <v>330SS</v>
          </cell>
          <cell r="Q147" t="str">
            <v>Central</v>
          </cell>
          <cell r="R147">
            <v>3.5</v>
          </cell>
          <cell r="U147">
            <v>0.20416666666666672</v>
          </cell>
          <cell r="V147">
            <v>2.6611318407960205</v>
          </cell>
          <cell r="W147">
            <v>0.63470149253731334</v>
          </cell>
        </row>
        <row r="148">
          <cell r="A148">
            <v>85</v>
          </cell>
          <cell r="B148" t="str">
            <v>Tuggerah supply</v>
          </cell>
          <cell r="C148">
            <v>1</v>
          </cell>
          <cell r="D148">
            <v>39052</v>
          </cell>
          <cell r="E148">
            <v>59</v>
          </cell>
          <cell r="F148">
            <v>3</v>
          </cell>
          <cell r="G148">
            <v>38332</v>
          </cell>
          <cell r="H148">
            <v>10</v>
          </cell>
          <cell r="I148" t="str">
            <v>132kV Aug</v>
          </cell>
          <cell r="J148">
            <v>24</v>
          </cell>
          <cell r="L148" t="str">
            <v>6.5.9</v>
          </cell>
          <cell r="M148" t="str">
            <v>Poss</v>
          </cell>
          <cell r="N148" t="str">
            <v>Planning</v>
          </cell>
          <cell r="O148" t="str">
            <v>Tuggerah Stage 2 - 132kV Augmentations - Contract</v>
          </cell>
          <cell r="P148" t="str">
            <v>132SS</v>
          </cell>
          <cell r="Q148" t="str">
            <v>Northern</v>
          </cell>
          <cell r="R148">
            <v>2</v>
          </cell>
          <cell r="S148">
            <v>0.1166666666666667</v>
          </cell>
          <cell r="T148">
            <v>1.5206467661691543</v>
          </cell>
          <cell r="U148">
            <v>0.36268656716417902</v>
          </cell>
        </row>
        <row r="149">
          <cell r="A149">
            <v>86</v>
          </cell>
          <cell r="B149" t="str">
            <v>Vineyard 330 kV Substation - 132 kV Switchbays</v>
          </cell>
          <cell r="C149">
            <v>1</v>
          </cell>
          <cell r="D149">
            <v>39052</v>
          </cell>
          <cell r="E149">
            <v>60</v>
          </cell>
          <cell r="F149">
            <v>3</v>
          </cell>
          <cell r="G149">
            <v>38332</v>
          </cell>
          <cell r="H149">
            <v>10</v>
          </cell>
          <cell r="I149" t="str">
            <v>132kV Aug</v>
          </cell>
          <cell r="J149">
            <v>24</v>
          </cell>
          <cell r="L149" t="str">
            <v>5.2.5</v>
          </cell>
          <cell r="M149" t="str">
            <v>Const</v>
          </cell>
          <cell r="N149" t="str">
            <v>Proposed</v>
          </cell>
          <cell r="O149" t="str">
            <v>Vineyard 132 kV  Line Bay(s) - Contract</v>
          </cell>
          <cell r="P149" t="str">
            <v>132SS</v>
          </cell>
          <cell r="Q149" t="str">
            <v>Central</v>
          </cell>
          <cell r="R149">
            <v>2</v>
          </cell>
          <cell r="S149">
            <v>0.1166666666666667</v>
          </cell>
          <cell r="T149">
            <v>1.5206467661691543</v>
          </cell>
          <cell r="U149">
            <v>0.36268656716417902</v>
          </cell>
        </row>
        <row r="150">
          <cell r="A150">
            <v>87</v>
          </cell>
          <cell r="B150" t="str">
            <v>Wollar - Wellington 330 kV Line &amp; Wollar 330 kV Sw Stn</v>
          </cell>
          <cell r="C150">
            <v>1</v>
          </cell>
          <cell r="D150">
            <v>39417</v>
          </cell>
          <cell r="E150">
            <v>65</v>
          </cell>
          <cell r="F150">
            <v>3</v>
          </cell>
          <cell r="G150">
            <v>38697</v>
          </cell>
          <cell r="H150">
            <v>9</v>
          </cell>
          <cell r="I150" t="str">
            <v>330/132kV Aug</v>
          </cell>
          <cell r="J150">
            <v>24</v>
          </cell>
          <cell r="L150" t="str">
            <v>5.3.4</v>
          </cell>
          <cell r="M150" t="str">
            <v>Likely</v>
          </cell>
          <cell r="N150" t="str">
            <v>Committed</v>
          </cell>
          <cell r="O150" t="str">
            <v>Wellington Substation- Installation of Shunt Reactors</v>
          </cell>
          <cell r="P150" t="str">
            <v>330CAP</v>
          </cell>
          <cell r="Q150" t="str">
            <v>Central</v>
          </cell>
          <cell r="R150">
            <v>9</v>
          </cell>
          <cell r="T150">
            <v>0.52500000000000002</v>
          </cell>
          <cell r="U150">
            <v>6.8429104477611933</v>
          </cell>
          <cell r="V150">
            <v>1.6320895522388059</v>
          </cell>
        </row>
        <row r="151">
          <cell r="A151" t="str">
            <v>Small Augmentations - Transformers</v>
          </cell>
        </row>
        <row r="152">
          <cell r="A152">
            <v>88</v>
          </cell>
          <cell r="B152" t="str">
            <v>Armidale, Mrln, Vales, Vinyd,Well'ton,&amp; Yass 330 kV Txs</v>
          </cell>
          <cell r="C152">
            <v>1</v>
          </cell>
          <cell r="D152">
            <v>38749</v>
          </cell>
          <cell r="E152">
            <v>3</v>
          </cell>
          <cell r="F152">
            <v>3</v>
          </cell>
          <cell r="G152">
            <v>38209</v>
          </cell>
          <cell r="H152">
            <v>11</v>
          </cell>
          <cell r="I152" t="str">
            <v>Transformer Replace</v>
          </cell>
          <cell r="J152">
            <v>18</v>
          </cell>
          <cell r="L152" t="str">
            <v>6.3.1</v>
          </cell>
          <cell r="M152" t="str">
            <v>Likely</v>
          </cell>
          <cell r="N152" t="str">
            <v>Planning</v>
          </cell>
          <cell r="O152" t="str">
            <v>Wellington Tx Replacement 2x375MVA tx - contract</v>
          </cell>
          <cell r="P152" t="str">
            <v>330TX</v>
          </cell>
          <cell r="Q152" t="str">
            <v>Central</v>
          </cell>
          <cell r="R152">
            <v>6</v>
          </cell>
          <cell r="S152">
            <v>1.8717391304347832</v>
          </cell>
          <cell r="T152">
            <v>4.1282608695652172</v>
          </cell>
        </row>
        <row r="153">
          <cell r="A153">
            <v>89</v>
          </cell>
          <cell r="B153" t="str">
            <v>Armidale, Mrln, Vales, Vinyd,Well'ton,&amp; Yass 330 kV Txs</v>
          </cell>
          <cell r="C153">
            <v>1</v>
          </cell>
          <cell r="D153">
            <v>38749</v>
          </cell>
          <cell r="E153">
            <v>3</v>
          </cell>
          <cell r="F153">
            <v>3</v>
          </cell>
          <cell r="G153">
            <v>38209</v>
          </cell>
          <cell r="H153">
            <v>11</v>
          </cell>
          <cell r="I153" t="str">
            <v>Transformer Replace</v>
          </cell>
          <cell r="J153">
            <v>18</v>
          </cell>
          <cell r="L153" t="str">
            <v>6.3.1</v>
          </cell>
          <cell r="M153" t="str">
            <v>Likely</v>
          </cell>
          <cell r="N153" t="str">
            <v>Proposed</v>
          </cell>
          <cell r="O153" t="str">
            <v>Vineyard 330kV SS No.1 new Tx  - Contract</v>
          </cell>
          <cell r="P153" t="str">
            <v>330TX</v>
          </cell>
          <cell r="Q153" t="str">
            <v>Central</v>
          </cell>
          <cell r="R153">
            <v>5</v>
          </cell>
          <cell r="S153">
            <v>1.5597826086956528</v>
          </cell>
          <cell r="T153">
            <v>3.4402173913043477</v>
          </cell>
        </row>
        <row r="154">
          <cell r="A154">
            <v>90</v>
          </cell>
          <cell r="B154" t="str">
            <v>Armidale, Mrln, Vales, Vinyd,Well'ton,&amp; Yass 330 kV Txs</v>
          </cell>
          <cell r="C154">
            <v>1</v>
          </cell>
          <cell r="D154">
            <v>39417</v>
          </cell>
          <cell r="E154">
            <v>3</v>
          </cell>
          <cell r="F154">
            <v>3</v>
          </cell>
          <cell r="G154">
            <v>38877</v>
          </cell>
          <cell r="H154">
            <v>11</v>
          </cell>
          <cell r="I154" t="str">
            <v>Transformer Replace</v>
          </cell>
          <cell r="J154">
            <v>18</v>
          </cell>
          <cell r="L154" t="str">
            <v>6.3.1</v>
          </cell>
          <cell r="M154" t="str">
            <v>Likely</v>
          </cell>
          <cell r="N154" t="str">
            <v>Planning</v>
          </cell>
          <cell r="O154" t="str">
            <v>Marulan 330/132kV 200MVAr Tx Replacement - contract</v>
          </cell>
          <cell r="P154" t="str">
            <v>330TX</v>
          </cell>
          <cell r="Q154" t="str">
            <v>Central</v>
          </cell>
          <cell r="R154">
            <v>6</v>
          </cell>
          <cell r="T154">
            <v>0.03</v>
          </cell>
          <cell r="U154">
            <v>4.47</v>
          </cell>
          <cell r="V154">
            <v>1.5</v>
          </cell>
        </row>
        <row r="155">
          <cell r="A155">
            <v>91</v>
          </cell>
          <cell r="B155" t="str">
            <v>Cowra 132/66 kV Tx Limitations</v>
          </cell>
          <cell r="C155">
            <v>1</v>
          </cell>
          <cell r="D155">
            <v>39417</v>
          </cell>
          <cell r="E155">
            <v>12</v>
          </cell>
          <cell r="F155">
            <v>3</v>
          </cell>
          <cell r="G155">
            <v>38697</v>
          </cell>
          <cell r="H155">
            <v>10</v>
          </cell>
          <cell r="I155" t="str">
            <v>132kV Aug</v>
          </cell>
          <cell r="J155">
            <v>24</v>
          </cell>
          <cell r="L155" t="str">
            <v>6.5.21</v>
          </cell>
          <cell r="M155" t="str">
            <v>Poss</v>
          </cell>
          <cell r="N155" t="str">
            <v>Future</v>
          </cell>
          <cell r="O155" t="str">
            <v>Replace 2x132/66kV Transformers (60MVA) (refurbishment for ss) Contract</v>
          </cell>
          <cell r="P155" t="str">
            <v>132TX</v>
          </cell>
          <cell r="Q155" t="str">
            <v>Central</v>
          </cell>
          <cell r="R155">
            <v>6</v>
          </cell>
          <cell r="T155">
            <v>0.35</v>
          </cell>
          <cell r="U155">
            <v>4.5619402985074631</v>
          </cell>
          <cell r="V155">
            <v>1.0880597014925373</v>
          </cell>
        </row>
        <row r="156">
          <cell r="A156">
            <v>92</v>
          </cell>
          <cell r="B156" t="str">
            <v>Dapto Transformer Capacity Limitations</v>
          </cell>
          <cell r="C156">
            <v>1</v>
          </cell>
          <cell r="D156">
            <v>39783</v>
          </cell>
          <cell r="E156">
            <v>15</v>
          </cell>
          <cell r="F156">
            <v>3</v>
          </cell>
          <cell r="G156">
            <v>39243</v>
          </cell>
          <cell r="H156">
            <v>11</v>
          </cell>
          <cell r="I156" t="str">
            <v>Transformer Replace</v>
          </cell>
          <cell r="J156">
            <v>18</v>
          </cell>
          <cell r="L156" t="str">
            <v>7.2.18</v>
          </cell>
          <cell r="M156" t="str">
            <v>Future</v>
          </cell>
          <cell r="N156" t="str">
            <v>Planning</v>
          </cell>
          <cell r="O156" t="str">
            <v>Dapto 330/132kV 375MVAr Transformer - Contract</v>
          </cell>
          <cell r="P156" t="str">
            <v>330TX</v>
          </cell>
          <cell r="Q156" t="str">
            <v>Central</v>
          </cell>
          <cell r="R156">
            <v>5</v>
          </cell>
          <cell r="U156">
            <v>2.5000000000000001E-2</v>
          </cell>
          <cell r="V156">
            <v>3.7250000000000001</v>
          </cell>
          <cell r="W156">
            <v>1.25</v>
          </cell>
        </row>
        <row r="157">
          <cell r="A157">
            <v>93</v>
          </cell>
          <cell r="B157" t="str">
            <v>Deniliquin Tx Rating Limits</v>
          </cell>
          <cell r="C157">
            <v>1</v>
          </cell>
          <cell r="D157">
            <v>40148</v>
          </cell>
          <cell r="E157">
            <v>17</v>
          </cell>
          <cell r="F157">
            <v>3</v>
          </cell>
          <cell r="G157">
            <v>39608</v>
          </cell>
          <cell r="H157">
            <v>11</v>
          </cell>
          <cell r="I157" t="str">
            <v>Transformer Replace</v>
          </cell>
          <cell r="J157">
            <v>18</v>
          </cell>
          <cell r="L157" t="str">
            <v>7.2.21</v>
          </cell>
          <cell r="M157" t="str">
            <v>Future</v>
          </cell>
          <cell r="N157" t="str">
            <v>Planning</v>
          </cell>
          <cell r="O157" t="str">
            <v>Deniliquin 132/66 kV Tx replacement - 2x120MVA - Contract</v>
          </cell>
          <cell r="P157" t="str">
            <v>132TX</v>
          </cell>
          <cell r="Q157" t="str">
            <v>Southern</v>
          </cell>
          <cell r="R157">
            <v>2</v>
          </cell>
          <cell r="V157">
            <v>0.01</v>
          </cell>
          <cell r="W157">
            <v>1.49</v>
          </cell>
          <cell r="X157">
            <v>0.5</v>
          </cell>
        </row>
        <row r="158">
          <cell r="A158">
            <v>94</v>
          </cell>
          <cell r="B158" t="str">
            <v>Finley 132/66kV Tx Capacity Limits</v>
          </cell>
          <cell r="C158">
            <v>1</v>
          </cell>
          <cell r="D158">
            <v>39052</v>
          </cell>
          <cell r="E158">
            <v>18</v>
          </cell>
          <cell r="F158">
            <v>3</v>
          </cell>
          <cell r="G158">
            <v>38332</v>
          </cell>
          <cell r="H158">
            <v>10</v>
          </cell>
          <cell r="I158" t="str">
            <v>132kV Aug</v>
          </cell>
          <cell r="J158">
            <v>24</v>
          </cell>
          <cell r="L158" t="str">
            <v>6.5.30</v>
          </cell>
          <cell r="M158" t="str">
            <v>Poss</v>
          </cell>
          <cell r="N158" t="str">
            <v>Planning</v>
          </cell>
          <cell r="O158" t="str">
            <v xml:space="preserve">Finley Substation Augmentation (2nd Tx) Contract </v>
          </cell>
          <cell r="P158" t="str">
            <v>132SS</v>
          </cell>
          <cell r="Q158" t="str">
            <v>Southern</v>
          </cell>
          <cell r="R158">
            <v>5</v>
          </cell>
          <cell r="S158">
            <v>0.29166666666666674</v>
          </cell>
          <cell r="T158">
            <v>3.801616915422886</v>
          </cell>
          <cell r="U158">
            <v>0.90671641791044766</v>
          </cell>
        </row>
        <row r="159">
          <cell r="A159">
            <v>95</v>
          </cell>
          <cell r="B159" t="str">
            <v>Kempsey 132/33 kV Tx Capacity Limitations</v>
          </cell>
          <cell r="C159">
            <v>1</v>
          </cell>
          <cell r="D159">
            <v>39417</v>
          </cell>
          <cell r="E159">
            <v>25</v>
          </cell>
          <cell r="F159">
            <v>3</v>
          </cell>
          <cell r="G159">
            <v>38877</v>
          </cell>
          <cell r="H159">
            <v>11</v>
          </cell>
          <cell r="I159" t="str">
            <v>Transformer Replace</v>
          </cell>
          <cell r="J159">
            <v>18</v>
          </cell>
          <cell r="L159" t="str">
            <v>7.2.14</v>
          </cell>
          <cell r="M159" t="str">
            <v>Future</v>
          </cell>
          <cell r="N159" t="str">
            <v>Planning</v>
          </cell>
          <cell r="O159" t="str">
            <v>Kempsey 2*60MVA 132/33kV Tx Replacement - Contract</v>
          </cell>
          <cell r="P159" t="str">
            <v>132TX</v>
          </cell>
          <cell r="Q159" t="str">
            <v>Northern</v>
          </cell>
          <cell r="R159">
            <v>4.5</v>
          </cell>
          <cell r="T159">
            <v>2.2499999999999999E-2</v>
          </cell>
          <cell r="U159">
            <v>3.3525</v>
          </cell>
          <cell r="V159">
            <v>1.125</v>
          </cell>
        </row>
        <row r="160">
          <cell r="A160">
            <v>96</v>
          </cell>
          <cell r="B160" t="str">
            <v>Parkes area supply</v>
          </cell>
          <cell r="C160">
            <v>1</v>
          </cell>
          <cell r="D160">
            <v>39052</v>
          </cell>
          <cell r="E160">
            <v>42</v>
          </cell>
          <cell r="F160">
            <v>3</v>
          </cell>
          <cell r="G160">
            <v>38512</v>
          </cell>
          <cell r="H160">
            <v>11</v>
          </cell>
          <cell r="I160" t="str">
            <v>Transformer Replace</v>
          </cell>
          <cell r="J160">
            <v>18</v>
          </cell>
          <cell r="L160" t="str">
            <v>6.5.19</v>
          </cell>
          <cell r="M160" t="str">
            <v>Poss</v>
          </cell>
          <cell r="N160" t="str">
            <v>Planning</v>
          </cell>
          <cell r="O160" t="str">
            <v>Parkes 132/66 kV 2nd Tx SS Aug - Contract</v>
          </cell>
          <cell r="P160" t="str">
            <v>132TX</v>
          </cell>
          <cell r="Q160" t="str">
            <v>Central</v>
          </cell>
          <cell r="R160">
            <v>5</v>
          </cell>
          <cell r="S160">
            <v>2.5000000000000001E-2</v>
          </cell>
          <cell r="T160">
            <v>3.7250000000000001</v>
          </cell>
          <cell r="U160">
            <v>1.25</v>
          </cell>
        </row>
        <row r="161">
          <cell r="A161">
            <v>97</v>
          </cell>
          <cell r="B161" t="str">
            <v>Port Macquarie 132/33 kV Transformer Replacement</v>
          </cell>
          <cell r="C161">
            <v>1</v>
          </cell>
          <cell r="D161">
            <v>38991</v>
          </cell>
          <cell r="E161">
            <v>44</v>
          </cell>
          <cell r="F161">
            <v>3</v>
          </cell>
          <cell r="G161">
            <v>38271</v>
          </cell>
          <cell r="H161">
            <v>10</v>
          </cell>
          <cell r="I161" t="str">
            <v>132kV Aug</v>
          </cell>
          <cell r="J161">
            <v>24</v>
          </cell>
          <cell r="L161" t="str">
            <v>5.3.3</v>
          </cell>
          <cell r="M161" t="str">
            <v>Likely</v>
          </cell>
          <cell r="N161" t="str">
            <v>Proposed</v>
          </cell>
          <cell r="O161" t="str">
            <v>Port Macquarie Tx Replacement - Contract</v>
          </cell>
          <cell r="P161" t="str">
            <v>132TX</v>
          </cell>
          <cell r="Q161" t="str">
            <v>Northern</v>
          </cell>
          <cell r="R161">
            <v>2.8333333333333335</v>
          </cell>
          <cell r="S161">
            <v>0.21249999999999999</v>
          </cell>
          <cell r="T161">
            <v>2.3374999999999999</v>
          </cell>
          <cell r="U161">
            <v>0.28333333333333333</v>
          </cell>
        </row>
        <row r="162">
          <cell r="A162">
            <v>98</v>
          </cell>
          <cell r="B162" t="str">
            <v>Replacement of Two 330/132 kV Txs at Sydney South</v>
          </cell>
          <cell r="C162">
            <v>1</v>
          </cell>
          <cell r="D162">
            <v>39417</v>
          </cell>
          <cell r="E162">
            <v>46</v>
          </cell>
          <cell r="F162">
            <v>3</v>
          </cell>
          <cell r="G162">
            <v>38697</v>
          </cell>
          <cell r="H162">
            <v>9</v>
          </cell>
          <cell r="I162" t="str">
            <v>330/132kV Aug</v>
          </cell>
          <cell r="J162">
            <v>24</v>
          </cell>
          <cell r="L162" t="str">
            <v>7.2.17</v>
          </cell>
          <cell r="M162" t="str">
            <v>Future</v>
          </cell>
          <cell r="N162" t="str">
            <v>Planning</v>
          </cell>
          <cell r="O162" t="str">
            <v>Sydney South #3 &amp; #4 Tx Replacement  - Contract</v>
          </cell>
          <cell r="P162" t="str">
            <v>330TX</v>
          </cell>
          <cell r="Q162" t="str">
            <v>Central</v>
          </cell>
          <cell r="R162">
            <v>12</v>
          </cell>
          <cell r="T162">
            <v>0.7</v>
          </cell>
          <cell r="U162">
            <v>9.1238805970149262</v>
          </cell>
          <cell r="V162">
            <v>2.1761194029850746</v>
          </cell>
        </row>
        <row r="163">
          <cell r="A163">
            <v>99</v>
          </cell>
          <cell r="B163" t="str">
            <v>Tuggerah supply</v>
          </cell>
          <cell r="C163">
            <v>1</v>
          </cell>
          <cell r="D163">
            <v>39783</v>
          </cell>
          <cell r="E163">
            <v>59</v>
          </cell>
          <cell r="F163">
            <v>3</v>
          </cell>
          <cell r="G163">
            <v>39063</v>
          </cell>
          <cell r="H163">
            <v>9</v>
          </cell>
          <cell r="I163" t="str">
            <v>330/132kV Aug</v>
          </cell>
          <cell r="J163">
            <v>24</v>
          </cell>
          <cell r="L163" t="str">
            <v>6.5.9</v>
          </cell>
          <cell r="M163" t="str">
            <v>Poss</v>
          </cell>
          <cell r="N163" t="str">
            <v>Planning</v>
          </cell>
          <cell r="O163" t="str">
            <v>Tuggerah Stage 1 - 330kV &amp; Tx - Contract</v>
          </cell>
          <cell r="P163" t="str">
            <v>330SS</v>
          </cell>
          <cell r="Q163" t="str">
            <v>Northern</v>
          </cell>
          <cell r="R163">
            <v>8</v>
          </cell>
          <cell r="U163">
            <v>0.46666666666666679</v>
          </cell>
          <cell r="V163">
            <v>6.0825870646766171</v>
          </cell>
          <cell r="W163">
            <v>1.4507462686567161</v>
          </cell>
        </row>
        <row r="164">
          <cell r="A164">
            <v>100</v>
          </cell>
          <cell r="B164" t="str">
            <v>Yanco 132/66kV Tx Capacity Limits</v>
          </cell>
          <cell r="C164">
            <v>1</v>
          </cell>
          <cell r="D164">
            <v>40148</v>
          </cell>
          <cell r="E164">
            <v>66</v>
          </cell>
          <cell r="F164">
            <v>3</v>
          </cell>
          <cell r="G164">
            <v>39608</v>
          </cell>
          <cell r="H164">
            <v>11</v>
          </cell>
          <cell r="I164" t="str">
            <v>Transformer Replace</v>
          </cell>
          <cell r="J164">
            <v>18</v>
          </cell>
          <cell r="L164" t="str">
            <v>7.2.20</v>
          </cell>
          <cell r="M164" t="str">
            <v>Future</v>
          </cell>
          <cell r="N164" t="str">
            <v>Planning</v>
          </cell>
          <cell r="O164" t="str">
            <v>Yanco 132/33kV SS Tx Upgrade - Contract</v>
          </cell>
          <cell r="P164" t="str">
            <v>132TX</v>
          </cell>
          <cell r="Q164" t="str">
            <v>Southern</v>
          </cell>
          <cell r="R164">
            <v>2</v>
          </cell>
          <cell r="V164">
            <v>0.01</v>
          </cell>
          <cell r="W164">
            <v>1.49</v>
          </cell>
          <cell r="X164">
            <v>0.5</v>
          </cell>
        </row>
        <row r="165">
          <cell r="A165">
            <v>101</v>
          </cell>
          <cell r="B165" t="str">
            <v>Holroyd Complex - Stage 1 Holroyd 132kV SwStn</v>
          </cell>
          <cell r="C165">
            <v>1</v>
          </cell>
          <cell r="D165">
            <v>39783</v>
          </cell>
          <cell r="E165">
            <v>21</v>
          </cell>
          <cell r="F165">
            <v>3</v>
          </cell>
          <cell r="G165">
            <v>38883</v>
          </cell>
          <cell r="H165">
            <v>7</v>
          </cell>
          <cell r="I165" t="str">
            <v>132kV Greenfield</v>
          </cell>
          <cell r="J165">
            <v>30</v>
          </cell>
          <cell r="L165" t="str">
            <v>6.5.15</v>
          </cell>
          <cell r="M165" t="str">
            <v>Poss</v>
          </cell>
          <cell r="N165" t="str">
            <v>Proposed</v>
          </cell>
          <cell r="O165" t="str">
            <v xml:space="preserve"> Establish Holroyd 132kV Switching Station - Contract</v>
          </cell>
          <cell r="P165" t="str">
            <v>132SS</v>
          </cell>
          <cell r="Q165" t="str">
            <v>Central</v>
          </cell>
          <cell r="R165">
            <v>6</v>
          </cell>
          <cell r="T165">
            <v>1.0714285714285714E-2</v>
          </cell>
          <cell r="U165">
            <v>0.51428571428571446</v>
          </cell>
          <cell r="V165">
            <v>4.6761940298507456</v>
          </cell>
          <cell r="W165">
            <v>0.79880597014925392</v>
          </cell>
        </row>
        <row r="166">
          <cell r="A166">
            <v>102</v>
          </cell>
          <cell r="B166" t="str">
            <v>Holroyd Complex - Stage 1 Holroyd 132kV SwStn</v>
          </cell>
          <cell r="C166">
            <v>1</v>
          </cell>
          <cell r="D166">
            <v>39783</v>
          </cell>
          <cell r="E166">
            <v>21</v>
          </cell>
          <cell r="F166">
            <v>2</v>
          </cell>
          <cell r="G166">
            <v>39063</v>
          </cell>
          <cell r="H166">
            <v>4</v>
          </cell>
          <cell r="I166" t="str">
            <v>TL -REF</v>
          </cell>
          <cell r="J166">
            <v>24</v>
          </cell>
          <cell r="L166" t="str">
            <v>6.5.15</v>
          </cell>
          <cell r="M166" t="str">
            <v>Poss</v>
          </cell>
          <cell r="N166" t="str">
            <v>Proposed</v>
          </cell>
          <cell r="O166" t="str">
            <v xml:space="preserve"> Establish Holroyd 132kV Outlets - Contract</v>
          </cell>
          <cell r="P166" t="str">
            <v>TL REF</v>
          </cell>
          <cell r="Q166" t="str">
            <v>Central</v>
          </cell>
          <cell r="R166">
            <v>3</v>
          </cell>
          <cell r="U166">
            <v>0.25431034482758619</v>
          </cell>
          <cell r="V166">
            <v>2.2005677039529021</v>
          </cell>
          <cell r="W166">
            <v>0.54512195121951201</v>
          </cell>
        </row>
        <row r="167">
          <cell r="A167">
            <v>103</v>
          </cell>
          <cell r="B167" t="str">
            <v>Holroyd Complex - Stage 2 330/132kV Substation</v>
          </cell>
          <cell r="C167">
            <v>1</v>
          </cell>
          <cell r="D167">
            <v>40148</v>
          </cell>
          <cell r="E167">
            <v>21</v>
          </cell>
          <cell r="F167">
            <v>2</v>
          </cell>
          <cell r="G167">
            <v>39068</v>
          </cell>
          <cell r="H167">
            <v>2</v>
          </cell>
          <cell r="I167" t="str">
            <v>EHV TL -REF</v>
          </cell>
          <cell r="J167">
            <v>36</v>
          </cell>
          <cell r="L167" t="str">
            <v>6.5.14</v>
          </cell>
          <cell r="M167" t="str">
            <v>Poss</v>
          </cell>
          <cell r="N167" t="str">
            <v>Proposed</v>
          </cell>
          <cell r="O167" t="str">
            <v>Holroyd Stage 2 Line works - Contract</v>
          </cell>
          <cell r="P167" t="str">
            <v>TL EIS</v>
          </cell>
          <cell r="Q167" t="str">
            <v>Central</v>
          </cell>
          <cell r="R167">
            <v>12</v>
          </cell>
          <cell r="U167">
            <v>0.56000000000000005</v>
          </cell>
          <cell r="V167">
            <v>1.1692035398230087</v>
          </cell>
          <cell r="W167">
            <v>9.8406288624116272</v>
          </cell>
          <cell r="X167">
            <v>0.43016759776536317</v>
          </cell>
        </row>
        <row r="168">
          <cell r="A168">
            <v>104</v>
          </cell>
          <cell r="B168" t="str">
            <v>Holroyd Complex - Stage 2 330/132kV Substation</v>
          </cell>
          <cell r="C168">
            <v>1</v>
          </cell>
          <cell r="D168">
            <v>40148</v>
          </cell>
          <cell r="E168">
            <v>21</v>
          </cell>
          <cell r="F168">
            <v>3</v>
          </cell>
          <cell r="G168">
            <v>39428</v>
          </cell>
          <cell r="H168">
            <v>9</v>
          </cell>
          <cell r="I168" t="str">
            <v>330/132kV Aug</v>
          </cell>
          <cell r="J168">
            <v>24</v>
          </cell>
          <cell r="L168" t="str">
            <v>6.5.14</v>
          </cell>
          <cell r="M168" t="str">
            <v>Poss</v>
          </cell>
          <cell r="N168" t="str">
            <v>Proposed</v>
          </cell>
          <cell r="O168" t="str">
            <v>Establish Holroyd 330/132kV Substation - Contract</v>
          </cell>
          <cell r="P168" t="str">
            <v>330SS</v>
          </cell>
          <cell r="Q168" t="str">
            <v>Central</v>
          </cell>
          <cell r="R168">
            <v>18</v>
          </cell>
          <cell r="V168">
            <v>1.05</v>
          </cell>
          <cell r="W168">
            <v>13.685820895522387</v>
          </cell>
          <cell r="X168">
            <v>3.2641791044776118</v>
          </cell>
        </row>
        <row r="169">
          <cell r="A169">
            <v>105</v>
          </cell>
          <cell r="B169" t="str">
            <v>Holroyd Complex - Stage 2 330/132kV Substation</v>
          </cell>
          <cell r="C169">
            <v>1</v>
          </cell>
          <cell r="D169">
            <v>40148</v>
          </cell>
          <cell r="E169">
            <v>21</v>
          </cell>
          <cell r="F169">
            <v>2</v>
          </cell>
          <cell r="G169">
            <v>39428</v>
          </cell>
          <cell r="H169">
            <v>4</v>
          </cell>
          <cell r="I169" t="str">
            <v>TL -REF</v>
          </cell>
          <cell r="J169">
            <v>24</v>
          </cell>
          <cell r="L169" t="str">
            <v>6.5.14</v>
          </cell>
          <cell r="M169" t="str">
            <v>Poss</v>
          </cell>
          <cell r="N169" t="str">
            <v>Proposed</v>
          </cell>
          <cell r="O169" t="str">
            <v>Holroyd Stage 2 - Easement Services Crossing Contract</v>
          </cell>
          <cell r="P169" t="str">
            <v>TL REF</v>
          </cell>
          <cell r="Q169" t="str">
            <v>Central</v>
          </cell>
          <cell r="R169">
            <v>6</v>
          </cell>
          <cell r="V169">
            <v>0.50862068965517238</v>
          </cell>
          <cell r="W169">
            <v>4.4011354079058043</v>
          </cell>
          <cell r="X169">
            <v>1.090243902439024</v>
          </cell>
        </row>
        <row r="170">
          <cell r="A170">
            <v>106</v>
          </cell>
          <cell r="B170" t="str">
            <v>Holroyd Complex - Stage 3 Reinforce 330kV Capacity</v>
          </cell>
          <cell r="C170">
            <v>1</v>
          </cell>
          <cell r="D170">
            <v>40513</v>
          </cell>
          <cell r="E170">
            <v>21</v>
          </cell>
          <cell r="F170">
            <v>1</v>
          </cell>
          <cell r="G170">
            <v>38713</v>
          </cell>
          <cell r="H170">
            <v>1</v>
          </cell>
          <cell r="I170" t="str">
            <v>EHV TL -EIS</v>
          </cell>
          <cell r="J170">
            <v>60</v>
          </cell>
          <cell r="L170" t="str">
            <v>6.5.14</v>
          </cell>
          <cell r="M170" t="str">
            <v>Poss</v>
          </cell>
          <cell r="N170" t="str">
            <v>Proposed</v>
          </cell>
          <cell r="O170" t="str">
            <v>Holroyd - Stage 3 Line Works Contract</v>
          </cell>
          <cell r="P170" t="str">
            <v>TL EIS</v>
          </cell>
          <cell r="Q170" t="str">
            <v>Central</v>
          </cell>
          <cell r="R170">
            <v>20</v>
          </cell>
          <cell r="T170">
            <v>0.1866666666666667</v>
          </cell>
          <cell r="U170">
            <v>0.82666666666666688</v>
          </cell>
          <cell r="V170">
            <v>0.67440860215053788</v>
          </cell>
          <cell r="W170">
            <v>1.8580645161290319</v>
          </cell>
          <cell r="X170">
            <v>16.137954232147781</v>
          </cell>
          <cell r="Y170">
            <v>0.31623931623931634</v>
          </cell>
        </row>
        <row r="171">
          <cell r="A171">
            <v>107</v>
          </cell>
          <cell r="B171" t="str">
            <v>Holroyd Complex - Stage 3 Reinforce 330kV Capacity</v>
          </cell>
          <cell r="C171">
            <v>1</v>
          </cell>
          <cell r="D171">
            <v>40513</v>
          </cell>
          <cell r="E171">
            <v>21</v>
          </cell>
          <cell r="F171">
            <v>1</v>
          </cell>
          <cell r="G171">
            <v>39073</v>
          </cell>
          <cell r="H171">
            <v>3</v>
          </cell>
          <cell r="I171" t="str">
            <v>TL -EIS</v>
          </cell>
          <cell r="J171">
            <v>48</v>
          </cell>
          <cell r="L171" t="str">
            <v>6.5.14</v>
          </cell>
          <cell r="M171" t="str">
            <v>Poss</v>
          </cell>
          <cell r="N171" t="str">
            <v>Proposed</v>
          </cell>
          <cell r="O171" t="str">
            <v>Holroyd - Stage 3 132kV Cable Works Contract</v>
          </cell>
          <cell r="P171" t="str">
            <v>TL REF</v>
          </cell>
          <cell r="Q171" t="str">
            <v>Central</v>
          </cell>
          <cell r="R171">
            <v>8</v>
          </cell>
          <cell r="U171">
            <v>0.11487179487179489</v>
          </cell>
          <cell r="V171">
            <v>0.39179487179487188</v>
          </cell>
          <cell r="W171">
            <v>0.58133333333333326</v>
          </cell>
          <cell r="X171">
            <v>6.7554163701067624</v>
          </cell>
          <cell r="Y171">
            <v>0.15658362989323849</v>
          </cell>
        </row>
        <row r="172">
          <cell r="A172">
            <v>108</v>
          </cell>
          <cell r="B172" t="str">
            <v>Holroyd Complex - Stage 3 Reinforce 330kV Capacity</v>
          </cell>
          <cell r="C172">
            <v>1</v>
          </cell>
          <cell r="D172">
            <v>40513</v>
          </cell>
          <cell r="E172">
            <v>21</v>
          </cell>
          <cell r="F172">
            <v>3</v>
          </cell>
          <cell r="G172">
            <v>39793</v>
          </cell>
          <cell r="H172">
            <v>9</v>
          </cell>
          <cell r="I172" t="str">
            <v>330/132kV Aug</v>
          </cell>
          <cell r="J172">
            <v>24</v>
          </cell>
          <cell r="L172" t="str">
            <v>6.5.14</v>
          </cell>
          <cell r="M172" t="str">
            <v>Poss</v>
          </cell>
          <cell r="N172" t="str">
            <v>Proposed</v>
          </cell>
          <cell r="O172" t="str">
            <v>Holroyd - Stage 3 Substation Augmentation Contract</v>
          </cell>
          <cell r="P172" t="str">
            <v>330SS</v>
          </cell>
          <cell r="Q172" t="str">
            <v>Central</v>
          </cell>
          <cell r="R172">
            <v>8</v>
          </cell>
          <cell r="W172">
            <v>0.46666666666666679</v>
          </cell>
          <cell r="X172">
            <v>6.0825870646766171</v>
          </cell>
          <cell r="Y172">
            <v>1.4507462686567161</v>
          </cell>
        </row>
        <row r="173">
          <cell r="A173">
            <v>109</v>
          </cell>
          <cell r="B173" t="str">
            <v>Holroyd Complex - Stage 4 Aug Holroyd for 330kV Cable</v>
          </cell>
          <cell r="C173">
            <v>1</v>
          </cell>
          <cell r="D173">
            <v>40513</v>
          </cell>
          <cell r="E173">
            <v>21</v>
          </cell>
          <cell r="F173">
            <v>3</v>
          </cell>
          <cell r="G173">
            <v>39793</v>
          </cell>
          <cell r="H173">
            <v>9</v>
          </cell>
          <cell r="I173" t="str">
            <v>330/132kV Aug</v>
          </cell>
          <cell r="J173">
            <v>24</v>
          </cell>
          <cell r="L173" t="str">
            <v>6.5.14</v>
          </cell>
          <cell r="M173" t="str">
            <v>Poss</v>
          </cell>
          <cell r="N173" t="str">
            <v>Proposed</v>
          </cell>
          <cell r="O173" t="str">
            <v>Holroyd - Stage 4 Substation Augmentation Contract</v>
          </cell>
          <cell r="P173" t="str">
            <v>330SS</v>
          </cell>
          <cell r="Q173" t="str">
            <v>Central</v>
          </cell>
          <cell r="R173">
            <v>12</v>
          </cell>
          <cell r="W173">
            <v>0.7</v>
          </cell>
          <cell r="X173">
            <v>9.1238805970149262</v>
          </cell>
          <cell r="Y173">
            <v>2.1761194029850746</v>
          </cell>
        </row>
        <row r="174">
          <cell r="A174">
            <v>110</v>
          </cell>
          <cell r="B174" t="str">
            <v>Holroyd Complex - Stage 5 330kV Cable to Potts Hill</v>
          </cell>
          <cell r="C174">
            <v>1</v>
          </cell>
          <cell r="D174">
            <v>40513</v>
          </cell>
          <cell r="E174">
            <v>21</v>
          </cell>
          <cell r="F174">
            <v>1</v>
          </cell>
          <cell r="G174">
            <v>38713</v>
          </cell>
          <cell r="H174">
            <v>1</v>
          </cell>
          <cell r="I174" t="str">
            <v>EHV TL -EIS</v>
          </cell>
          <cell r="J174">
            <v>60</v>
          </cell>
          <cell r="L174" t="str">
            <v>6.5.14</v>
          </cell>
          <cell r="M174" t="str">
            <v>Poss</v>
          </cell>
          <cell r="N174" t="str">
            <v>Proposed</v>
          </cell>
          <cell r="O174" t="str">
            <v>Holroyd - Stage 5 First 330kV Cable Connection (17Km)</v>
          </cell>
          <cell r="P174" t="str">
            <v>HV Cable</v>
          </cell>
          <cell r="Q174" t="str">
            <v>Central</v>
          </cell>
          <cell r="R174">
            <v>100</v>
          </cell>
          <cell r="T174">
            <v>0.93333333333333346</v>
          </cell>
          <cell r="U174">
            <v>4.1333333333333337</v>
          </cell>
          <cell r="V174">
            <v>3.3720430107526882</v>
          </cell>
          <cell r="W174">
            <v>9.2903225806451619</v>
          </cell>
          <cell r="X174">
            <v>80.6897711607389</v>
          </cell>
          <cell r="Y174">
            <v>1.5811965811965818</v>
          </cell>
        </row>
        <row r="175">
          <cell r="A175">
            <v>111</v>
          </cell>
          <cell r="B175" t="str">
            <v>Kemps  - Sydney South: Kemps - Liverpool</v>
          </cell>
          <cell r="C175">
            <v>1</v>
          </cell>
          <cell r="D175">
            <v>40513</v>
          </cell>
          <cell r="E175">
            <v>22</v>
          </cell>
          <cell r="F175">
            <v>1</v>
          </cell>
          <cell r="G175">
            <v>38713</v>
          </cell>
          <cell r="H175">
            <v>1</v>
          </cell>
          <cell r="I175" t="str">
            <v>EHV TL -EIS</v>
          </cell>
          <cell r="J175">
            <v>60</v>
          </cell>
          <cell r="L175" t="str">
            <v>6.5.12</v>
          </cell>
          <cell r="M175" t="str">
            <v>Poss</v>
          </cell>
          <cell r="N175" t="str">
            <v>Proposed</v>
          </cell>
          <cell r="O175" t="str">
            <v>Kemps Creek to Liverpool Line - Contract</v>
          </cell>
          <cell r="P175" t="str">
            <v>TL EIS</v>
          </cell>
          <cell r="Q175" t="str">
            <v>Central</v>
          </cell>
          <cell r="R175">
            <v>12</v>
          </cell>
          <cell r="T175">
            <v>0.11200000000000003</v>
          </cell>
          <cell r="U175">
            <v>0.49600000000000016</v>
          </cell>
          <cell r="V175">
            <v>0.40464516129032274</v>
          </cell>
          <cell r="W175">
            <v>1.1148387096774193</v>
          </cell>
          <cell r="X175">
            <v>9.6827725392886688</v>
          </cell>
          <cell r="Y175">
            <v>0.18974358974358982</v>
          </cell>
        </row>
        <row r="176">
          <cell r="A176">
            <v>112</v>
          </cell>
          <cell r="B176" t="str">
            <v>Kemps  - Sydney South: Kemps - Liverpool</v>
          </cell>
          <cell r="C176">
            <v>1</v>
          </cell>
          <cell r="D176">
            <v>41244</v>
          </cell>
          <cell r="E176">
            <v>22</v>
          </cell>
          <cell r="F176">
            <v>1</v>
          </cell>
          <cell r="G176">
            <v>39444</v>
          </cell>
          <cell r="H176">
            <v>1</v>
          </cell>
          <cell r="I176" t="str">
            <v>EHV TL -EIS</v>
          </cell>
          <cell r="J176">
            <v>60</v>
          </cell>
          <cell r="L176" t="str">
            <v>6.5.12</v>
          </cell>
          <cell r="M176" t="str">
            <v>Poss</v>
          </cell>
          <cell r="N176" t="str">
            <v>Proposed</v>
          </cell>
          <cell r="O176" t="str">
            <v>Liverpool to Sydney South Line - Contract</v>
          </cell>
          <cell r="P176" t="str">
            <v>TL EIS</v>
          </cell>
          <cell r="Q176" t="str">
            <v>Central</v>
          </cell>
          <cell r="R176">
            <v>20</v>
          </cell>
          <cell r="V176">
            <v>0.1866666666666667</v>
          </cell>
          <cell r="W176">
            <v>0.82666666666666688</v>
          </cell>
          <cell r="X176">
            <v>0.67440860215053788</v>
          </cell>
          <cell r="Y176">
            <v>1.8580645161290319</v>
          </cell>
          <cell r="Z176">
            <v>16.137954232147781</v>
          </cell>
          <cell r="AA176">
            <v>0.31623931623931634</v>
          </cell>
        </row>
        <row r="177">
          <cell r="A177">
            <v>113</v>
          </cell>
          <cell r="B177" t="str">
            <v>Kemps  - Sydney South: Kemps - Liverpool</v>
          </cell>
          <cell r="C177">
            <v>1</v>
          </cell>
          <cell r="D177">
            <v>40513</v>
          </cell>
          <cell r="E177">
            <v>22</v>
          </cell>
          <cell r="F177">
            <v>3</v>
          </cell>
          <cell r="G177">
            <v>39793</v>
          </cell>
          <cell r="H177">
            <v>9</v>
          </cell>
          <cell r="I177" t="str">
            <v>330/132kV Aug</v>
          </cell>
          <cell r="J177">
            <v>24</v>
          </cell>
          <cell r="L177" t="str">
            <v>6.5.12</v>
          </cell>
          <cell r="M177" t="str">
            <v>Poss</v>
          </cell>
          <cell r="N177" t="str">
            <v>Proposed</v>
          </cell>
          <cell r="O177" t="str">
            <v>Liverpool Substation Augmentation - Contract</v>
          </cell>
          <cell r="P177" t="str">
            <v>330SS</v>
          </cell>
          <cell r="Q177" t="str">
            <v>Central</v>
          </cell>
          <cell r="R177">
            <v>5</v>
          </cell>
          <cell r="W177">
            <v>0.29166666666666674</v>
          </cell>
          <cell r="X177">
            <v>3.801616915422886</v>
          </cell>
          <cell r="Y177">
            <v>0.90671641791044766</v>
          </cell>
        </row>
        <row r="178">
          <cell r="A178">
            <v>114</v>
          </cell>
          <cell r="B178" t="str">
            <v>Kemps  - Sydney South: Kemps - Liverpool</v>
          </cell>
          <cell r="C178">
            <v>1</v>
          </cell>
          <cell r="D178">
            <v>40513</v>
          </cell>
          <cell r="E178">
            <v>22</v>
          </cell>
          <cell r="F178">
            <v>3</v>
          </cell>
          <cell r="G178">
            <v>39793</v>
          </cell>
          <cell r="H178">
            <v>9</v>
          </cell>
          <cell r="I178" t="str">
            <v>330/132kV Aug</v>
          </cell>
          <cell r="J178">
            <v>24</v>
          </cell>
          <cell r="L178" t="str">
            <v>6.5.12</v>
          </cell>
          <cell r="M178" t="str">
            <v>Poss</v>
          </cell>
          <cell r="N178" t="str">
            <v>Proposed</v>
          </cell>
          <cell r="O178" t="str">
            <v>Kemps Creek Substation Augmentation - Contract</v>
          </cell>
          <cell r="P178" t="str">
            <v>330SS</v>
          </cell>
          <cell r="Q178" t="str">
            <v>Central</v>
          </cell>
          <cell r="R178">
            <v>2</v>
          </cell>
          <cell r="W178">
            <v>0.1166666666666667</v>
          </cell>
          <cell r="X178">
            <v>1.5206467661691543</v>
          </cell>
          <cell r="Y178">
            <v>0.36268656716417902</v>
          </cell>
        </row>
        <row r="179">
          <cell r="A179">
            <v>115</v>
          </cell>
          <cell r="B179" t="str">
            <v>Kemps  - Sydney South: Kemps - Liverpool</v>
          </cell>
          <cell r="C179">
            <v>1</v>
          </cell>
          <cell r="D179">
            <v>41244</v>
          </cell>
          <cell r="E179">
            <v>22</v>
          </cell>
          <cell r="F179">
            <v>3</v>
          </cell>
          <cell r="G179">
            <v>40524</v>
          </cell>
          <cell r="H179">
            <v>9</v>
          </cell>
          <cell r="I179" t="str">
            <v>330/132kV Aug</v>
          </cell>
          <cell r="J179">
            <v>24</v>
          </cell>
          <cell r="L179" t="str">
            <v>6.5.12</v>
          </cell>
          <cell r="M179" t="str">
            <v>Poss</v>
          </cell>
          <cell r="N179" t="str">
            <v>Proposed</v>
          </cell>
          <cell r="O179" t="str">
            <v>Sydney South Augmentations - Contract</v>
          </cell>
          <cell r="P179" t="str">
            <v>330SS</v>
          </cell>
          <cell r="Q179" t="str">
            <v>Central</v>
          </cell>
          <cell r="R179">
            <v>6</v>
          </cell>
          <cell r="Y179">
            <v>0.35</v>
          </cell>
          <cell r="Z179">
            <v>4.5619402985074631</v>
          </cell>
          <cell r="AA179">
            <v>1.0880597014925373</v>
          </cell>
        </row>
        <row r="180">
          <cell r="A180">
            <v>116</v>
          </cell>
          <cell r="B180" t="str">
            <v>Kemps - Sydney South: Kemps Ck 500 kV Txs</v>
          </cell>
          <cell r="C180">
            <v>1</v>
          </cell>
          <cell r="D180">
            <v>40513</v>
          </cell>
          <cell r="E180">
            <v>23</v>
          </cell>
          <cell r="F180">
            <v>3</v>
          </cell>
          <cell r="G180">
            <v>39673</v>
          </cell>
          <cell r="H180">
            <v>8</v>
          </cell>
          <cell r="I180" t="str">
            <v>500/330kV Aug</v>
          </cell>
          <cell r="J180">
            <v>28</v>
          </cell>
          <cell r="L180" t="str">
            <v>6.5.12</v>
          </cell>
          <cell r="M180" t="str">
            <v>Poss</v>
          </cell>
          <cell r="N180" t="str">
            <v>Planning PT</v>
          </cell>
          <cell r="O180" t="str">
            <v>Kemps Crk 500/330kV Tx  Contract</v>
          </cell>
          <cell r="P180" t="str">
            <v>500SS</v>
          </cell>
          <cell r="Q180" t="str">
            <v>Central</v>
          </cell>
          <cell r="R180">
            <v>28</v>
          </cell>
          <cell r="W180">
            <v>2.2000000000000002</v>
          </cell>
          <cell r="X180">
            <v>21.609459459459455</v>
          </cell>
          <cell r="Y180">
            <v>4.1905405405405398</v>
          </cell>
        </row>
        <row r="181">
          <cell r="A181">
            <v>117</v>
          </cell>
          <cell r="B181" t="str">
            <v>Kempsey - Pt Macquarie 330kV TL</v>
          </cell>
          <cell r="C181">
            <v>1</v>
          </cell>
          <cell r="D181">
            <v>40148</v>
          </cell>
          <cell r="E181">
            <v>24</v>
          </cell>
          <cell r="F181">
            <v>1</v>
          </cell>
          <cell r="G181">
            <v>38348</v>
          </cell>
          <cell r="H181">
            <v>1</v>
          </cell>
          <cell r="I181" t="str">
            <v>EHV TL -EIS</v>
          </cell>
          <cell r="J181">
            <v>60</v>
          </cell>
          <cell r="L181" t="str">
            <v>6.4.1</v>
          </cell>
          <cell r="M181" t="str">
            <v>Likely</v>
          </cell>
          <cell r="N181" t="str">
            <v>Proposed</v>
          </cell>
          <cell r="O181" t="str">
            <v>Kempsey - Pt Macquarie 330kV TL - Contract</v>
          </cell>
          <cell r="P181" t="str">
            <v>TL EIS</v>
          </cell>
          <cell r="Q181" t="str">
            <v>Northern</v>
          </cell>
          <cell r="R181">
            <v>45</v>
          </cell>
          <cell r="S181">
            <v>0.42</v>
          </cell>
          <cell r="T181">
            <v>1.86</v>
          </cell>
          <cell r="U181">
            <v>1.5174193548387103</v>
          </cell>
          <cell r="V181">
            <v>4.1806451612903226</v>
          </cell>
          <cell r="W181">
            <v>36.310397022332509</v>
          </cell>
          <cell r="X181">
            <v>0.71153846153846179</v>
          </cell>
        </row>
        <row r="182">
          <cell r="A182">
            <v>118</v>
          </cell>
          <cell r="B182" t="str">
            <v>Kempsey - Pt Macquarie 330kV TL</v>
          </cell>
          <cell r="C182">
            <v>1</v>
          </cell>
          <cell r="D182">
            <v>39417</v>
          </cell>
          <cell r="E182">
            <v>24</v>
          </cell>
          <cell r="F182">
            <v>3</v>
          </cell>
          <cell r="G182">
            <v>38697</v>
          </cell>
          <cell r="H182">
            <v>10</v>
          </cell>
          <cell r="I182" t="str">
            <v>132kV Aug</v>
          </cell>
          <cell r="J182">
            <v>24</v>
          </cell>
          <cell r="L182" t="str">
            <v>6.4.1</v>
          </cell>
          <cell r="M182" t="str">
            <v>Likely</v>
          </cell>
          <cell r="N182" t="str">
            <v>Proposed</v>
          </cell>
          <cell r="O182" t="str">
            <v>Nambucca 132kV line switchbay - contract</v>
          </cell>
          <cell r="P182" t="str">
            <v>132SS</v>
          </cell>
          <cell r="Q182" t="str">
            <v>Northern</v>
          </cell>
          <cell r="R182">
            <v>0.5</v>
          </cell>
          <cell r="T182">
            <v>2.9166666666666674E-2</v>
          </cell>
          <cell r="U182">
            <v>0.38016169154228857</v>
          </cell>
          <cell r="V182">
            <v>9.0671641791044755E-2</v>
          </cell>
        </row>
        <row r="183">
          <cell r="A183">
            <v>119</v>
          </cell>
          <cell r="B183" t="str">
            <v>Kempsey - Pt Macquarie 330kV TL</v>
          </cell>
          <cell r="C183">
            <v>1</v>
          </cell>
          <cell r="D183">
            <v>39417</v>
          </cell>
          <cell r="E183">
            <v>24</v>
          </cell>
          <cell r="F183">
            <v>2</v>
          </cell>
          <cell r="G183">
            <v>38697</v>
          </cell>
          <cell r="H183">
            <v>4</v>
          </cell>
          <cell r="I183" t="str">
            <v>TL -REF</v>
          </cell>
          <cell r="J183">
            <v>24</v>
          </cell>
          <cell r="L183" t="str">
            <v>6.4.1</v>
          </cell>
          <cell r="M183" t="str">
            <v>Likely</v>
          </cell>
          <cell r="N183" t="str">
            <v>Proposed</v>
          </cell>
          <cell r="O183" t="str">
            <v>Kempsey 132kV Outlets Rearrangements - Contract</v>
          </cell>
          <cell r="P183" t="str">
            <v>TL REF</v>
          </cell>
          <cell r="Q183" t="str">
            <v>Northern</v>
          </cell>
          <cell r="R183">
            <v>1</v>
          </cell>
          <cell r="T183">
            <v>8.4770114942528757E-2</v>
          </cell>
          <cell r="U183">
            <v>0.73352256798430082</v>
          </cell>
          <cell r="V183">
            <v>0.18170731707317073</v>
          </cell>
        </row>
        <row r="184">
          <cell r="A184">
            <v>120</v>
          </cell>
          <cell r="B184" t="str">
            <v>Kempsey - Pt Macquarie 330kV TL</v>
          </cell>
          <cell r="C184">
            <v>1</v>
          </cell>
          <cell r="D184">
            <v>40148</v>
          </cell>
          <cell r="E184">
            <v>24</v>
          </cell>
          <cell r="F184">
            <v>1</v>
          </cell>
          <cell r="G184">
            <v>38708</v>
          </cell>
          <cell r="H184">
            <v>3</v>
          </cell>
          <cell r="I184" t="str">
            <v>TL -EIS</v>
          </cell>
          <cell r="J184">
            <v>48</v>
          </cell>
          <cell r="L184" t="str">
            <v>6.4.1</v>
          </cell>
          <cell r="M184" t="str">
            <v>Likely</v>
          </cell>
          <cell r="N184" t="str">
            <v>Proposed</v>
          </cell>
          <cell r="O184" t="str">
            <v>Port Macquarie 330kV to Port Macquarie 132kV Line (5km DCSP) Contract</v>
          </cell>
          <cell r="P184" t="str">
            <v>TL EIS</v>
          </cell>
          <cell r="Q184" t="str">
            <v>Northern</v>
          </cell>
          <cell r="R184">
            <v>8</v>
          </cell>
          <cell r="T184">
            <v>0.11487179487179489</v>
          </cell>
          <cell r="U184">
            <v>0.39179487179487188</v>
          </cell>
          <cell r="V184">
            <v>0.58133333333333326</v>
          </cell>
          <cell r="W184">
            <v>6.7554163701067624</v>
          </cell>
          <cell r="X184">
            <v>0.15658362989323849</v>
          </cell>
        </row>
        <row r="185">
          <cell r="A185">
            <v>121</v>
          </cell>
          <cell r="B185" t="str">
            <v>Kempsey - Pt Macquarie 330kV TL</v>
          </cell>
          <cell r="C185">
            <v>1</v>
          </cell>
          <cell r="D185">
            <v>40148</v>
          </cell>
          <cell r="E185">
            <v>24</v>
          </cell>
          <cell r="F185">
            <v>3</v>
          </cell>
          <cell r="G185">
            <v>39428</v>
          </cell>
          <cell r="H185">
            <v>10</v>
          </cell>
          <cell r="I185" t="str">
            <v>132kV Aug</v>
          </cell>
          <cell r="J185">
            <v>24</v>
          </cell>
          <cell r="L185" t="str">
            <v>6.4.1</v>
          </cell>
          <cell r="M185" t="str">
            <v>Likely</v>
          </cell>
          <cell r="N185" t="str">
            <v>Proposed</v>
          </cell>
          <cell r="O185" t="str">
            <v>Port Macquarie 132kV- New 132kV Line bay - Contract</v>
          </cell>
          <cell r="P185" t="str">
            <v>132SS</v>
          </cell>
          <cell r="Q185" t="str">
            <v>Northern</v>
          </cell>
          <cell r="R185">
            <v>1</v>
          </cell>
          <cell r="V185">
            <v>5.8333333333333348E-2</v>
          </cell>
          <cell r="W185">
            <v>0.76032338308457714</v>
          </cell>
          <cell r="X185">
            <v>0.18134328358208951</v>
          </cell>
        </row>
        <row r="186">
          <cell r="A186">
            <v>122</v>
          </cell>
          <cell r="B186" t="str">
            <v>Mid North Coast: Armidale - Kempsey 132 kV line</v>
          </cell>
          <cell r="C186">
            <v>1</v>
          </cell>
          <cell r="D186">
            <v>40878</v>
          </cell>
          <cell r="E186">
            <v>32</v>
          </cell>
          <cell r="F186">
            <v>1</v>
          </cell>
          <cell r="G186">
            <v>39078</v>
          </cell>
          <cell r="H186">
            <v>1</v>
          </cell>
          <cell r="I186" t="str">
            <v>EHV TL -EIS</v>
          </cell>
          <cell r="J186">
            <v>60</v>
          </cell>
          <cell r="L186" t="str">
            <v>6.5.3</v>
          </cell>
          <cell r="M186" t="str">
            <v>Poss</v>
          </cell>
          <cell r="N186" t="str">
            <v>Proposed</v>
          </cell>
          <cell r="O186" t="str">
            <v>Armidale - Kempsey TL Rebuild at 330kV (139Km) Contract</v>
          </cell>
          <cell r="P186" t="str">
            <v>TL EIS</v>
          </cell>
          <cell r="Q186" t="str">
            <v>Northern</v>
          </cell>
          <cell r="R186">
            <v>70</v>
          </cell>
          <cell r="U186">
            <v>0.65333333333333354</v>
          </cell>
          <cell r="V186">
            <v>2.8933333333333335</v>
          </cell>
          <cell r="W186">
            <v>2.3604301075268825</v>
          </cell>
          <cell r="X186">
            <v>6.5032258064516117</v>
          </cell>
          <cell r="Y186">
            <v>56.482839812517241</v>
          </cell>
          <cell r="Z186">
            <v>1.1068376068376073</v>
          </cell>
        </row>
        <row r="187">
          <cell r="A187">
            <v>123</v>
          </cell>
          <cell r="B187" t="str">
            <v>Mid North Coast: Coffs - Kempsey 132 kV line</v>
          </cell>
          <cell r="C187">
            <v>1</v>
          </cell>
          <cell r="D187">
            <v>39417</v>
          </cell>
          <cell r="E187">
            <v>33</v>
          </cell>
          <cell r="F187">
            <v>3</v>
          </cell>
          <cell r="G187">
            <v>38517</v>
          </cell>
          <cell r="H187">
            <v>7</v>
          </cell>
          <cell r="I187" t="str">
            <v>132kV Greenfield</v>
          </cell>
          <cell r="J187">
            <v>30</v>
          </cell>
          <cell r="L187" t="str">
            <v>6.5.3</v>
          </cell>
          <cell r="M187" t="str">
            <v>Poss</v>
          </cell>
          <cell r="N187" t="str">
            <v>Proposed</v>
          </cell>
          <cell r="O187" t="str">
            <v>Sawtell 132/66kV SS  - Contract</v>
          </cell>
          <cell r="P187" t="str">
            <v>132SS</v>
          </cell>
          <cell r="Q187" t="str">
            <v>Northern</v>
          </cell>
          <cell r="R187">
            <v>8</v>
          </cell>
          <cell r="S187">
            <v>1.4285714285714287E-2</v>
          </cell>
          <cell r="T187">
            <v>0.68571428571428605</v>
          </cell>
          <cell r="U187">
            <v>6.2349253731343293</v>
          </cell>
          <cell r="V187">
            <v>1.0650746268656719</v>
          </cell>
        </row>
        <row r="188">
          <cell r="A188">
            <v>124</v>
          </cell>
          <cell r="B188" t="str">
            <v>Mid North Coast: Coffs - Kempsey 132 kV line</v>
          </cell>
          <cell r="C188">
            <v>1</v>
          </cell>
          <cell r="D188">
            <v>39417</v>
          </cell>
          <cell r="E188">
            <v>33</v>
          </cell>
          <cell r="F188">
            <v>3</v>
          </cell>
          <cell r="G188">
            <v>38517</v>
          </cell>
          <cell r="H188">
            <v>7</v>
          </cell>
          <cell r="I188" t="str">
            <v>132kV Greenfield</v>
          </cell>
          <cell r="J188">
            <v>30</v>
          </cell>
          <cell r="L188" t="str">
            <v>6.5.3</v>
          </cell>
          <cell r="M188" t="str">
            <v>Poss</v>
          </cell>
          <cell r="N188" t="str">
            <v>Proposed</v>
          </cell>
          <cell r="O188" t="str">
            <v>Raleigh 132/66kV SS  - Contract</v>
          </cell>
          <cell r="P188" t="str">
            <v>132SS</v>
          </cell>
          <cell r="Q188" t="str">
            <v>Northern</v>
          </cell>
          <cell r="R188">
            <v>8</v>
          </cell>
          <cell r="S188">
            <v>1.4285714285714287E-2</v>
          </cell>
          <cell r="T188">
            <v>0.68571428571428605</v>
          </cell>
          <cell r="U188">
            <v>6.2349253731343293</v>
          </cell>
          <cell r="V188">
            <v>1.0650746268656719</v>
          </cell>
        </row>
        <row r="189">
          <cell r="A189">
            <v>125</v>
          </cell>
          <cell r="B189" t="str">
            <v>Mid North Coast: Coffs - Kempsey 132 kV line</v>
          </cell>
          <cell r="C189">
            <v>1</v>
          </cell>
          <cell r="D189">
            <v>39417</v>
          </cell>
          <cell r="E189">
            <v>33</v>
          </cell>
          <cell r="F189">
            <v>3</v>
          </cell>
          <cell r="G189">
            <v>38517</v>
          </cell>
          <cell r="H189">
            <v>7</v>
          </cell>
          <cell r="I189" t="str">
            <v>132kV Greenfield</v>
          </cell>
          <cell r="J189">
            <v>30</v>
          </cell>
          <cell r="L189" t="str">
            <v>6.5.3</v>
          </cell>
          <cell r="M189" t="str">
            <v>Poss</v>
          </cell>
          <cell r="N189" t="str">
            <v>Proposed</v>
          </cell>
          <cell r="O189" t="str">
            <v>Macksville 132/66kV SS  - Contract</v>
          </cell>
          <cell r="P189" t="str">
            <v>132SS</v>
          </cell>
          <cell r="Q189" t="str">
            <v>Northern</v>
          </cell>
          <cell r="R189">
            <v>8</v>
          </cell>
          <cell r="S189">
            <v>1.4285714285714287E-2</v>
          </cell>
          <cell r="T189">
            <v>0.68571428571428605</v>
          </cell>
          <cell r="U189">
            <v>6.2349253731343293</v>
          </cell>
          <cell r="V189">
            <v>1.0650746268656719</v>
          </cell>
        </row>
        <row r="190">
          <cell r="A190">
            <v>126</v>
          </cell>
          <cell r="B190" t="str">
            <v>Mid North Coast: Coffs - Kempsey 132 kV line</v>
          </cell>
          <cell r="C190">
            <v>1</v>
          </cell>
          <cell r="D190">
            <v>39417</v>
          </cell>
          <cell r="E190">
            <v>33</v>
          </cell>
          <cell r="F190">
            <v>3</v>
          </cell>
          <cell r="G190">
            <v>38697</v>
          </cell>
          <cell r="H190">
            <v>10</v>
          </cell>
          <cell r="I190" t="str">
            <v>132kV Aug</v>
          </cell>
          <cell r="J190">
            <v>24</v>
          </cell>
          <cell r="L190" t="str">
            <v>6.5.3</v>
          </cell>
          <cell r="M190" t="str">
            <v>Poss</v>
          </cell>
          <cell r="N190" t="str">
            <v>Proposed</v>
          </cell>
          <cell r="O190" t="str">
            <v>Coffs Harbour 132kV Augmentation - Contract</v>
          </cell>
          <cell r="P190" t="str">
            <v>132SS</v>
          </cell>
          <cell r="Q190" t="str">
            <v>Northern</v>
          </cell>
          <cell r="R190">
            <v>0.5</v>
          </cell>
          <cell r="T190">
            <v>2.9166666666666674E-2</v>
          </cell>
          <cell r="U190">
            <v>0.38016169154228857</v>
          </cell>
          <cell r="V190">
            <v>9.0671641791044755E-2</v>
          </cell>
        </row>
        <row r="191">
          <cell r="A191">
            <v>127</v>
          </cell>
          <cell r="B191" t="str">
            <v>Mid North Coast: Coffs - Kempsey 132 kV line</v>
          </cell>
          <cell r="C191">
            <v>1</v>
          </cell>
          <cell r="D191">
            <v>39417</v>
          </cell>
          <cell r="E191">
            <v>33</v>
          </cell>
          <cell r="F191">
            <v>3</v>
          </cell>
          <cell r="G191">
            <v>38697</v>
          </cell>
          <cell r="H191">
            <v>10</v>
          </cell>
          <cell r="I191" t="str">
            <v>132kV Aug</v>
          </cell>
          <cell r="J191">
            <v>24</v>
          </cell>
          <cell r="L191" t="str">
            <v>6.5.3</v>
          </cell>
          <cell r="M191" t="str">
            <v>Poss</v>
          </cell>
          <cell r="N191" t="str">
            <v>Proposed</v>
          </cell>
          <cell r="O191" t="str">
            <v>Nambucca 2nd 132kV/66kV Tx &amp; line swbays- Contract</v>
          </cell>
          <cell r="P191" t="str">
            <v>132TX</v>
          </cell>
          <cell r="Q191" t="str">
            <v>Northern</v>
          </cell>
          <cell r="R191">
            <v>5</v>
          </cell>
          <cell r="T191">
            <v>0.29166666666666674</v>
          </cell>
          <cell r="U191">
            <v>3.801616915422886</v>
          </cell>
          <cell r="V191">
            <v>0.90671641791044766</v>
          </cell>
        </row>
        <row r="192">
          <cell r="A192">
            <v>128</v>
          </cell>
          <cell r="B192" t="str">
            <v>Mid North Coast: Port Macquarie 330 kV SS</v>
          </cell>
          <cell r="C192">
            <v>1</v>
          </cell>
          <cell r="D192">
            <v>40878</v>
          </cell>
          <cell r="E192">
            <v>34</v>
          </cell>
          <cell r="F192">
            <v>3</v>
          </cell>
          <cell r="G192">
            <v>39798</v>
          </cell>
          <cell r="H192">
            <v>6</v>
          </cell>
          <cell r="I192" t="str">
            <v>330/132kV Greenfield</v>
          </cell>
          <cell r="J192">
            <v>36</v>
          </cell>
          <cell r="L192" t="str">
            <v>6.5.3</v>
          </cell>
          <cell r="M192" t="str">
            <v>Poss</v>
          </cell>
          <cell r="N192" t="str">
            <v>Proposed</v>
          </cell>
          <cell r="O192" t="str">
            <v>Port Macquarie 330/132kV SS - Contract</v>
          </cell>
          <cell r="P192" t="str">
            <v>330SS</v>
          </cell>
          <cell r="Q192" t="str">
            <v>Northern</v>
          </cell>
          <cell r="R192">
            <v>18</v>
          </cell>
          <cell r="W192">
            <v>0.56000000000000005</v>
          </cell>
          <cell r="X192">
            <v>1.6356521739130443</v>
          </cell>
          <cell r="Y192">
            <v>13.733004542504867</v>
          </cell>
          <cell r="Z192">
            <v>2.07134328358209</v>
          </cell>
        </row>
        <row r="193">
          <cell r="A193">
            <v>129</v>
          </cell>
          <cell r="B193" t="str">
            <v>QNI Upgrade proposal</v>
          </cell>
          <cell r="C193">
            <v>1</v>
          </cell>
          <cell r="D193">
            <v>40148</v>
          </cell>
          <cell r="E193">
            <v>45</v>
          </cell>
          <cell r="F193">
            <v>3</v>
          </cell>
          <cell r="G193">
            <v>39068</v>
          </cell>
          <cell r="H193">
            <v>6</v>
          </cell>
          <cell r="I193" t="str">
            <v>330/132kV Greenfield</v>
          </cell>
          <cell r="J193">
            <v>36</v>
          </cell>
          <cell r="L193" t="str">
            <v>6.5.1</v>
          </cell>
          <cell r="M193" t="str">
            <v>Poss</v>
          </cell>
          <cell r="N193" t="str">
            <v>Planning</v>
          </cell>
          <cell r="O193" t="str">
            <v>Series Compensation on QNI - Contract</v>
          </cell>
          <cell r="P193" t="str">
            <v>SVC</v>
          </cell>
          <cell r="Q193" t="str">
            <v>Northern</v>
          </cell>
          <cell r="R193">
            <v>50</v>
          </cell>
          <cell r="U193">
            <v>1.5555555555555558</v>
          </cell>
          <cell r="V193">
            <v>4.5434782608695654</v>
          </cell>
          <cell r="W193">
            <v>38.147234840291297</v>
          </cell>
          <cell r="X193">
            <v>5.753731343283583</v>
          </cell>
        </row>
        <row r="194">
          <cell r="A194">
            <v>130</v>
          </cell>
          <cell r="B194" t="str">
            <v>QNI Upgrade proposal</v>
          </cell>
          <cell r="C194">
            <v>1</v>
          </cell>
          <cell r="D194">
            <v>40878</v>
          </cell>
          <cell r="E194">
            <v>45</v>
          </cell>
          <cell r="F194">
            <v>1</v>
          </cell>
          <cell r="G194">
            <v>39078</v>
          </cell>
          <cell r="H194">
            <v>1</v>
          </cell>
          <cell r="I194" t="str">
            <v>EHV TL -EIS</v>
          </cell>
          <cell r="J194">
            <v>60</v>
          </cell>
          <cell r="L194" t="str">
            <v>6.5.1</v>
          </cell>
          <cell r="M194" t="str">
            <v>Poss</v>
          </cell>
          <cell r="N194" t="str">
            <v>Planning</v>
          </cell>
          <cell r="O194" t="str">
            <v>Replace Tamworth-Armidale 330kV Line - Contract</v>
          </cell>
          <cell r="P194" t="str">
            <v>TL EIS</v>
          </cell>
          <cell r="Q194" t="str">
            <v>Northern</v>
          </cell>
          <cell r="R194">
            <v>75</v>
          </cell>
          <cell r="U194">
            <v>0.7</v>
          </cell>
          <cell r="V194">
            <v>3.1</v>
          </cell>
          <cell r="W194">
            <v>2.5290322580645177</v>
          </cell>
          <cell r="X194">
            <v>6.967741935483871</v>
          </cell>
          <cell r="Y194">
            <v>60.517328370554182</v>
          </cell>
          <cell r="Z194">
            <v>1.1858974358974363</v>
          </cell>
        </row>
        <row r="195">
          <cell r="A195">
            <v>131</v>
          </cell>
          <cell r="B195" t="str">
            <v>QNI Upgrade proposal</v>
          </cell>
          <cell r="C195">
            <v>1</v>
          </cell>
          <cell r="D195">
            <v>40148</v>
          </cell>
          <cell r="E195">
            <v>45</v>
          </cell>
          <cell r="F195">
            <v>3</v>
          </cell>
          <cell r="G195">
            <v>39428</v>
          </cell>
          <cell r="H195">
            <v>10</v>
          </cell>
          <cell r="I195" t="str">
            <v>132kV Aug</v>
          </cell>
          <cell r="J195">
            <v>24</v>
          </cell>
          <cell r="L195" t="str">
            <v>6.5.1</v>
          </cell>
          <cell r="M195" t="str">
            <v>Poss</v>
          </cell>
          <cell r="N195" t="str">
            <v>Planning</v>
          </cell>
          <cell r="O195" t="str">
            <v>Phase Shifting Transformer - Armidale-Kempsey - Contract</v>
          </cell>
          <cell r="P195" t="str">
            <v>132TX</v>
          </cell>
          <cell r="Q195" t="str">
            <v>Northern</v>
          </cell>
          <cell r="R195">
            <v>18</v>
          </cell>
          <cell r="V195">
            <v>1.05</v>
          </cell>
          <cell r="W195">
            <v>13.685820895522387</v>
          </cell>
          <cell r="X195">
            <v>3.2641791044776118</v>
          </cell>
        </row>
        <row r="196">
          <cell r="A196">
            <v>132</v>
          </cell>
          <cell r="B196" t="str">
            <v>QNI Upgrade proposal</v>
          </cell>
          <cell r="C196">
            <v>1</v>
          </cell>
          <cell r="D196">
            <v>40148</v>
          </cell>
          <cell r="E196">
            <v>45</v>
          </cell>
          <cell r="F196">
            <v>3</v>
          </cell>
          <cell r="G196">
            <v>39428</v>
          </cell>
          <cell r="H196">
            <v>9</v>
          </cell>
          <cell r="I196" t="str">
            <v>330/132kV Aug</v>
          </cell>
          <cell r="J196">
            <v>24</v>
          </cell>
          <cell r="L196" t="str">
            <v>6.5.1</v>
          </cell>
          <cell r="M196" t="str">
            <v>Poss</v>
          </cell>
          <cell r="N196" t="str">
            <v>Planning</v>
          </cell>
          <cell r="O196" t="str">
            <v>SVC Control Enhancements - Contract</v>
          </cell>
          <cell r="P196" t="str">
            <v>SVC</v>
          </cell>
          <cell r="Q196" t="str">
            <v>Northern</v>
          </cell>
          <cell r="R196">
            <v>2</v>
          </cell>
          <cell r="V196">
            <v>0.1166666666666667</v>
          </cell>
          <cell r="W196">
            <v>1.5206467661691543</v>
          </cell>
          <cell r="X196">
            <v>0.36268656716417902</v>
          </cell>
        </row>
        <row r="197">
          <cell r="A197">
            <v>133</v>
          </cell>
          <cell r="B197" t="str">
            <v>QNI Upgrade proposal</v>
          </cell>
          <cell r="C197">
            <v>1</v>
          </cell>
          <cell r="D197">
            <v>40148</v>
          </cell>
          <cell r="E197">
            <v>45</v>
          </cell>
          <cell r="F197">
            <v>3</v>
          </cell>
          <cell r="G197">
            <v>39428</v>
          </cell>
          <cell r="H197">
            <v>9</v>
          </cell>
          <cell r="I197" t="str">
            <v>330/132kV Aug</v>
          </cell>
          <cell r="J197">
            <v>24</v>
          </cell>
          <cell r="L197" t="str">
            <v>6.5.1</v>
          </cell>
          <cell r="M197" t="str">
            <v>Poss</v>
          </cell>
          <cell r="N197" t="str">
            <v>Planning</v>
          </cell>
          <cell r="O197" t="str">
            <v>Tamworth 330kV SS Augmentations - Contract</v>
          </cell>
          <cell r="P197" t="str">
            <v>330SS</v>
          </cell>
          <cell r="Q197" t="str">
            <v>Northern</v>
          </cell>
          <cell r="R197">
            <v>2</v>
          </cell>
          <cell r="V197">
            <v>0.1166666666666667</v>
          </cell>
          <cell r="W197">
            <v>1.5206467661691543</v>
          </cell>
          <cell r="X197">
            <v>0.36268656716417902</v>
          </cell>
        </row>
        <row r="198">
          <cell r="A198">
            <v>134</v>
          </cell>
          <cell r="B198" t="str">
            <v>QNI Upgrade proposal</v>
          </cell>
          <cell r="C198">
            <v>1</v>
          </cell>
          <cell r="D198">
            <v>40148</v>
          </cell>
          <cell r="E198">
            <v>45</v>
          </cell>
          <cell r="F198">
            <v>3</v>
          </cell>
          <cell r="G198">
            <v>39428</v>
          </cell>
          <cell r="H198">
            <v>9</v>
          </cell>
          <cell r="I198" t="str">
            <v>330/132kV Aug</v>
          </cell>
          <cell r="J198">
            <v>24</v>
          </cell>
          <cell r="L198" t="str">
            <v>6.5.1</v>
          </cell>
          <cell r="M198" t="str">
            <v>Poss</v>
          </cell>
          <cell r="N198" t="str">
            <v>Planning</v>
          </cell>
          <cell r="O198" t="str">
            <v>Armidale 330kV SS Augmentations - Contract</v>
          </cell>
          <cell r="P198" t="str">
            <v>330SS</v>
          </cell>
          <cell r="Q198" t="str">
            <v>Northern</v>
          </cell>
          <cell r="R198">
            <v>4</v>
          </cell>
          <cell r="V198">
            <v>0.23333333333333339</v>
          </cell>
          <cell r="W198">
            <v>3.0412935323383086</v>
          </cell>
          <cell r="X198">
            <v>0.72537313432835804</v>
          </cell>
        </row>
        <row r="199">
          <cell r="A199">
            <v>135</v>
          </cell>
          <cell r="B199" t="str">
            <v>ACT and Surrounding Areas</v>
          </cell>
          <cell r="C199">
            <v>1</v>
          </cell>
          <cell r="D199">
            <v>40878</v>
          </cell>
          <cell r="E199">
            <v>1</v>
          </cell>
          <cell r="F199">
            <v>1</v>
          </cell>
          <cell r="G199">
            <v>39078</v>
          </cell>
          <cell r="H199">
            <v>1</v>
          </cell>
          <cell r="I199" t="str">
            <v>EHV TL -EIS</v>
          </cell>
          <cell r="J199">
            <v>60</v>
          </cell>
          <cell r="L199" t="str">
            <v>6.5.24</v>
          </cell>
          <cell r="M199" t="str">
            <v>Poss</v>
          </cell>
          <cell r="N199" t="str">
            <v>Future</v>
          </cell>
          <cell r="O199" t="str">
            <v>Construct Bungendore to Royalla 330kV line - contract</v>
          </cell>
          <cell r="P199" t="str">
            <v>TL EIS</v>
          </cell>
          <cell r="Q199" t="str">
            <v>Southern</v>
          </cell>
          <cell r="R199">
            <v>45</v>
          </cell>
          <cell r="U199">
            <v>0.42</v>
          </cell>
          <cell r="V199">
            <v>1.86</v>
          </cell>
          <cell r="W199">
            <v>1.5174193548387103</v>
          </cell>
          <cell r="X199">
            <v>4.1806451612903226</v>
          </cell>
          <cell r="Y199">
            <v>36.310397022332509</v>
          </cell>
          <cell r="Z199">
            <v>0.71153846153846179</v>
          </cell>
        </row>
        <row r="200">
          <cell r="A200">
            <v>136</v>
          </cell>
          <cell r="B200" t="str">
            <v>ACT and Surrounding Areas</v>
          </cell>
          <cell r="C200">
            <v>1</v>
          </cell>
          <cell r="D200">
            <v>40513</v>
          </cell>
          <cell r="E200">
            <v>1</v>
          </cell>
          <cell r="F200">
            <v>3</v>
          </cell>
          <cell r="G200">
            <v>39613</v>
          </cell>
          <cell r="H200">
            <v>7</v>
          </cell>
          <cell r="I200" t="str">
            <v>132kV Greenfield</v>
          </cell>
          <cell r="J200">
            <v>30</v>
          </cell>
          <cell r="L200" t="str">
            <v>6.5.24</v>
          </cell>
          <cell r="M200" t="str">
            <v>Poss</v>
          </cell>
          <cell r="N200" t="str">
            <v>Future</v>
          </cell>
          <cell r="O200" t="str">
            <v>Establish Royalla 132kV switching stn (8 x 132kV switchbays)</v>
          </cell>
          <cell r="P200" t="str">
            <v>132SS</v>
          </cell>
          <cell r="Q200" t="str">
            <v>Southern</v>
          </cell>
          <cell r="R200">
            <v>8</v>
          </cell>
          <cell r="V200">
            <v>1.4285714285714287E-2</v>
          </cell>
          <cell r="W200">
            <v>0.68571428571428605</v>
          </cell>
          <cell r="X200">
            <v>6.2349253731343293</v>
          </cell>
          <cell r="Y200">
            <v>1.0650746268656719</v>
          </cell>
        </row>
        <row r="201">
          <cell r="A201">
            <v>137</v>
          </cell>
          <cell r="B201" t="str">
            <v>ACT and Surrounding Areas</v>
          </cell>
          <cell r="C201">
            <v>1</v>
          </cell>
          <cell r="D201">
            <v>40513</v>
          </cell>
          <cell r="E201">
            <v>1</v>
          </cell>
          <cell r="F201">
            <v>2</v>
          </cell>
          <cell r="G201">
            <v>39793</v>
          </cell>
          <cell r="H201">
            <v>4</v>
          </cell>
          <cell r="I201" t="str">
            <v>TL -REF</v>
          </cell>
          <cell r="J201">
            <v>24</v>
          </cell>
          <cell r="L201" t="str">
            <v>6.5.24</v>
          </cell>
          <cell r="M201" t="str">
            <v>Poss</v>
          </cell>
          <cell r="N201" t="str">
            <v>Future</v>
          </cell>
          <cell r="O201" t="str">
            <v>132kV Line Easements - Royalla Outlets - Contract</v>
          </cell>
          <cell r="P201" t="str">
            <v>TL REF</v>
          </cell>
          <cell r="Q201" t="str">
            <v>Southern</v>
          </cell>
          <cell r="R201">
            <v>4</v>
          </cell>
          <cell r="W201">
            <v>0.33908045977011503</v>
          </cell>
          <cell r="X201">
            <v>2.9340902719372033</v>
          </cell>
          <cell r="Y201">
            <v>0.72682926829268291</v>
          </cell>
        </row>
        <row r="202">
          <cell r="A202">
            <v>138</v>
          </cell>
          <cell r="B202" t="str">
            <v>ACT and Surrounding Areas</v>
          </cell>
          <cell r="C202">
            <v>1</v>
          </cell>
          <cell r="D202">
            <v>40513</v>
          </cell>
          <cell r="E202">
            <v>1</v>
          </cell>
          <cell r="F202">
            <v>2</v>
          </cell>
          <cell r="G202">
            <v>39793</v>
          </cell>
          <cell r="H202">
            <v>4</v>
          </cell>
          <cell r="I202" t="str">
            <v>TL -REF</v>
          </cell>
          <cell r="J202">
            <v>24</v>
          </cell>
          <cell r="L202" t="str">
            <v>6.5.24</v>
          </cell>
          <cell r="M202" t="str">
            <v>Poss</v>
          </cell>
          <cell r="N202" t="str">
            <v>Future</v>
          </cell>
          <cell r="O202" t="str">
            <v>2x132kV lines from Royalla to ACTEW Gilmore Substation - contract</v>
          </cell>
          <cell r="P202" t="str">
            <v>TL REF</v>
          </cell>
          <cell r="Q202" t="str">
            <v>Southern</v>
          </cell>
          <cell r="R202">
            <v>10</v>
          </cell>
          <cell r="W202">
            <v>0.84770114942528751</v>
          </cell>
          <cell r="X202">
            <v>7.335225679843008</v>
          </cell>
          <cell r="Y202">
            <v>1.8170731707317072</v>
          </cell>
        </row>
        <row r="203">
          <cell r="A203">
            <v>139</v>
          </cell>
          <cell r="B203" t="str">
            <v>ACT and Surrounding Areas</v>
          </cell>
          <cell r="C203">
            <v>1</v>
          </cell>
          <cell r="D203">
            <v>40878</v>
          </cell>
          <cell r="E203">
            <v>1</v>
          </cell>
          <cell r="F203">
            <v>3</v>
          </cell>
          <cell r="G203">
            <v>39798</v>
          </cell>
          <cell r="H203">
            <v>6</v>
          </cell>
          <cell r="I203" t="str">
            <v>330/132kV Greenfield</v>
          </cell>
          <cell r="J203">
            <v>36</v>
          </cell>
          <cell r="L203" t="str">
            <v>6.5.24</v>
          </cell>
          <cell r="M203" t="str">
            <v>Poss</v>
          </cell>
          <cell r="N203" t="str">
            <v>Future</v>
          </cell>
          <cell r="O203" t="str">
            <v>Establish Royalla 330/132kV substation</v>
          </cell>
          <cell r="P203" t="str">
            <v>330SS</v>
          </cell>
          <cell r="Q203" t="str">
            <v>Southern</v>
          </cell>
          <cell r="R203">
            <v>18</v>
          </cell>
          <cell r="W203">
            <v>0.56000000000000005</v>
          </cell>
          <cell r="X203">
            <v>1.6356521739130443</v>
          </cell>
          <cell r="Y203">
            <v>13.733004542504867</v>
          </cell>
          <cell r="Z203">
            <v>2.07134328358209</v>
          </cell>
        </row>
        <row r="204">
          <cell r="A204">
            <v>140</v>
          </cell>
          <cell r="B204" t="str">
            <v>ACT and Surrounding Areas</v>
          </cell>
          <cell r="C204">
            <v>1</v>
          </cell>
          <cell r="D204">
            <v>40878</v>
          </cell>
          <cell r="E204">
            <v>1</v>
          </cell>
          <cell r="F204">
            <v>3</v>
          </cell>
          <cell r="G204">
            <v>39798</v>
          </cell>
          <cell r="H204">
            <v>6</v>
          </cell>
          <cell r="I204" t="str">
            <v>330/132kV Greenfield</v>
          </cell>
          <cell r="J204">
            <v>36</v>
          </cell>
          <cell r="L204" t="str">
            <v>6.5.24</v>
          </cell>
          <cell r="M204" t="str">
            <v>Poss</v>
          </cell>
          <cell r="N204" t="str">
            <v>Future</v>
          </cell>
          <cell r="O204" t="str">
            <v>Establish Bungendore 330kV Switching Station (3 breaker mesh)</v>
          </cell>
          <cell r="P204" t="str">
            <v>330SS</v>
          </cell>
          <cell r="Q204" t="str">
            <v>Southern</v>
          </cell>
          <cell r="R204">
            <v>14</v>
          </cell>
          <cell r="W204">
            <v>0.43555555555555558</v>
          </cell>
          <cell r="X204">
            <v>1.2721739130434788</v>
          </cell>
          <cell r="Y204">
            <v>10.681225755281563</v>
          </cell>
          <cell r="Z204">
            <v>1.6110447761194036</v>
          </cell>
        </row>
        <row r="205">
          <cell r="A205">
            <v>141</v>
          </cell>
          <cell r="B205" t="str">
            <v>Cooma and Bega supply</v>
          </cell>
          <cell r="C205">
            <v>1</v>
          </cell>
          <cell r="D205">
            <v>40878</v>
          </cell>
          <cell r="E205">
            <v>11</v>
          </cell>
          <cell r="F205">
            <v>1</v>
          </cell>
          <cell r="G205">
            <v>39078</v>
          </cell>
          <cell r="H205">
            <v>1</v>
          </cell>
          <cell r="I205" t="str">
            <v>EHV TL -EIS</v>
          </cell>
          <cell r="J205">
            <v>60</v>
          </cell>
          <cell r="L205" t="str">
            <v>6.5.25</v>
          </cell>
          <cell r="M205" t="str">
            <v>Poss</v>
          </cell>
          <cell r="N205" t="str">
            <v>Future</v>
          </cell>
          <cell r="O205" t="str">
            <v>Royalla- Cooma 330kV TL- Contract</v>
          </cell>
          <cell r="P205" t="str">
            <v>TL EIS</v>
          </cell>
          <cell r="Q205" t="str">
            <v>Southern</v>
          </cell>
          <cell r="R205">
            <v>60</v>
          </cell>
          <cell r="U205">
            <v>0.56000000000000005</v>
          </cell>
          <cell r="V205">
            <v>2.48</v>
          </cell>
          <cell r="W205">
            <v>2.023225806451614</v>
          </cell>
          <cell r="X205">
            <v>5.5741935483870959</v>
          </cell>
          <cell r="Y205">
            <v>48.41386269644336</v>
          </cell>
          <cell r="Z205">
            <v>0.94871794871794912</v>
          </cell>
        </row>
        <row r="206">
          <cell r="A206">
            <v>142</v>
          </cell>
          <cell r="B206" t="str">
            <v>Cooma and Bega supply</v>
          </cell>
          <cell r="C206">
            <v>1</v>
          </cell>
          <cell r="D206">
            <v>40148</v>
          </cell>
          <cell r="E206">
            <v>11</v>
          </cell>
          <cell r="F206">
            <v>3</v>
          </cell>
          <cell r="G206">
            <v>39248</v>
          </cell>
          <cell r="H206">
            <v>7</v>
          </cell>
          <cell r="I206" t="str">
            <v>132kV Greenfield</v>
          </cell>
          <cell r="J206">
            <v>30</v>
          </cell>
          <cell r="L206" t="str">
            <v>6.5.25-6</v>
          </cell>
          <cell r="M206" t="str">
            <v>Poss</v>
          </cell>
          <cell r="N206" t="str">
            <v>Future</v>
          </cell>
          <cell r="O206" t="str">
            <v>Establish North Cooma 132kV S.Stn - Contract</v>
          </cell>
          <cell r="P206" t="str">
            <v>132SS</v>
          </cell>
          <cell r="Q206" t="str">
            <v>Southern</v>
          </cell>
          <cell r="R206">
            <v>6</v>
          </cell>
          <cell r="U206">
            <v>1.0714285714285714E-2</v>
          </cell>
          <cell r="V206">
            <v>0.51428571428571446</v>
          </cell>
          <cell r="W206">
            <v>4.6761940298507456</v>
          </cell>
          <cell r="X206">
            <v>0.79880597014925392</v>
          </cell>
        </row>
        <row r="207">
          <cell r="A207">
            <v>143</v>
          </cell>
          <cell r="B207" t="str">
            <v>Cooma and Bega supply</v>
          </cell>
          <cell r="C207">
            <v>1</v>
          </cell>
          <cell r="D207">
            <v>40148</v>
          </cell>
          <cell r="E207">
            <v>11</v>
          </cell>
          <cell r="F207">
            <v>2</v>
          </cell>
          <cell r="G207">
            <v>39428</v>
          </cell>
          <cell r="H207">
            <v>4</v>
          </cell>
          <cell r="I207" t="str">
            <v>TL -REF</v>
          </cell>
          <cell r="J207">
            <v>24</v>
          </cell>
          <cell r="L207" t="str">
            <v>6.5.25</v>
          </cell>
          <cell r="M207" t="str">
            <v>Poss</v>
          </cell>
          <cell r="N207" t="str">
            <v>Future</v>
          </cell>
          <cell r="O207" t="str">
            <v>North Cooma 330/132kV Substation Outlets - Contracts</v>
          </cell>
          <cell r="P207" t="str">
            <v>TL REF</v>
          </cell>
          <cell r="Q207" t="str">
            <v>Southern</v>
          </cell>
          <cell r="R207">
            <v>3</v>
          </cell>
          <cell r="V207">
            <v>0.25431034482758619</v>
          </cell>
          <cell r="W207">
            <v>2.2005677039529021</v>
          </cell>
          <cell r="X207">
            <v>0.54512195121951201</v>
          </cell>
        </row>
        <row r="208">
          <cell r="A208">
            <v>144</v>
          </cell>
          <cell r="B208" t="str">
            <v>Cooma and Bega supply</v>
          </cell>
          <cell r="C208">
            <v>1</v>
          </cell>
          <cell r="D208">
            <v>42705</v>
          </cell>
          <cell r="E208">
            <v>11</v>
          </cell>
          <cell r="F208">
            <v>3</v>
          </cell>
          <cell r="G208">
            <v>41625</v>
          </cell>
          <cell r="H208">
            <v>6</v>
          </cell>
          <cell r="I208" t="str">
            <v>330/132kV Greenfield</v>
          </cell>
          <cell r="J208">
            <v>36</v>
          </cell>
          <cell r="L208" t="str">
            <v>6.5.25</v>
          </cell>
          <cell r="M208" t="str">
            <v>Poss</v>
          </cell>
          <cell r="N208" t="str">
            <v>Future</v>
          </cell>
          <cell r="O208" t="str">
            <v>Establish North Cooma 330/132kV - Contract</v>
          </cell>
          <cell r="P208" t="str">
            <v>132SS</v>
          </cell>
          <cell r="Q208" t="str">
            <v>Southern</v>
          </cell>
          <cell r="R208">
            <v>18</v>
          </cell>
          <cell r="AB208">
            <v>0.56000000000000005</v>
          </cell>
          <cell r="AC208">
            <v>1.6356521739130443</v>
          </cell>
          <cell r="AD208">
            <v>13.733004542504867</v>
          </cell>
          <cell r="AE208">
            <v>2.07134328358209</v>
          </cell>
        </row>
        <row r="209">
          <cell r="A209">
            <v>145</v>
          </cell>
          <cell r="B209" t="str">
            <v>Bayswater - Mount Piper 500 kV</v>
          </cell>
          <cell r="C209">
            <v>1</v>
          </cell>
          <cell r="D209">
            <v>39783</v>
          </cell>
          <cell r="E209">
            <v>4</v>
          </cell>
          <cell r="F209">
            <v>3</v>
          </cell>
          <cell r="G209">
            <v>38583</v>
          </cell>
          <cell r="H209">
            <v>5</v>
          </cell>
          <cell r="I209" t="str">
            <v>500/330kV Greenfield</v>
          </cell>
          <cell r="J209">
            <v>40</v>
          </cell>
          <cell r="L209" t="str">
            <v>6.5.6,34</v>
          </cell>
          <cell r="M209" t="str">
            <v>Poss</v>
          </cell>
          <cell r="N209" t="str">
            <v>Future</v>
          </cell>
          <cell r="O209" t="str">
            <v>Mt Piper 330kV Aug Stage 1 - Contract</v>
          </cell>
          <cell r="P209" t="str">
            <v>330SS</v>
          </cell>
          <cell r="Q209" t="str">
            <v>Central</v>
          </cell>
          <cell r="R209">
            <v>2</v>
          </cell>
          <cell r="T209">
            <v>0.11</v>
          </cell>
          <cell r="U209">
            <v>0.26447368421052642</v>
          </cell>
          <cell r="V209">
            <v>1.4045960832313347</v>
          </cell>
          <cell r="W209">
            <v>0.22093023255813962</v>
          </cell>
        </row>
        <row r="210">
          <cell r="A210">
            <v>146</v>
          </cell>
          <cell r="B210" t="str">
            <v>Bayswater - Mount Piper 500 kV</v>
          </cell>
          <cell r="C210">
            <v>1</v>
          </cell>
          <cell r="D210">
            <v>39783</v>
          </cell>
          <cell r="E210">
            <v>4</v>
          </cell>
          <cell r="F210">
            <v>3</v>
          </cell>
          <cell r="G210">
            <v>38583</v>
          </cell>
          <cell r="H210">
            <v>5</v>
          </cell>
          <cell r="I210" t="str">
            <v>500/330kV Greenfield</v>
          </cell>
          <cell r="J210">
            <v>40</v>
          </cell>
          <cell r="L210" t="str">
            <v>6.5.6,34</v>
          </cell>
          <cell r="M210" t="str">
            <v>Poss</v>
          </cell>
          <cell r="N210" t="str">
            <v>Future</v>
          </cell>
          <cell r="O210" t="str">
            <v>Wollar SS 500kV Upgrade - Contract</v>
          </cell>
          <cell r="P210" t="str">
            <v>500SS</v>
          </cell>
          <cell r="Q210" t="str">
            <v>Northern</v>
          </cell>
          <cell r="R210">
            <v>15</v>
          </cell>
          <cell r="T210">
            <v>0.82499999999999996</v>
          </cell>
          <cell r="U210">
            <v>1.9835526315789482</v>
          </cell>
          <cell r="V210">
            <v>10.534470624235011</v>
          </cell>
          <cell r="W210">
            <v>1.6569767441860472</v>
          </cell>
        </row>
        <row r="211">
          <cell r="A211">
            <v>147</v>
          </cell>
          <cell r="B211" t="str">
            <v>Bayswater - Mount Piper 500 kV</v>
          </cell>
          <cell r="C211">
            <v>1</v>
          </cell>
          <cell r="D211">
            <v>39783</v>
          </cell>
          <cell r="E211">
            <v>4</v>
          </cell>
          <cell r="F211">
            <v>3</v>
          </cell>
          <cell r="G211">
            <v>38583</v>
          </cell>
          <cell r="H211">
            <v>5</v>
          </cell>
          <cell r="I211" t="str">
            <v>500/330kV Greenfield</v>
          </cell>
          <cell r="J211">
            <v>40</v>
          </cell>
          <cell r="L211" t="str">
            <v>6.5.6,34</v>
          </cell>
          <cell r="M211" t="str">
            <v>Poss</v>
          </cell>
          <cell r="N211" t="str">
            <v>Future</v>
          </cell>
          <cell r="O211" t="str">
            <v>500/330kV substn Stage 1 at Mt Piper- Contract</v>
          </cell>
          <cell r="P211" t="str">
            <v>500SS</v>
          </cell>
          <cell r="Q211" t="str">
            <v>Northern</v>
          </cell>
          <cell r="R211">
            <v>75</v>
          </cell>
          <cell r="T211">
            <v>4.125</v>
          </cell>
          <cell r="U211">
            <v>9.9177631578947398</v>
          </cell>
          <cell r="V211">
            <v>52.672353121175043</v>
          </cell>
          <cell r="W211">
            <v>8.2848837209302353</v>
          </cell>
        </row>
        <row r="212">
          <cell r="A212">
            <v>148</v>
          </cell>
          <cell r="B212" t="str">
            <v>Bayswater - Mount Piper 500 kV</v>
          </cell>
          <cell r="C212">
            <v>1</v>
          </cell>
          <cell r="D212">
            <v>39783</v>
          </cell>
          <cell r="E212">
            <v>4</v>
          </cell>
          <cell r="F212">
            <v>3</v>
          </cell>
          <cell r="G212">
            <v>38583</v>
          </cell>
          <cell r="H212">
            <v>5</v>
          </cell>
          <cell r="I212" t="str">
            <v>500/330kV Greenfield</v>
          </cell>
          <cell r="J212">
            <v>40</v>
          </cell>
          <cell r="L212" t="str">
            <v>6.5.6,34</v>
          </cell>
          <cell r="M212" t="str">
            <v>Poss</v>
          </cell>
          <cell r="N212" t="str">
            <v>Future</v>
          </cell>
          <cell r="O212" t="str">
            <v>500/300kV substn at Bayswater - contract</v>
          </cell>
          <cell r="P212" t="str">
            <v>500SS</v>
          </cell>
          <cell r="Q212" t="str">
            <v>Northern</v>
          </cell>
          <cell r="R212">
            <v>65</v>
          </cell>
          <cell r="T212">
            <v>3.5750000000000002</v>
          </cell>
          <cell r="U212">
            <v>8.595394736842108</v>
          </cell>
          <cell r="V212">
            <v>45.649372705018372</v>
          </cell>
          <cell r="W212">
            <v>7.1802325581395374</v>
          </cell>
        </row>
        <row r="213">
          <cell r="A213">
            <v>149</v>
          </cell>
          <cell r="B213" t="str">
            <v>Bayswater - Mount Piper 500 kV</v>
          </cell>
          <cell r="C213">
            <v>1</v>
          </cell>
          <cell r="D213">
            <v>39783</v>
          </cell>
          <cell r="E213">
            <v>4</v>
          </cell>
          <cell r="F213">
            <v>2</v>
          </cell>
          <cell r="G213">
            <v>38703</v>
          </cell>
          <cell r="H213">
            <v>2</v>
          </cell>
          <cell r="I213" t="str">
            <v>EHV TL -REF</v>
          </cell>
          <cell r="J213">
            <v>36</v>
          </cell>
          <cell r="L213" t="str">
            <v>6.5.6,34</v>
          </cell>
          <cell r="M213" t="str">
            <v>Poss</v>
          </cell>
          <cell r="N213" t="str">
            <v>Future</v>
          </cell>
          <cell r="O213" t="str">
            <v>Mt Piper - Wang Line Works - Contract</v>
          </cell>
          <cell r="P213" t="str">
            <v>TL REF</v>
          </cell>
          <cell r="Q213" t="str">
            <v>Central</v>
          </cell>
          <cell r="R213">
            <v>5</v>
          </cell>
          <cell r="T213">
            <v>0.23333333333333331</v>
          </cell>
          <cell r="U213">
            <v>0.48716814159292038</v>
          </cell>
          <cell r="V213">
            <v>4.1002620260048452</v>
          </cell>
          <cell r="W213">
            <v>0.17923649906890135</v>
          </cell>
        </row>
        <row r="214">
          <cell r="A214">
            <v>150</v>
          </cell>
          <cell r="B214" t="str">
            <v>Bayswater - Mount Piper 500 kV</v>
          </cell>
          <cell r="C214">
            <v>1</v>
          </cell>
          <cell r="D214">
            <v>39783</v>
          </cell>
          <cell r="E214">
            <v>4</v>
          </cell>
          <cell r="F214">
            <v>2</v>
          </cell>
          <cell r="G214">
            <v>38703</v>
          </cell>
          <cell r="H214">
            <v>2</v>
          </cell>
          <cell r="I214" t="str">
            <v>EHV TL -REF</v>
          </cell>
          <cell r="J214">
            <v>36</v>
          </cell>
          <cell r="L214" t="str">
            <v>6.5.6,34</v>
          </cell>
          <cell r="M214" t="str">
            <v>Poss</v>
          </cell>
          <cell r="N214" t="str">
            <v>Future</v>
          </cell>
          <cell r="O214" t="str">
            <v>Bayswater - Mt Piper Line reconnections - contract</v>
          </cell>
          <cell r="P214" t="str">
            <v>TL REF</v>
          </cell>
          <cell r="Q214" t="str">
            <v>Northern</v>
          </cell>
          <cell r="R214">
            <v>5</v>
          </cell>
          <cell r="T214">
            <v>0.23333333333333331</v>
          </cell>
          <cell r="U214">
            <v>0.48716814159292038</v>
          </cell>
          <cell r="V214">
            <v>4.1002620260048452</v>
          </cell>
          <cell r="W214">
            <v>0.17923649906890135</v>
          </cell>
        </row>
        <row r="215">
          <cell r="A215">
            <v>151</v>
          </cell>
          <cell r="B215" t="str">
            <v>Marulan - Bannaby 500 kV</v>
          </cell>
          <cell r="C215">
            <v>0</v>
          </cell>
          <cell r="D215">
            <v>40148</v>
          </cell>
          <cell r="E215">
            <v>30</v>
          </cell>
          <cell r="F215">
            <v>3</v>
          </cell>
          <cell r="G215">
            <v>38948</v>
          </cell>
          <cell r="H215">
            <v>5</v>
          </cell>
          <cell r="I215" t="str">
            <v>500/330kV Greenfield</v>
          </cell>
          <cell r="J215">
            <v>40</v>
          </cell>
          <cell r="L215" t="str">
            <v>6.5.6,34</v>
          </cell>
          <cell r="M215" t="str">
            <v>Poss</v>
          </cell>
          <cell r="N215" t="str">
            <v>Future</v>
          </cell>
          <cell r="O215" t="str">
            <v>Marulan 500/330kV Stage 1 Development - Contract</v>
          </cell>
          <cell r="P215" t="str">
            <v>500SS</v>
          </cell>
          <cell r="Q215" t="str">
            <v>Southern</v>
          </cell>
          <cell r="R215">
            <v>25</v>
          </cell>
          <cell r="U215">
            <v>1.375</v>
          </cell>
          <cell r="V215">
            <v>3.3059210526315796</v>
          </cell>
          <cell r="W215">
            <v>17.55745104039168</v>
          </cell>
          <cell r="X215">
            <v>2.7616279069767455</v>
          </cell>
        </row>
        <row r="216">
          <cell r="A216">
            <v>152</v>
          </cell>
          <cell r="B216" t="str">
            <v>Marulan - Bannaby 500 kV</v>
          </cell>
          <cell r="C216">
            <v>1</v>
          </cell>
          <cell r="D216">
            <v>40148</v>
          </cell>
          <cell r="E216">
            <v>30</v>
          </cell>
          <cell r="F216">
            <v>3</v>
          </cell>
          <cell r="G216">
            <v>38948</v>
          </cell>
          <cell r="H216">
            <v>5</v>
          </cell>
          <cell r="I216" t="str">
            <v>500/330kV Greenfield</v>
          </cell>
          <cell r="J216">
            <v>40</v>
          </cell>
          <cell r="L216" t="str">
            <v>6.5.6,34</v>
          </cell>
          <cell r="M216" t="str">
            <v>Poss</v>
          </cell>
          <cell r="N216" t="str">
            <v>Future</v>
          </cell>
          <cell r="O216" t="str">
            <v>Bannaby 500/330kV Stage 1 Development - Contract</v>
          </cell>
          <cell r="P216" t="str">
            <v>500SS</v>
          </cell>
          <cell r="Q216" t="str">
            <v>Southern</v>
          </cell>
          <cell r="R216">
            <v>75</v>
          </cell>
          <cell r="U216">
            <v>4.125</v>
          </cell>
          <cell r="V216">
            <v>9.9177631578947398</v>
          </cell>
          <cell r="W216">
            <v>52.672353121175043</v>
          </cell>
          <cell r="X216">
            <v>8.2848837209302353</v>
          </cell>
        </row>
        <row r="217">
          <cell r="A217">
            <v>153</v>
          </cell>
          <cell r="B217" t="str">
            <v>Marulan - Bannaby 500 kV</v>
          </cell>
          <cell r="C217">
            <v>0</v>
          </cell>
          <cell r="D217">
            <v>40148</v>
          </cell>
          <cell r="E217">
            <v>30</v>
          </cell>
          <cell r="F217">
            <v>3</v>
          </cell>
          <cell r="G217">
            <v>38948</v>
          </cell>
          <cell r="H217">
            <v>5</v>
          </cell>
          <cell r="I217" t="str">
            <v>500/330kV Greenfield</v>
          </cell>
          <cell r="J217">
            <v>40</v>
          </cell>
          <cell r="L217" t="str">
            <v>6.5.6,34</v>
          </cell>
          <cell r="M217" t="str">
            <v>Poss</v>
          </cell>
          <cell r="N217" t="str">
            <v>Future</v>
          </cell>
          <cell r="O217" t="str">
            <v>Maraulan 500kV Outlets Redevelopment - Contract</v>
          </cell>
          <cell r="P217" t="str">
            <v>TL REF</v>
          </cell>
          <cell r="Q217" t="str">
            <v>Southern</v>
          </cell>
          <cell r="R217">
            <v>5</v>
          </cell>
          <cell r="U217">
            <v>0.27500000000000002</v>
          </cell>
          <cell r="V217">
            <v>0.66118421052631615</v>
          </cell>
          <cell r="W217">
            <v>3.5114902080783366</v>
          </cell>
          <cell r="X217">
            <v>0.55232558139534904</v>
          </cell>
        </row>
        <row r="218">
          <cell r="A218">
            <v>154</v>
          </cell>
          <cell r="B218" t="str">
            <v>Marulan - Bannaby 500 kV</v>
          </cell>
          <cell r="C218">
            <v>1</v>
          </cell>
          <cell r="D218">
            <v>40148</v>
          </cell>
          <cell r="E218">
            <v>30</v>
          </cell>
          <cell r="F218">
            <v>3</v>
          </cell>
          <cell r="G218">
            <v>38948</v>
          </cell>
          <cell r="H218">
            <v>5</v>
          </cell>
          <cell r="I218" t="str">
            <v>500/330kV Greenfield</v>
          </cell>
          <cell r="J218">
            <v>40</v>
          </cell>
          <cell r="L218" t="str">
            <v>6.5.6,34</v>
          </cell>
          <cell r="M218" t="str">
            <v>Poss</v>
          </cell>
          <cell r="N218" t="str">
            <v>Future</v>
          </cell>
          <cell r="O218" t="str">
            <v>Bannaby 500kV Outlets Redevelopment - Contract</v>
          </cell>
          <cell r="P218" t="str">
            <v>TL REF</v>
          </cell>
          <cell r="Q218" t="str">
            <v>Southern</v>
          </cell>
          <cell r="R218">
            <v>2</v>
          </cell>
          <cell r="U218">
            <v>0.11</v>
          </cell>
          <cell r="V218">
            <v>0.26447368421052642</v>
          </cell>
          <cell r="W218">
            <v>1.4045960832313347</v>
          </cell>
          <cell r="X218">
            <v>0.22093023255813962</v>
          </cell>
        </row>
        <row r="219">
          <cell r="A219">
            <v>155</v>
          </cell>
          <cell r="B219" t="str">
            <v>Marulan - South Coast Reinforcement</v>
          </cell>
          <cell r="C219">
            <v>1</v>
          </cell>
          <cell r="D219">
            <v>39783</v>
          </cell>
          <cell r="E219">
            <v>31</v>
          </cell>
          <cell r="F219">
            <v>2</v>
          </cell>
          <cell r="G219">
            <v>38703</v>
          </cell>
          <cell r="H219">
            <v>2</v>
          </cell>
          <cell r="I219" t="str">
            <v>EHV TL -REF</v>
          </cell>
          <cell r="J219">
            <v>36</v>
          </cell>
          <cell r="L219" t="str">
            <v>6.5.23</v>
          </cell>
          <cell r="M219" t="str">
            <v>Poss</v>
          </cell>
          <cell r="N219" t="str">
            <v>Future</v>
          </cell>
          <cell r="O219" t="str">
            <v>Uprating 8 &amp; 16 Lines - Contract</v>
          </cell>
          <cell r="P219" t="str">
            <v>TL REF</v>
          </cell>
          <cell r="Q219" t="str">
            <v>Southern</v>
          </cell>
          <cell r="R219">
            <v>8</v>
          </cell>
          <cell r="T219">
            <v>0.37333333333333335</v>
          </cell>
          <cell r="U219">
            <v>0.77946902654867267</v>
          </cell>
          <cell r="V219">
            <v>6.560419241607752</v>
          </cell>
          <cell r="W219">
            <v>0.28677839851024212</v>
          </cell>
        </row>
        <row r="220">
          <cell r="A220">
            <v>156</v>
          </cell>
          <cell r="B220" t="str">
            <v>Marulan - South Coast Reinforcement</v>
          </cell>
          <cell r="C220">
            <v>1</v>
          </cell>
          <cell r="D220">
            <v>39783</v>
          </cell>
          <cell r="E220">
            <v>31</v>
          </cell>
          <cell r="F220">
            <v>3</v>
          </cell>
          <cell r="G220">
            <v>39063</v>
          </cell>
          <cell r="H220">
            <v>9</v>
          </cell>
          <cell r="I220" t="str">
            <v>330/132kV Aug</v>
          </cell>
          <cell r="J220">
            <v>24</v>
          </cell>
          <cell r="L220" t="str">
            <v>6.5.23</v>
          </cell>
          <cell r="M220" t="str">
            <v>Poss</v>
          </cell>
          <cell r="N220" t="str">
            <v>Future</v>
          </cell>
          <cell r="O220" t="str">
            <v>Marulan 330kV Terminal Equipment- Contract</v>
          </cell>
          <cell r="P220" t="str">
            <v>330SS</v>
          </cell>
          <cell r="Q220" t="str">
            <v>Southern</v>
          </cell>
          <cell r="R220">
            <v>2</v>
          </cell>
          <cell r="U220">
            <v>0.1166666666666667</v>
          </cell>
          <cell r="V220">
            <v>1.5206467661691543</v>
          </cell>
          <cell r="W220">
            <v>0.36268656716417902</v>
          </cell>
        </row>
        <row r="221">
          <cell r="A221">
            <v>157</v>
          </cell>
          <cell r="B221" t="str">
            <v>Marulan - South Coast Reinforcement</v>
          </cell>
          <cell r="C221">
            <v>1</v>
          </cell>
          <cell r="D221">
            <v>39783</v>
          </cell>
          <cell r="E221">
            <v>31</v>
          </cell>
          <cell r="F221">
            <v>3</v>
          </cell>
          <cell r="G221">
            <v>39063</v>
          </cell>
          <cell r="H221">
            <v>9</v>
          </cell>
          <cell r="I221" t="str">
            <v>330/132kV Aug</v>
          </cell>
          <cell r="J221">
            <v>24</v>
          </cell>
          <cell r="L221" t="str">
            <v>6.5.23</v>
          </cell>
          <cell r="M221" t="str">
            <v>Poss</v>
          </cell>
          <cell r="N221" t="str">
            <v>Future</v>
          </cell>
          <cell r="O221" t="str">
            <v>Dapto 330kV Terminal Equipment- Contract</v>
          </cell>
          <cell r="P221" t="str">
            <v>330SS</v>
          </cell>
          <cell r="Q221" t="str">
            <v>Southern</v>
          </cell>
          <cell r="R221">
            <v>1</v>
          </cell>
          <cell r="U221">
            <v>5.8333333333333348E-2</v>
          </cell>
          <cell r="V221">
            <v>0.76032338308457714</v>
          </cell>
          <cell r="W221">
            <v>0.18134328358208951</v>
          </cell>
        </row>
        <row r="222">
          <cell r="A222">
            <v>158</v>
          </cell>
          <cell r="B222" t="str">
            <v>Marulan - South Coast Reinforcement</v>
          </cell>
          <cell r="C222">
            <v>1</v>
          </cell>
          <cell r="D222">
            <v>39783</v>
          </cell>
          <cell r="E222">
            <v>31</v>
          </cell>
          <cell r="F222">
            <v>3</v>
          </cell>
          <cell r="G222">
            <v>39063</v>
          </cell>
          <cell r="H222">
            <v>9</v>
          </cell>
          <cell r="I222" t="str">
            <v>330/132kV Aug</v>
          </cell>
          <cell r="J222">
            <v>24</v>
          </cell>
          <cell r="L222" t="str">
            <v>6.5.23</v>
          </cell>
          <cell r="M222" t="str">
            <v>Poss</v>
          </cell>
          <cell r="N222" t="str">
            <v>Future</v>
          </cell>
          <cell r="O222" t="str">
            <v>Avon 330kV Terminal Equipment - Contract</v>
          </cell>
          <cell r="P222" t="str">
            <v>330SS</v>
          </cell>
          <cell r="Q222" t="str">
            <v>Southern</v>
          </cell>
          <cell r="R222">
            <v>1</v>
          </cell>
          <cell r="U222">
            <v>5.8333333333333348E-2</v>
          </cell>
          <cell r="V222">
            <v>0.76032338308457714</v>
          </cell>
          <cell r="W222">
            <v>0.18134328358208951</v>
          </cell>
        </row>
        <row r="223">
          <cell r="A223">
            <v>159</v>
          </cell>
          <cell r="B223" t="str">
            <v>Marulan - Yass/Canberra Reinforcement</v>
          </cell>
          <cell r="C223">
            <v>1</v>
          </cell>
          <cell r="D223">
            <v>39783</v>
          </cell>
          <cell r="E223">
            <v>31</v>
          </cell>
          <cell r="F223">
            <v>2</v>
          </cell>
          <cell r="G223">
            <v>38703</v>
          </cell>
          <cell r="H223">
            <v>2</v>
          </cell>
          <cell r="I223" t="str">
            <v>EHV TL -REF</v>
          </cell>
          <cell r="J223">
            <v>36</v>
          </cell>
          <cell r="L223" t="str">
            <v>6.5.22</v>
          </cell>
          <cell r="M223" t="str">
            <v>Poss</v>
          </cell>
          <cell r="N223" t="str">
            <v>Future</v>
          </cell>
          <cell r="O223" t="str">
            <v>Uprating 4 &amp; 5 Lines - Contract</v>
          </cell>
          <cell r="P223" t="str">
            <v>TL REF</v>
          </cell>
          <cell r="Q223" t="str">
            <v>Southern</v>
          </cell>
          <cell r="R223">
            <v>8</v>
          </cell>
          <cell r="T223">
            <v>0.37333333333333335</v>
          </cell>
          <cell r="U223">
            <v>0.77946902654867267</v>
          </cell>
          <cell r="V223">
            <v>6.560419241607752</v>
          </cell>
          <cell r="W223">
            <v>0.28677839851024212</v>
          </cell>
        </row>
        <row r="224">
          <cell r="A224">
            <v>160</v>
          </cell>
          <cell r="B224" t="str">
            <v>Marulan - Yass/Canberra Reinforcement</v>
          </cell>
          <cell r="C224">
            <v>0</v>
          </cell>
          <cell r="D224">
            <v>40513</v>
          </cell>
          <cell r="E224">
            <v>31</v>
          </cell>
          <cell r="F224">
            <v>1</v>
          </cell>
          <cell r="G224">
            <v>38713</v>
          </cell>
          <cell r="H224">
            <v>1</v>
          </cell>
          <cell r="I224" t="str">
            <v>EHV TL -EIS</v>
          </cell>
          <cell r="J224">
            <v>60</v>
          </cell>
          <cell r="L224" t="str">
            <v>6.5.22</v>
          </cell>
          <cell r="M224" t="str">
            <v>Poss</v>
          </cell>
          <cell r="N224" t="str">
            <v>Future</v>
          </cell>
          <cell r="O224" t="str">
            <v>Turn 39 Line into Marulan - Line Contract</v>
          </cell>
          <cell r="P224" t="str">
            <v>TL REF</v>
          </cell>
          <cell r="Q224" t="str">
            <v>Southern</v>
          </cell>
          <cell r="R224">
            <v>25</v>
          </cell>
          <cell r="T224">
            <v>0.23333333333333336</v>
          </cell>
          <cell r="U224">
            <v>1.0333333333333334</v>
          </cell>
          <cell r="V224">
            <v>0.84301075268817205</v>
          </cell>
          <cell r="W224">
            <v>2.3225806451612905</v>
          </cell>
          <cell r="X224">
            <v>20.172442790184725</v>
          </cell>
          <cell r="Y224">
            <v>0.39529914529914545</v>
          </cell>
        </row>
        <row r="225">
          <cell r="A225">
            <v>161</v>
          </cell>
          <cell r="B225" t="str">
            <v>Marulan - Yass/Canberra Reinforcement</v>
          </cell>
          <cell r="C225">
            <v>1</v>
          </cell>
          <cell r="D225">
            <v>39783</v>
          </cell>
          <cell r="E225">
            <v>31</v>
          </cell>
          <cell r="F225">
            <v>3</v>
          </cell>
          <cell r="G225">
            <v>39063</v>
          </cell>
          <cell r="H225">
            <v>9</v>
          </cell>
          <cell r="I225" t="str">
            <v>330/132kV Aug</v>
          </cell>
          <cell r="J225">
            <v>24</v>
          </cell>
          <cell r="L225" t="str">
            <v>6.5.22</v>
          </cell>
          <cell r="M225" t="str">
            <v>Poss</v>
          </cell>
          <cell r="N225" t="str">
            <v>Future</v>
          </cell>
          <cell r="O225" t="str">
            <v>Marulan 330kV Augmentation - Contract</v>
          </cell>
          <cell r="P225" t="str">
            <v>330SS</v>
          </cell>
          <cell r="Q225" t="str">
            <v>Southern</v>
          </cell>
          <cell r="R225">
            <v>2</v>
          </cell>
          <cell r="U225">
            <v>0.1166666666666667</v>
          </cell>
          <cell r="V225">
            <v>1.5206467661691543</v>
          </cell>
          <cell r="W225">
            <v>0.36268656716417902</v>
          </cell>
        </row>
        <row r="226">
          <cell r="A226">
            <v>162</v>
          </cell>
          <cell r="B226" t="str">
            <v>Mt Piper - Marulan 500 kV</v>
          </cell>
          <cell r="C226">
            <v>1</v>
          </cell>
          <cell r="D226">
            <v>40148</v>
          </cell>
          <cell r="E226">
            <v>35</v>
          </cell>
          <cell r="F226">
            <v>3</v>
          </cell>
          <cell r="G226">
            <v>38948</v>
          </cell>
          <cell r="H226">
            <v>5</v>
          </cell>
          <cell r="I226" t="str">
            <v>500/330kV Greenfield</v>
          </cell>
          <cell r="J226">
            <v>40</v>
          </cell>
          <cell r="L226" t="str">
            <v>6.5.6,34</v>
          </cell>
          <cell r="M226" t="str">
            <v>Poss</v>
          </cell>
          <cell r="N226" t="str">
            <v>Future</v>
          </cell>
          <cell r="O226" t="str">
            <v>Mt Piper 330kV Aug Stage 2 - Contract</v>
          </cell>
          <cell r="P226" t="str">
            <v>330SS</v>
          </cell>
          <cell r="Q226" t="str">
            <v>Central</v>
          </cell>
          <cell r="R226">
            <v>10</v>
          </cell>
          <cell r="U226">
            <v>0.55000000000000004</v>
          </cell>
          <cell r="V226">
            <v>1.3223684210526323</v>
          </cell>
          <cell r="W226">
            <v>7.0229804161566731</v>
          </cell>
          <cell r="X226">
            <v>1.1046511627906981</v>
          </cell>
        </row>
        <row r="227">
          <cell r="A227">
            <v>163</v>
          </cell>
          <cell r="B227" t="str">
            <v>Mt Piper - Marulan 500 kV</v>
          </cell>
          <cell r="C227">
            <v>1</v>
          </cell>
          <cell r="D227">
            <v>40148</v>
          </cell>
          <cell r="E227">
            <v>35</v>
          </cell>
          <cell r="F227">
            <v>3</v>
          </cell>
          <cell r="G227">
            <v>38948</v>
          </cell>
          <cell r="H227">
            <v>5</v>
          </cell>
          <cell r="I227" t="str">
            <v>500/330kV Greenfield</v>
          </cell>
          <cell r="J227">
            <v>40</v>
          </cell>
          <cell r="L227" t="str">
            <v>6.5.6,34</v>
          </cell>
          <cell r="M227" t="str">
            <v>Poss</v>
          </cell>
          <cell r="N227" t="str">
            <v>Future</v>
          </cell>
          <cell r="O227" t="str">
            <v>Mt Piper 500kV Switchyard Stage 2- Contract</v>
          </cell>
          <cell r="P227" t="str">
            <v>500SS</v>
          </cell>
          <cell r="Q227" t="str">
            <v>Central</v>
          </cell>
          <cell r="R227">
            <v>15</v>
          </cell>
          <cell r="U227">
            <v>0.82499999999999996</v>
          </cell>
          <cell r="V227">
            <v>1.9835526315789482</v>
          </cell>
          <cell r="W227">
            <v>10.534470624235011</v>
          </cell>
          <cell r="X227">
            <v>1.6569767441860472</v>
          </cell>
        </row>
        <row r="228">
          <cell r="A228">
            <v>164</v>
          </cell>
          <cell r="B228" t="str">
            <v>Mt Piper - Marulan 500 kV</v>
          </cell>
          <cell r="C228">
            <v>1</v>
          </cell>
          <cell r="D228">
            <v>40148</v>
          </cell>
          <cell r="E228">
            <v>35</v>
          </cell>
          <cell r="F228">
            <v>3</v>
          </cell>
          <cell r="G228">
            <v>38948</v>
          </cell>
          <cell r="H228">
            <v>5</v>
          </cell>
          <cell r="I228" t="str">
            <v>500/330kV Greenfield</v>
          </cell>
          <cell r="J228">
            <v>40</v>
          </cell>
          <cell r="L228" t="str">
            <v>6.5.6,34</v>
          </cell>
          <cell r="M228" t="str">
            <v>Poss</v>
          </cell>
          <cell r="N228" t="str">
            <v>Future</v>
          </cell>
          <cell r="O228" t="str">
            <v>Mt Piper- Marulan line works - Contact</v>
          </cell>
          <cell r="P228" t="str">
            <v>TL REF</v>
          </cell>
          <cell r="Q228" t="str">
            <v>Central</v>
          </cell>
          <cell r="R228">
            <v>2</v>
          </cell>
          <cell r="U228">
            <v>0.11</v>
          </cell>
          <cell r="V228">
            <v>0.26447368421052642</v>
          </cell>
          <cell r="W228">
            <v>1.4045960832313347</v>
          </cell>
          <cell r="X228">
            <v>0.22093023255813962</v>
          </cell>
        </row>
        <row r="229">
          <cell r="A229">
            <v>165</v>
          </cell>
          <cell r="B229" t="str">
            <v>Newcastle and Lower North Coast Supply - Possible</v>
          </cell>
          <cell r="C229">
            <v>1</v>
          </cell>
          <cell r="D229">
            <v>42339</v>
          </cell>
          <cell r="E229">
            <v>39</v>
          </cell>
          <cell r="F229">
            <v>1</v>
          </cell>
          <cell r="G229">
            <v>40539</v>
          </cell>
          <cell r="H229">
            <v>1</v>
          </cell>
          <cell r="I229" t="str">
            <v>EHV TL -EIS</v>
          </cell>
          <cell r="J229">
            <v>60</v>
          </cell>
          <cell r="L229" t="str">
            <v>6.5.7</v>
          </cell>
          <cell r="M229" t="str">
            <v>Poss</v>
          </cell>
          <cell r="N229" t="str">
            <v>Planning</v>
          </cell>
          <cell r="O229" t="str">
            <v>Richmond Vale-Bayswater 500kV Line - Contract</v>
          </cell>
          <cell r="P229" t="str">
            <v>TL EIS</v>
          </cell>
          <cell r="Q229" t="str">
            <v>Northern</v>
          </cell>
          <cell r="R229">
            <v>120</v>
          </cell>
          <cell r="Y229">
            <v>1.1200000000000001</v>
          </cell>
          <cell r="Z229">
            <v>4.96</v>
          </cell>
          <cell r="AA229">
            <v>4.046451612903228</v>
          </cell>
          <cell r="AB229">
            <v>11.148387096774192</v>
          </cell>
          <cell r="AC229">
            <v>96.82772539288672</v>
          </cell>
          <cell r="AD229">
            <v>1.8974358974358982</v>
          </cell>
        </row>
        <row r="230">
          <cell r="A230">
            <v>166</v>
          </cell>
          <cell r="B230" t="str">
            <v>Newcastle and Lower North Coast Supply - Possible</v>
          </cell>
          <cell r="C230">
            <v>1</v>
          </cell>
          <cell r="D230">
            <v>42339</v>
          </cell>
          <cell r="E230">
            <v>39</v>
          </cell>
          <cell r="F230">
            <v>1</v>
          </cell>
          <cell r="G230">
            <v>40539</v>
          </cell>
          <cell r="H230">
            <v>1</v>
          </cell>
          <cell r="I230" t="str">
            <v>EHV TL -EIS</v>
          </cell>
          <cell r="J230">
            <v>60</v>
          </cell>
          <cell r="L230" t="str">
            <v>6.5.7</v>
          </cell>
          <cell r="M230" t="str">
            <v>Poss</v>
          </cell>
          <cell r="N230" t="str">
            <v>Planning</v>
          </cell>
          <cell r="O230" t="str">
            <v>Richmond Vale 330kV Line Alterations - Contract</v>
          </cell>
          <cell r="P230" t="str">
            <v>TL REF</v>
          </cell>
          <cell r="Q230" t="str">
            <v>Northern</v>
          </cell>
          <cell r="R230">
            <v>20</v>
          </cell>
          <cell r="Y230">
            <v>0.1866666666666667</v>
          </cell>
          <cell r="Z230">
            <v>0.82666666666666688</v>
          </cell>
          <cell r="AA230">
            <v>0.67440860215053788</v>
          </cell>
          <cell r="AB230">
            <v>1.8580645161290319</v>
          </cell>
          <cell r="AC230">
            <v>16.137954232147781</v>
          </cell>
          <cell r="AD230">
            <v>0.31623931623931634</v>
          </cell>
        </row>
        <row r="231">
          <cell r="A231">
            <v>167</v>
          </cell>
          <cell r="B231" t="str">
            <v>Newcastle and Lower North Coast Supply - Possible</v>
          </cell>
          <cell r="C231">
            <v>1</v>
          </cell>
          <cell r="D231">
            <v>42339</v>
          </cell>
          <cell r="E231">
            <v>39</v>
          </cell>
          <cell r="F231">
            <v>3</v>
          </cell>
          <cell r="G231">
            <v>41259</v>
          </cell>
          <cell r="H231">
            <v>6</v>
          </cell>
          <cell r="I231" t="str">
            <v>330/132kV Greenfield</v>
          </cell>
          <cell r="J231">
            <v>36</v>
          </cell>
          <cell r="L231" t="str">
            <v>6.5.7</v>
          </cell>
          <cell r="M231" t="str">
            <v>Poss</v>
          </cell>
          <cell r="N231" t="str">
            <v>Planning</v>
          </cell>
          <cell r="O231" t="str">
            <v>Richmond Vale 330kV SS - Contract</v>
          </cell>
          <cell r="P231" t="str">
            <v>330SS</v>
          </cell>
          <cell r="Q231" t="str">
            <v>Northern</v>
          </cell>
          <cell r="R231">
            <v>28</v>
          </cell>
          <cell r="AA231">
            <v>0.87111111111111117</v>
          </cell>
          <cell r="AB231">
            <v>2.5443478260869576</v>
          </cell>
          <cell r="AC231">
            <v>21.362451510563126</v>
          </cell>
          <cell r="AD231">
            <v>3.2220895522388071</v>
          </cell>
        </row>
        <row r="232">
          <cell r="A232">
            <v>168</v>
          </cell>
          <cell r="B232" t="str">
            <v>Newcastle and Lower North Coast Supply - Possible</v>
          </cell>
          <cell r="C232">
            <v>1</v>
          </cell>
          <cell r="D232">
            <v>42339</v>
          </cell>
          <cell r="E232">
            <v>39</v>
          </cell>
          <cell r="F232">
            <v>3</v>
          </cell>
          <cell r="G232">
            <v>41619</v>
          </cell>
          <cell r="H232">
            <v>9</v>
          </cell>
          <cell r="I232" t="str">
            <v>330/132kV Aug</v>
          </cell>
          <cell r="J232">
            <v>24</v>
          </cell>
          <cell r="L232" t="str">
            <v>6.5.7</v>
          </cell>
          <cell r="M232" t="str">
            <v>Poss</v>
          </cell>
          <cell r="N232" t="str">
            <v>Planning</v>
          </cell>
          <cell r="O232" t="str">
            <v>Bayswater 330kV SS Augmentations - Contract</v>
          </cell>
          <cell r="P232" t="str">
            <v>330SS</v>
          </cell>
          <cell r="Q232" t="str">
            <v>Northern</v>
          </cell>
          <cell r="R232">
            <v>4</v>
          </cell>
          <cell r="AB232">
            <v>0.23333333333333339</v>
          </cell>
          <cell r="AC232">
            <v>3.0412935323383086</v>
          </cell>
          <cell r="AD232">
            <v>0.72537313432835804</v>
          </cell>
        </row>
        <row r="233">
          <cell r="A233">
            <v>169</v>
          </cell>
          <cell r="B233" t="str">
            <v>NSW - Victoria Interconnection - Series Capacitors</v>
          </cell>
          <cell r="C233">
            <v>1</v>
          </cell>
          <cell r="D233">
            <v>41061</v>
          </cell>
          <cell r="E233">
            <v>40</v>
          </cell>
          <cell r="F233">
            <v>3</v>
          </cell>
          <cell r="G233">
            <v>39981</v>
          </cell>
          <cell r="H233">
            <v>6</v>
          </cell>
          <cell r="I233" t="str">
            <v>330/132kV Greenfield</v>
          </cell>
          <cell r="J233">
            <v>36</v>
          </cell>
          <cell r="L233" t="str">
            <v>6.5.32</v>
          </cell>
          <cell r="M233" t="str">
            <v>Poss</v>
          </cell>
          <cell r="N233" t="str">
            <v>Planning</v>
          </cell>
          <cell r="O233" t="str">
            <v>Series Capacitors at Wagga 330kV - Contract</v>
          </cell>
          <cell r="P233" t="str">
            <v>330CAP</v>
          </cell>
          <cell r="Q233" t="str">
            <v>Southern</v>
          </cell>
          <cell r="R233">
            <v>18</v>
          </cell>
          <cell r="W233">
            <v>0.02</v>
          </cell>
          <cell r="X233">
            <v>1.28</v>
          </cell>
          <cell r="Y233">
            <v>8.0173913043478251</v>
          </cell>
          <cell r="Z233">
            <v>8.6826086956521724</v>
          </cell>
        </row>
        <row r="234">
          <cell r="A234">
            <v>170</v>
          </cell>
          <cell r="B234" t="str">
            <v>NSW - Victoria Interconnection - Series Capacitors</v>
          </cell>
          <cell r="C234">
            <v>1</v>
          </cell>
          <cell r="D234">
            <v>41061</v>
          </cell>
          <cell r="E234">
            <v>40</v>
          </cell>
          <cell r="F234">
            <v>3</v>
          </cell>
          <cell r="G234">
            <v>39981</v>
          </cell>
          <cell r="H234">
            <v>6</v>
          </cell>
          <cell r="I234" t="str">
            <v>330/132kV Greenfield</v>
          </cell>
          <cell r="J234">
            <v>36</v>
          </cell>
          <cell r="L234" t="str">
            <v>6.5.32</v>
          </cell>
          <cell r="M234" t="str">
            <v>Poss</v>
          </cell>
          <cell r="N234" t="str">
            <v>Planning</v>
          </cell>
          <cell r="O234" t="str">
            <v>Series Capacitors at Jindera 330kV - Contract</v>
          </cell>
          <cell r="P234" t="str">
            <v>330CAP</v>
          </cell>
          <cell r="Q234" t="str">
            <v>Southern</v>
          </cell>
          <cell r="R234">
            <v>18</v>
          </cell>
          <cell r="W234">
            <v>0.02</v>
          </cell>
          <cell r="X234">
            <v>1.28</v>
          </cell>
          <cell r="Y234">
            <v>8.0173913043478251</v>
          </cell>
          <cell r="Z234">
            <v>8.6826086956521724</v>
          </cell>
        </row>
        <row r="235">
          <cell r="A235">
            <v>171</v>
          </cell>
          <cell r="B235" t="str">
            <v>NSW - Victoria Interconnection - Series Capacitors</v>
          </cell>
          <cell r="C235">
            <v>1</v>
          </cell>
          <cell r="D235">
            <v>41061</v>
          </cell>
          <cell r="E235">
            <v>40</v>
          </cell>
          <cell r="F235">
            <v>3</v>
          </cell>
          <cell r="G235">
            <v>40341</v>
          </cell>
          <cell r="H235">
            <v>9</v>
          </cell>
          <cell r="I235" t="str">
            <v>330/132kV Aug</v>
          </cell>
          <cell r="J235">
            <v>24</v>
          </cell>
          <cell r="L235" t="str">
            <v>6.5.32</v>
          </cell>
          <cell r="M235" t="str">
            <v>Poss</v>
          </cell>
          <cell r="N235" t="str">
            <v>Planning</v>
          </cell>
          <cell r="O235" t="str">
            <v>Wagga 330kV S/S Augmentations - Contract</v>
          </cell>
          <cell r="P235" t="str">
            <v>330SS</v>
          </cell>
          <cell r="Q235" t="str">
            <v>Southern</v>
          </cell>
          <cell r="R235">
            <v>2</v>
          </cell>
          <cell r="X235">
            <v>4.7619047619047623E-3</v>
          </cell>
          <cell r="Y235">
            <v>0.2764880952380952</v>
          </cell>
          <cell r="Z235">
            <v>1.71875</v>
          </cell>
        </row>
        <row r="236">
          <cell r="A236">
            <v>172</v>
          </cell>
          <cell r="B236" t="str">
            <v>NSW - Victoria Interconnection - Series Capacitors</v>
          </cell>
          <cell r="C236">
            <v>1</v>
          </cell>
          <cell r="D236">
            <v>41061</v>
          </cell>
          <cell r="E236">
            <v>40</v>
          </cell>
          <cell r="F236">
            <v>3</v>
          </cell>
          <cell r="G236">
            <v>40341</v>
          </cell>
          <cell r="H236">
            <v>9</v>
          </cell>
          <cell r="I236" t="str">
            <v>330/132kV Aug</v>
          </cell>
          <cell r="J236">
            <v>24</v>
          </cell>
          <cell r="L236" t="str">
            <v>6.5.32</v>
          </cell>
          <cell r="M236" t="str">
            <v>Poss</v>
          </cell>
          <cell r="N236" t="str">
            <v>Planning</v>
          </cell>
          <cell r="O236" t="str">
            <v>Jindera 330kV SS Augmentations - Contract</v>
          </cell>
          <cell r="P236" t="str">
            <v>330SS</v>
          </cell>
          <cell r="Q236" t="str">
            <v>Southern</v>
          </cell>
          <cell r="R236">
            <v>2</v>
          </cell>
          <cell r="X236">
            <v>4.7619047619047623E-3</v>
          </cell>
          <cell r="Y236">
            <v>0.2764880952380952</v>
          </cell>
          <cell r="Z236">
            <v>1.71875</v>
          </cell>
        </row>
        <row r="237">
          <cell r="A237">
            <v>173</v>
          </cell>
          <cell r="B237" t="str">
            <v>South West NSW &amp; Possible VIC I/C - 330 kV Line</v>
          </cell>
          <cell r="C237">
            <v>1</v>
          </cell>
          <cell r="D237">
            <v>41244</v>
          </cell>
          <cell r="E237">
            <v>50</v>
          </cell>
          <cell r="F237">
            <v>1</v>
          </cell>
          <cell r="G237">
            <v>39444</v>
          </cell>
          <cell r="H237">
            <v>1</v>
          </cell>
          <cell r="I237" t="str">
            <v>EHV TL -EIS</v>
          </cell>
          <cell r="J237">
            <v>60</v>
          </cell>
          <cell r="L237" t="str">
            <v>6.5.28</v>
          </cell>
          <cell r="M237" t="str">
            <v>Poss</v>
          </cell>
          <cell r="N237" t="str">
            <v>Future</v>
          </cell>
          <cell r="O237" t="str">
            <v>Wagga - Finley 330kV TL (184km) - Contract</v>
          </cell>
          <cell r="P237" t="str">
            <v>TL EIS</v>
          </cell>
          <cell r="Q237" t="str">
            <v>Southern</v>
          </cell>
          <cell r="R237">
            <v>125</v>
          </cell>
          <cell r="V237">
            <v>1.1666666666666667</v>
          </cell>
          <cell r="W237">
            <v>5.1666666666666661</v>
          </cell>
          <cell r="X237">
            <v>4.2150537634408618</v>
          </cell>
          <cell r="Y237">
            <v>11.61290322580645</v>
          </cell>
          <cell r="Z237">
            <v>100.86221395092365</v>
          </cell>
          <cell r="AA237">
            <v>1.9764957264957275</v>
          </cell>
        </row>
        <row r="238">
          <cell r="A238">
            <v>174</v>
          </cell>
          <cell r="B238" t="str">
            <v>South West NSW &amp; Possible VIC I/C - 330 kV Line</v>
          </cell>
          <cell r="C238">
            <v>1</v>
          </cell>
          <cell r="D238">
            <v>40878</v>
          </cell>
          <cell r="E238">
            <v>50</v>
          </cell>
          <cell r="F238">
            <v>3</v>
          </cell>
          <cell r="G238">
            <v>39798</v>
          </cell>
          <cell r="H238">
            <v>6</v>
          </cell>
          <cell r="I238" t="str">
            <v>330/132kV Greenfield</v>
          </cell>
          <cell r="J238">
            <v>36</v>
          </cell>
          <cell r="L238" t="str">
            <v>6.5.28</v>
          </cell>
          <cell r="M238" t="str">
            <v>Poss</v>
          </cell>
          <cell r="N238" t="str">
            <v>Future</v>
          </cell>
          <cell r="O238" t="str">
            <v>Finley 330/132kV Substation - Contract</v>
          </cell>
          <cell r="P238" t="str">
            <v>330SS</v>
          </cell>
          <cell r="Q238" t="str">
            <v>Southern</v>
          </cell>
          <cell r="R238">
            <v>18</v>
          </cell>
          <cell r="W238">
            <v>0.56000000000000005</v>
          </cell>
          <cell r="X238">
            <v>1.6356521739130443</v>
          </cell>
          <cell r="Y238">
            <v>13.733004542504867</v>
          </cell>
          <cell r="Z238">
            <v>2.07134328358209</v>
          </cell>
        </row>
        <row r="239">
          <cell r="A239">
            <v>175</v>
          </cell>
          <cell r="B239" t="str">
            <v>South West NSW &amp; Possible VIC I/C - 330 kV Line</v>
          </cell>
          <cell r="C239">
            <v>1</v>
          </cell>
          <cell r="D239">
            <v>40878</v>
          </cell>
          <cell r="E239">
            <v>50</v>
          </cell>
          <cell r="F239">
            <v>3</v>
          </cell>
          <cell r="G239">
            <v>40158</v>
          </cell>
          <cell r="H239">
            <v>9</v>
          </cell>
          <cell r="I239" t="str">
            <v>330/132kV Aug</v>
          </cell>
          <cell r="J239">
            <v>24</v>
          </cell>
          <cell r="L239" t="str">
            <v>6.5.28</v>
          </cell>
          <cell r="M239" t="str">
            <v>Poss</v>
          </cell>
          <cell r="N239" t="str">
            <v>Future</v>
          </cell>
          <cell r="O239" t="str">
            <v>Wagga 330kV Switchbay - Contract</v>
          </cell>
          <cell r="P239" t="str">
            <v>330SS</v>
          </cell>
          <cell r="Q239" t="str">
            <v>Southern</v>
          </cell>
          <cell r="R239">
            <v>1</v>
          </cell>
          <cell r="X239">
            <v>5.8333333333333348E-2</v>
          </cell>
          <cell r="Y239">
            <v>0.76032338308457714</v>
          </cell>
          <cell r="Z239">
            <v>0.18134328358208951</v>
          </cell>
        </row>
        <row r="240">
          <cell r="A240">
            <v>176</v>
          </cell>
          <cell r="B240" t="str">
            <v>Yass - Wagga 330 kV DC Line Development</v>
          </cell>
          <cell r="C240">
            <v>1</v>
          </cell>
          <cell r="D240">
            <v>41244</v>
          </cell>
          <cell r="E240">
            <v>67</v>
          </cell>
          <cell r="F240">
            <v>1</v>
          </cell>
          <cell r="G240">
            <v>39444</v>
          </cell>
          <cell r="H240">
            <v>1</v>
          </cell>
          <cell r="I240" t="str">
            <v>EHV TL -EIS</v>
          </cell>
          <cell r="J240">
            <v>60</v>
          </cell>
          <cell r="L240" t="str">
            <v>6.4.2</v>
          </cell>
          <cell r="M240" t="str">
            <v>Poss</v>
          </cell>
          <cell r="N240" t="str">
            <v>Proposed</v>
          </cell>
          <cell r="O240" t="str">
            <v>Yass Wagga 330kVTL (Double Circuit ) - Contract</v>
          </cell>
          <cell r="P240" t="str">
            <v>TL EIS</v>
          </cell>
          <cell r="Q240" t="str">
            <v>Southern</v>
          </cell>
          <cell r="R240">
            <v>120</v>
          </cell>
          <cell r="V240">
            <v>1.1200000000000001</v>
          </cell>
          <cell r="W240">
            <v>4.96</v>
          </cell>
          <cell r="X240">
            <v>4.046451612903228</v>
          </cell>
          <cell r="Y240">
            <v>11.148387096774192</v>
          </cell>
          <cell r="Z240">
            <v>96.82772539288672</v>
          </cell>
          <cell r="AA240">
            <v>1.8974358974358982</v>
          </cell>
        </row>
        <row r="241">
          <cell r="A241">
            <v>177</v>
          </cell>
          <cell r="B241" t="str">
            <v>Yass - Wagga 330 kV DC Line Development</v>
          </cell>
          <cell r="C241">
            <v>1</v>
          </cell>
          <cell r="D241">
            <v>41244</v>
          </cell>
          <cell r="E241">
            <v>67</v>
          </cell>
          <cell r="F241">
            <v>3</v>
          </cell>
          <cell r="G241">
            <v>40524</v>
          </cell>
          <cell r="H241">
            <v>9</v>
          </cell>
          <cell r="I241" t="str">
            <v>330/132kV Aug</v>
          </cell>
          <cell r="J241">
            <v>24</v>
          </cell>
          <cell r="L241" t="str">
            <v>6.4.2</v>
          </cell>
          <cell r="M241" t="str">
            <v>Poss</v>
          </cell>
          <cell r="N241" t="str">
            <v>Proposed</v>
          </cell>
          <cell r="O241" t="str">
            <v>Yass 330kV Substation Aug - Contract</v>
          </cell>
          <cell r="P241" t="str">
            <v>330SS</v>
          </cell>
          <cell r="Q241" t="str">
            <v>Southern</v>
          </cell>
          <cell r="R241">
            <v>3</v>
          </cell>
          <cell r="Y241">
            <v>0.17499999999999999</v>
          </cell>
          <cell r="Z241">
            <v>2.2809701492537315</v>
          </cell>
          <cell r="AA241">
            <v>0.54402985074626864</v>
          </cell>
        </row>
        <row r="242">
          <cell r="A242">
            <v>178</v>
          </cell>
          <cell r="B242" t="str">
            <v>Yass - Wagga 330 kV DC Line Development</v>
          </cell>
          <cell r="C242">
            <v>1</v>
          </cell>
          <cell r="D242">
            <v>41244</v>
          </cell>
          <cell r="E242">
            <v>67</v>
          </cell>
          <cell r="F242">
            <v>3</v>
          </cell>
          <cell r="G242">
            <v>40524</v>
          </cell>
          <cell r="H242">
            <v>9</v>
          </cell>
          <cell r="I242" t="str">
            <v>330/132kV Aug</v>
          </cell>
          <cell r="J242">
            <v>24</v>
          </cell>
          <cell r="L242" t="str">
            <v>6.4.2</v>
          </cell>
          <cell r="M242" t="str">
            <v>Poss</v>
          </cell>
          <cell r="N242" t="str">
            <v>Proposed</v>
          </cell>
          <cell r="O242" t="str">
            <v>Wagga 330kV Substation Aug - Contract</v>
          </cell>
          <cell r="P242" t="str">
            <v>330SS</v>
          </cell>
          <cell r="Q242" t="str">
            <v>Southern</v>
          </cell>
          <cell r="R242">
            <v>3</v>
          </cell>
          <cell r="Y242">
            <v>0.17499999999999999</v>
          </cell>
          <cell r="Z242">
            <v>2.2809701492537315</v>
          </cell>
          <cell r="AA242">
            <v>0.54402985074626864</v>
          </cell>
        </row>
        <row r="243">
          <cell r="A243">
            <v>179</v>
          </cell>
          <cell r="B243" t="str">
            <v>Yass - Wagga 330 kV SC Line Development</v>
          </cell>
          <cell r="C243">
            <v>1</v>
          </cell>
          <cell r="D243">
            <v>41244</v>
          </cell>
          <cell r="E243">
            <v>67</v>
          </cell>
          <cell r="F243">
            <v>1</v>
          </cell>
          <cell r="G243">
            <v>39444</v>
          </cell>
          <cell r="H243">
            <v>1</v>
          </cell>
          <cell r="I243" t="str">
            <v>EHV TL -EIS</v>
          </cell>
          <cell r="J243">
            <v>60</v>
          </cell>
          <cell r="L243" t="str">
            <v>6.4.2</v>
          </cell>
          <cell r="M243" t="str">
            <v>Poss</v>
          </cell>
          <cell r="N243" t="str">
            <v>Proposed</v>
          </cell>
          <cell r="O243" t="str">
            <v>Yass Wagga 330kVTL (Single Circuit ) - Contract</v>
          </cell>
          <cell r="P243" t="str">
            <v>TL EIS</v>
          </cell>
          <cell r="Q243" t="str">
            <v>Southern</v>
          </cell>
          <cell r="R243">
            <v>85</v>
          </cell>
          <cell r="V243">
            <v>0.79333333333333345</v>
          </cell>
          <cell r="W243">
            <v>3.5133333333333336</v>
          </cell>
          <cell r="X243">
            <v>2.8662365591397858</v>
          </cell>
          <cell r="Y243">
            <v>7.8967741935483859</v>
          </cell>
          <cell r="Z243">
            <v>68.586305486628078</v>
          </cell>
          <cell r="AA243">
            <v>1.3440170940170943</v>
          </cell>
        </row>
        <row r="244">
          <cell r="A244">
            <v>180</v>
          </cell>
          <cell r="B244" t="str">
            <v>Yass - Wagga 330 kV SC Line Development</v>
          </cell>
          <cell r="C244">
            <v>1</v>
          </cell>
          <cell r="D244">
            <v>41244</v>
          </cell>
          <cell r="E244">
            <v>67</v>
          </cell>
          <cell r="F244">
            <v>3</v>
          </cell>
          <cell r="G244">
            <v>40524</v>
          </cell>
          <cell r="H244">
            <v>9</v>
          </cell>
          <cell r="I244" t="str">
            <v>330/132kV Aug</v>
          </cell>
          <cell r="J244">
            <v>24</v>
          </cell>
          <cell r="L244" t="str">
            <v>6.4.2</v>
          </cell>
          <cell r="M244" t="str">
            <v>Poss</v>
          </cell>
          <cell r="N244" t="str">
            <v>Proposed</v>
          </cell>
          <cell r="O244" t="str">
            <v>Yass 330kV Substation Aug - Contract</v>
          </cell>
          <cell r="P244" t="str">
            <v>330SS</v>
          </cell>
          <cell r="Q244" t="str">
            <v>Southern</v>
          </cell>
          <cell r="R244">
            <v>3</v>
          </cell>
          <cell r="Y244">
            <v>0.17499999999999999</v>
          </cell>
          <cell r="Z244">
            <v>2.2809701492537315</v>
          </cell>
          <cell r="AA244">
            <v>0.54402985074626864</v>
          </cell>
        </row>
        <row r="245">
          <cell r="A245">
            <v>181</v>
          </cell>
          <cell r="B245" t="str">
            <v>Yass - Wagga 330 kV SC Line Development</v>
          </cell>
          <cell r="C245">
            <v>1</v>
          </cell>
          <cell r="D245">
            <v>41244</v>
          </cell>
          <cell r="E245">
            <v>67</v>
          </cell>
          <cell r="F245">
            <v>3</v>
          </cell>
          <cell r="G245">
            <v>40524</v>
          </cell>
          <cell r="H245">
            <v>9</v>
          </cell>
          <cell r="I245" t="str">
            <v>330/132kV Aug</v>
          </cell>
          <cell r="J245">
            <v>24</v>
          </cell>
          <cell r="L245" t="str">
            <v>6.4.2</v>
          </cell>
          <cell r="M245" t="str">
            <v>Poss</v>
          </cell>
          <cell r="N245" t="str">
            <v>Proposed</v>
          </cell>
          <cell r="O245" t="str">
            <v>Wagga 330kV Substation Aug - Contract</v>
          </cell>
          <cell r="P245" t="str">
            <v>330SS</v>
          </cell>
          <cell r="Q245" t="str">
            <v>Southern</v>
          </cell>
          <cell r="R245">
            <v>3</v>
          </cell>
          <cell r="Y245">
            <v>0.17499999999999999</v>
          </cell>
          <cell r="Z245">
            <v>2.2809701492537315</v>
          </cell>
          <cell r="AA245">
            <v>0.54402985074626864</v>
          </cell>
        </row>
        <row r="246">
          <cell r="A246">
            <v>182</v>
          </cell>
          <cell r="B246" t="str">
            <v>Southern Close of 500kV Ring</v>
          </cell>
          <cell r="C246">
            <v>1</v>
          </cell>
          <cell r="D246">
            <v>41974</v>
          </cell>
          <cell r="E246">
            <v>68</v>
          </cell>
          <cell r="F246">
            <v>1</v>
          </cell>
          <cell r="G246">
            <v>40174</v>
          </cell>
          <cell r="H246">
            <v>1</v>
          </cell>
          <cell r="I246" t="str">
            <v>EHV TL -EIS</v>
          </cell>
          <cell r="J246">
            <v>60</v>
          </cell>
          <cell r="N246" t="str">
            <v>Proposed</v>
          </cell>
          <cell r="O246" t="str">
            <v>Marulan to Kemps Creek 500kV (ex 39 &amp; 14 lines) (xxkm)</v>
          </cell>
          <cell r="P246" t="str">
            <v>TL EIS</v>
          </cell>
          <cell r="Q246" t="str">
            <v>Southern</v>
          </cell>
          <cell r="R246">
            <v>150</v>
          </cell>
          <cell r="X246">
            <v>1.4</v>
          </cell>
          <cell r="Y246">
            <v>6.2</v>
          </cell>
          <cell r="Z246">
            <v>5.0580645161290354</v>
          </cell>
          <cell r="AA246">
            <v>13.935483870967742</v>
          </cell>
          <cell r="AB246">
            <v>121.03465674110836</v>
          </cell>
          <cell r="AC246">
            <v>2.3717948717948727</v>
          </cell>
        </row>
        <row r="247">
          <cell r="A247">
            <v>183</v>
          </cell>
          <cell r="B247" t="str">
            <v>Southern Close of 500kV Ring</v>
          </cell>
          <cell r="C247">
            <v>1</v>
          </cell>
          <cell r="D247">
            <v>41609</v>
          </cell>
          <cell r="E247">
            <v>68</v>
          </cell>
          <cell r="F247">
            <v>3</v>
          </cell>
          <cell r="G247">
            <v>40769</v>
          </cell>
          <cell r="H247">
            <v>8</v>
          </cell>
          <cell r="I247" t="str">
            <v>500/330kV Aug</v>
          </cell>
          <cell r="J247">
            <v>28</v>
          </cell>
          <cell r="N247" t="str">
            <v>Proposed</v>
          </cell>
          <cell r="O247" t="str">
            <v>Kemps Creek 500kV Augmentation</v>
          </cell>
          <cell r="P247" t="str">
            <v>500SS</v>
          </cell>
          <cell r="Q247" t="str">
            <v>Central</v>
          </cell>
          <cell r="R247">
            <v>25</v>
          </cell>
          <cell r="Z247">
            <v>1.9642857142857142</v>
          </cell>
          <cell r="AA247">
            <v>19.294160231660232</v>
          </cell>
          <cell r="AB247">
            <v>3.7415540540540544</v>
          </cell>
        </row>
        <row r="248">
          <cell r="A248">
            <v>184</v>
          </cell>
          <cell r="B248" t="str">
            <v>Southern Close of 500kV Ring</v>
          </cell>
          <cell r="C248">
            <v>1</v>
          </cell>
          <cell r="D248">
            <v>41609</v>
          </cell>
          <cell r="E248">
            <v>68</v>
          </cell>
          <cell r="F248">
            <v>3</v>
          </cell>
          <cell r="G248">
            <v>40769</v>
          </cell>
          <cell r="H248">
            <v>8</v>
          </cell>
          <cell r="I248" t="str">
            <v>500/330kV Aug</v>
          </cell>
          <cell r="J248">
            <v>28</v>
          </cell>
          <cell r="N248" t="str">
            <v>Proposed</v>
          </cell>
          <cell r="O248" t="str">
            <v>Bannaby 500kV Augmentation</v>
          </cell>
          <cell r="P248" t="str">
            <v>500SS</v>
          </cell>
          <cell r="Q248" t="str">
            <v>Southern</v>
          </cell>
          <cell r="R248">
            <v>25</v>
          </cell>
          <cell r="Z248">
            <v>1.9642857142857142</v>
          </cell>
          <cell r="AA248">
            <v>19.294160231660232</v>
          </cell>
          <cell r="AB248">
            <v>3.7415540540540544</v>
          </cell>
        </row>
        <row r="249">
          <cell r="A249">
            <v>185</v>
          </cell>
          <cell r="B249" t="str">
            <v>Northern Close of 500kV Ring</v>
          </cell>
          <cell r="C249">
            <v>1</v>
          </cell>
          <cell r="D249">
            <v>43435</v>
          </cell>
          <cell r="E249">
            <v>69</v>
          </cell>
          <cell r="F249">
            <v>1</v>
          </cell>
          <cell r="G249">
            <v>41635</v>
          </cell>
          <cell r="H249">
            <v>1</v>
          </cell>
          <cell r="I249" t="str">
            <v>EHV TL -EIS</v>
          </cell>
          <cell r="J249">
            <v>60</v>
          </cell>
          <cell r="N249" t="str">
            <v>Proposed</v>
          </cell>
          <cell r="O249" t="str">
            <v>Richmond Vale-Eraring 500kV Line</v>
          </cell>
          <cell r="P249" t="str">
            <v>TL EIS</v>
          </cell>
          <cell r="Q249" t="str">
            <v>Northern</v>
          </cell>
          <cell r="R249">
            <v>60</v>
          </cell>
          <cell r="AB249">
            <v>0.56000000000000005</v>
          </cell>
          <cell r="AC249">
            <v>2.48</v>
          </cell>
          <cell r="AD249">
            <v>2.023225806451614</v>
          </cell>
          <cell r="AE249">
            <v>5.5741935483870959</v>
          </cell>
          <cell r="AF249">
            <v>48.41386269644336</v>
          </cell>
          <cell r="AG249">
            <v>0.94871794871794912</v>
          </cell>
        </row>
        <row r="250">
          <cell r="A250">
            <v>186</v>
          </cell>
          <cell r="B250" t="str">
            <v>Northern Close of 500kV Ring</v>
          </cell>
          <cell r="C250">
            <v>1</v>
          </cell>
          <cell r="D250">
            <v>43435</v>
          </cell>
          <cell r="E250">
            <v>69</v>
          </cell>
          <cell r="F250">
            <v>3</v>
          </cell>
          <cell r="G250">
            <v>42595</v>
          </cell>
          <cell r="H250">
            <v>8</v>
          </cell>
          <cell r="I250" t="str">
            <v>500/330kV Aug</v>
          </cell>
          <cell r="J250">
            <v>28</v>
          </cell>
          <cell r="N250" t="str">
            <v>Proposed</v>
          </cell>
          <cell r="O250" t="str">
            <v>Eraring 500kV Augmentation</v>
          </cell>
          <cell r="P250" t="str">
            <v>500SS</v>
          </cell>
          <cell r="Q250" t="str">
            <v>Northern</v>
          </cell>
          <cell r="R250">
            <v>25</v>
          </cell>
          <cell r="AE250">
            <v>1.9642857142857142</v>
          </cell>
          <cell r="AF250">
            <v>19.294160231660232</v>
          </cell>
          <cell r="AG250">
            <v>3.7415540540540544</v>
          </cell>
        </row>
        <row r="251">
          <cell r="A251">
            <v>187</v>
          </cell>
          <cell r="B251" t="str">
            <v>Northern Close of 500kV Ring</v>
          </cell>
          <cell r="C251">
            <v>1</v>
          </cell>
          <cell r="D251">
            <v>43435</v>
          </cell>
          <cell r="E251">
            <v>69</v>
          </cell>
          <cell r="F251">
            <v>3</v>
          </cell>
          <cell r="G251">
            <v>42595</v>
          </cell>
          <cell r="H251">
            <v>8</v>
          </cell>
          <cell r="I251" t="str">
            <v>500/330kV Aug</v>
          </cell>
          <cell r="J251">
            <v>28</v>
          </cell>
          <cell r="N251" t="str">
            <v>Proposed</v>
          </cell>
          <cell r="O251" t="str">
            <v>Eraring 500/330kV Tx Augmentation</v>
          </cell>
          <cell r="P251" t="str">
            <v>500SS</v>
          </cell>
          <cell r="Q251" t="str">
            <v>Northern</v>
          </cell>
          <cell r="R251">
            <v>25</v>
          </cell>
          <cell r="AE251">
            <v>1.9642857142857142</v>
          </cell>
          <cell r="AF251">
            <v>19.294160231660232</v>
          </cell>
          <cell r="AG251">
            <v>3.7415540540540544</v>
          </cell>
        </row>
        <row r="252">
          <cell r="A252">
            <v>188</v>
          </cell>
          <cell r="B252" t="str">
            <v>Northern Close of 500kV Ring</v>
          </cell>
          <cell r="C252">
            <v>1</v>
          </cell>
          <cell r="D252">
            <v>43435</v>
          </cell>
          <cell r="E252">
            <v>69</v>
          </cell>
          <cell r="F252">
            <v>3</v>
          </cell>
          <cell r="G252">
            <v>42595</v>
          </cell>
          <cell r="H252">
            <v>8</v>
          </cell>
          <cell r="I252" t="str">
            <v>500/330kV Aug</v>
          </cell>
          <cell r="J252">
            <v>28</v>
          </cell>
          <cell r="N252" t="str">
            <v>Proposed</v>
          </cell>
          <cell r="O252" t="str">
            <v>Richmond Vale 500kV Augmentation</v>
          </cell>
          <cell r="P252" t="str">
            <v>500SS</v>
          </cell>
          <cell r="Q252" t="str">
            <v>Northern</v>
          </cell>
          <cell r="R252">
            <v>25</v>
          </cell>
          <cell r="AE252">
            <v>1.9642857142857142</v>
          </cell>
          <cell r="AF252">
            <v>19.294160231660232</v>
          </cell>
          <cell r="AG252">
            <v>3.7415540540540544</v>
          </cell>
        </row>
        <row r="253">
          <cell r="A253">
            <v>189</v>
          </cell>
          <cell r="B253" t="str">
            <v>Flow control of NW System</v>
          </cell>
          <cell r="C253">
            <v>1</v>
          </cell>
          <cell r="D253">
            <v>41974</v>
          </cell>
          <cell r="E253">
            <v>70</v>
          </cell>
          <cell r="F253">
            <v>3</v>
          </cell>
          <cell r="G253">
            <v>40894</v>
          </cell>
          <cell r="H253">
            <v>6</v>
          </cell>
          <cell r="I253" t="str">
            <v>330/132kV Greenfield</v>
          </cell>
          <cell r="J253">
            <v>36</v>
          </cell>
          <cell r="N253" t="str">
            <v>Proposed</v>
          </cell>
          <cell r="O253" t="str">
            <v>Baywater-Sydney West 330kV Series Caps (2 off)</v>
          </cell>
          <cell r="P253" t="str">
            <v>SVC</v>
          </cell>
          <cell r="Q253" t="str">
            <v>Northern</v>
          </cell>
          <cell r="R253">
            <v>50</v>
          </cell>
          <cell r="Z253">
            <v>1.5555555555555558</v>
          </cell>
          <cell r="AA253">
            <v>4.5434782608695654</v>
          </cell>
          <cell r="AB253">
            <v>38.147234840291297</v>
          </cell>
          <cell r="AC253">
            <v>5.753731343283583</v>
          </cell>
        </row>
        <row r="254">
          <cell r="A254">
            <v>190</v>
          </cell>
          <cell r="B254" t="str">
            <v>Establish Mason Park SS</v>
          </cell>
          <cell r="C254">
            <v>1</v>
          </cell>
          <cell r="D254">
            <v>40513</v>
          </cell>
          <cell r="E254">
            <v>71</v>
          </cell>
          <cell r="F254">
            <v>3</v>
          </cell>
          <cell r="G254">
            <v>39433</v>
          </cell>
          <cell r="H254">
            <v>6</v>
          </cell>
          <cell r="I254" t="str">
            <v>330/132kV Greenfield</v>
          </cell>
          <cell r="J254">
            <v>36</v>
          </cell>
          <cell r="N254" t="str">
            <v>Proposed</v>
          </cell>
          <cell r="O254" t="str">
            <v>Establish Mason Park 330/132kV Substation</v>
          </cell>
          <cell r="P254" t="str">
            <v>330SS</v>
          </cell>
          <cell r="Q254" t="str">
            <v>Central</v>
          </cell>
          <cell r="R254">
            <v>60</v>
          </cell>
          <cell r="V254">
            <v>1.8666666666666667</v>
          </cell>
          <cell r="W254">
            <v>5.4521739130434801</v>
          </cell>
          <cell r="X254">
            <v>45.776681808349544</v>
          </cell>
          <cell r="Y254">
            <v>6.9044776119402993</v>
          </cell>
        </row>
        <row r="255">
          <cell r="A255">
            <v>191</v>
          </cell>
          <cell r="B255" t="str">
            <v>Establish Mason Park SS</v>
          </cell>
          <cell r="C255">
            <v>1</v>
          </cell>
          <cell r="D255">
            <v>40513</v>
          </cell>
          <cell r="E255">
            <v>71</v>
          </cell>
          <cell r="F255">
            <v>1</v>
          </cell>
          <cell r="G255">
            <v>38713</v>
          </cell>
          <cell r="H255">
            <v>1</v>
          </cell>
          <cell r="I255" t="str">
            <v>EHV TL -EIS</v>
          </cell>
          <cell r="J255">
            <v>60</v>
          </cell>
          <cell r="N255" t="str">
            <v>Proposed</v>
          </cell>
          <cell r="O255" t="str">
            <v>Second Holroyd-Mason Park 330kV Cable</v>
          </cell>
          <cell r="P255" t="str">
            <v>TL EIS</v>
          </cell>
          <cell r="Q255" t="str">
            <v>Central</v>
          </cell>
          <cell r="R255">
            <v>120</v>
          </cell>
          <cell r="T255">
            <v>1.1200000000000001</v>
          </cell>
          <cell r="U255">
            <v>4.96</v>
          </cell>
          <cell r="V255">
            <v>4.046451612903228</v>
          </cell>
          <cell r="W255">
            <v>11.148387096774192</v>
          </cell>
          <cell r="X255">
            <v>96.82772539288672</v>
          </cell>
          <cell r="Y255">
            <v>1.8974358974358982</v>
          </cell>
        </row>
        <row r="256">
          <cell r="A256">
            <v>192</v>
          </cell>
          <cell r="B256" t="str">
            <v>Establish Mason Park SS</v>
          </cell>
          <cell r="C256">
            <v>1</v>
          </cell>
          <cell r="D256">
            <v>40513</v>
          </cell>
          <cell r="E256">
            <v>71</v>
          </cell>
          <cell r="F256">
            <v>3</v>
          </cell>
          <cell r="G256">
            <v>39793</v>
          </cell>
          <cell r="H256">
            <v>9</v>
          </cell>
          <cell r="I256" t="str">
            <v>330/132kV Aug</v>
          </cell>
          <cell r="J256">
            <v>24</v>
          </cell>
          <cell r="N256" t="str">
            <v>Proposed</v>
          </cell>
          <cell r="O256" t="str">
            <v>Holroyd 330kV Augmentation</v>
          </cell>
          <cell r="P256" t="str">
            <v>330SS</v>
          </cell>
          <cell r="Q256" t="str">
            <v>Central</v>
          </cell>
          <cell r="R256">
            <v>20</v>
          </cell>
          <cell r="W256">
            <v>1.166666666666667</v>
          </cell>
          <cell r="X256">
            <v>15.206467661691544</v>
          </cell>
          <cell r="Y256">
            <v>3.6268656716417906</v>
          </cell>
        </row>
        <row r="257">
          <cell r="A257">
            <v>193</v>
          </cell>
          <cell r="B257" t="str">
            <v>Sydney Park 330/132kV Substation</v>
          </cell>
          <cell r="C257">
            <v>1</v>
          </cell>
          <cell r="D257">
            <v>42705</v>
          </cell>
          <cell r="E257">
            <v>72</v>
          </cell>
          <cell r="F257">
            <v>3</v>
          </cell>
          <cell r="G257">
            <v>41625</v>
          </cell>
          <cell r="H257">
            <v>6</v>
          </cell>
          <cell r="I257" t="str">
            <v>330/132kV Greenfield</v>
          </cell>
          <cell r="J257">
            <v>36</v>
          </cell>
          <cell r="N257" t="str">
            <v>Proposed</v>
          </cell>
          <cell r="O257" t="str">
            <v>Establish Sydney Park 330/132kV Substation</v>
          </cell>
          <cell r="P257" t="str">
            <v>330SS</v>
          </cell>
          <cell r="Q257" t="str">
            <v>Central</v>
          </cell>
          <cell r="R257">
            <v>60</v>
          </cell>
          <cell r="AB257">
            <v>1.8666666666666667</v>
          </cell>
          <cell r="AC257">
            <v>5.4521739130434801</v>
          </cell>
          <cell r="AD257">
            <v>45.776681808349544</v>
          </cell>
          <cell r="AE257">
            <v>6.9044776119402993</v>
          </cell>
        </row>
        <row r="258">
          <cell r="A258">
            <v>194</v>
          </cell>
          <cell r="B258" t="str">
            <v>Sydney Park 330/132kV Substation</v>
          </cell>
          <cell r="C258">
            <v>1</v>
          </cell>
          <cell r="D258">
            <v>42705</v>
          </cell>
          <cell r="E258">
            <v>72</v>
          </cell>
          <cell r="F258">
            <v>1</v>
          </cell>
          <cell r="G258">
            <v>40905</v>
          </cell>
          <cell r="H258">
            <v>1</v>
          </cell>
          <cell r="I258" t="str">
            <v>EHV TL -EIS</v>
          </cell>
          <cell r="J258">
            <v>60</v>
          </cell>
          <cell r="N258" t="str">
            <v>Proposed</v>
          </cell>
          <cell r="O258" t="str">
            <v>Mason Park-Sydney Park 330kV Cable</v>
          </cell>
          <cell r="P258" t="str">
            <v>TL EIS</v>
          </cell>
          <cell r="Q258" t="str">
            <v>Central</v>
          </cell>
          <cell r="R258">
            <v>120</v>
          </cell>
          <cell r="Z258">
            <v>1.1200000000000001</v>
          </cell>
          <cell r="AA258">
            <v>4.96</v>
          </cell>
          <cell r="AB258">
            <v>4.046451612903228</v>
          </cell>
          <cell r="AC258">
            <v>11.148387096774192</v>
          </cell>
          <cell r="AD258">
            <v>96.82772539288672</v>
          </cell>
          <cell r="AE258">
            <v>1.8974358974358982</v>
          </cell>
        </row>
        <row r="259">
          <cell r="A259">
            <v>195</v>
          </cell>
          <cell r="B259" t="str">
            <v>Sydney Park 330/132kV Substation</v>
          </cell>
          <cell r="C259">
            <v>1</v>
          </cell>
          <cell r="D259">
            <v>42705</v>
          </cell>
          <cell r="E259">
            <v>72</v>
          </cell>
          <cell r="F259">
            <v>1</v>
          </cell>
          <cell r="G259">
            <v>40905</v>
          </cell>
          <cell r="H259">
            <v>1</v>
          </cell>
          <cell r="I259" t="str">
            <v>EHV TL -EIS</v>
          </cell>
          <cell r="J259">
            <v>60</v>
          </cell>
          <cell r="N259" t="str">
            <v>Proposed</v>
          </cell>
          <cell r="O259" t="str">
            <v>Lane Cove to Mason Park 330kV Cable</v>
          </cell>
          <cell r="P259" t="str">
            <v>TL EIS</v>
          </cell>
          <cell r="Q259" t="str">
            <v>Central</v>
          </cell>
          <cell r="R259">
            <v>100</v>
          </cell>
          <cell r="Z259">
            <v>0.93333333333333346</v>
          </cell>
          <cell r="AA259">
            <v>4.1333333333333337</v>
          </cell>
          <cell r="AB259">
            <v>3.3720430107526882</v>
          </cell>
          <cell r="AC259">
            <v>9.2903225806451619</v>
          </cell>
          <cell r="AD259">
            <v>80.6897711607389</v>
          </cell>
          <cell r="AE259">
            <v>1.5811965811965818</v>
          </cell>
        </row>
        <row r="260">
          <cell r="A260">
            <v>196</v>
          </cell>
          <cell r="B260" t="str">
            <v>Sydney Park 330/132kV Substation</v>
          </cell>
          <cell r="C260">
            <v>1</v>
          </cell>
          <cell r="D260">
            <v>42705</v>
          </cell>
          <cell r="E260">
            <v>72</v>
          </cell>
          <cell r="F260">
            <v>1</v>
          </cell>
          <cell r="G260">
            <v>40905</v>
          </cell>
          <cell r="H260">
            <v>1</v>
          </cell>
          <cell r="I260" t="str">
            <v>EHV TL -EIS</v>
          </cell>
          <cell r="J260">
            <v>60</v>
          </cell>
          <cell r="N260" t="str">
            <v>Proposed</v>
          </cell>
          <cell r="O260" t="str">
            <v>Upgrade of Sydney North - Lane Cover to 330kV</v>
          </cell>
          <cell r="P260" t="str">
            <v>330SS</v>
          </cell>
          <cell r="Q260" t="str">
            <v>Central</v>
          </cell>
          <cell r="R260">
            <v>170</v>
          </cell>
          <cell r="Z260">
            <v>1.5866666666666669</v>
          </cell>
          <cell r="AA260">
            <v>7.0266666666666673</v>
          </cell>
          <cell r="AB260">
            <v>5.7324731182795716</v>
          </cell>
          <cell r="AC260">
            <v>15.793548387096772</v>
          </cell>
          <cell r="AD260">
            <v>137.17261097325616</v>
          </cell>
          <cell r="AE260">
            <v>2.6880341880341887</v>
          </cell>
        </row>
        <row r="261">
          <cell r="A261">
            <v>197</v>
          </cell>
          <cell r="B261" t="str">
            <v>Prymont 330/132kV Substation</v>
          </cell>
          <cell r="C261">
            <v>1</v>
          </cell>
          <cell r="D261">
            <v>43800</v>
          </cell>
          <cell r="E261">
            <v>73</v>
          </cell>
          <cell r="F261">
            <v>3</v>
          </cell>
          <cell r="G261">
            <v>42720</v>
          </cell>
          <cell r="H261">
            <v>6</v>
          </cell>
          <cell r="I261" t="str">
            <v>330/132kV Greenfield</v>
          </cell>
          <cell r="J261">
            <v>36</v>
          </cell>
          <cell r="N261" t="str">
            <v>Proposed</v>
          </cell>
          <cell r="O261" t="str">
            <v>Establish Lane Cove 330kV SS</v>
          </cell>
          <cell r="P261" t="str">
            <v>330SS</v>
          </cell>
          <cell r="Q261" t="str">
            <v>Central</v>
          </cell>
          <cell r="R261">
            <v>40</v>
          </cell>
          <cell r="AE261">
            <v>1.2444444444444445</v>
          </cell>
          <cell r="AF261">
            <v>3.6347826086956534</v>
          </cell>
          <cell r="AG261">
            <v>30.517787872233036</v>
          </cell>
        </row>
        <row r="262">
          <cell r="A262">
            <v>198</v>
          </cell>
          <cell r="B262" t="str">
            <v>Prymont 330/132kV Substation</v>
          </cell>
          <cell r="C262">
            <v>1</v>
          </cell>
          <cell r="D262">
            <v>43800</v>
          </cell>
          <cell r="E262">
            <v>73</v>
          </cell>
          <cell r="F262">
            <v>3</v>
          </cell>
          <cell r="G262">
            <v>42720</v>
          </cell>
          <cell r="H262">
            <v>6</v>
          </cell>
          <cell r="I262" t="str">
            <v>330/132kV Greenfield</v>
          </cell>
          <cell r="J262">
            <v>36</v>
          </cell>
          <cell r="N262" t="str">
            <v>Proposed</v>
          </cell>
          <cell r="O262" t="str">
            <v>Establish Prymont 330/132kV Substation</v>
          </cell>
          <cell r="P262" t="str">
            <v>330SS</v>
          </cell>
          <cell r="Q262" t="str">
            <v>Central</v>
          </cell>
          <cell r="R262">
            <v>80</v>
          </cell>
          <cell r="AE262">
            <v>2.4888888888888889</v>
          </cell>
          <cell r="AF262">
            <v>7.2695652173913068</v>
          </cell>
          <cell r="AG262">
            <v>61.035575744466072</v>
          </cell>
        </row>
        <row r="263">
          <cell r="A263">
            <v>199</v>
          </cell>
          <cell r="B263" t="str">
            <v>Prymont 330/132kV Substation</v>
          </cell>
          <cell r="C263">
            <v>1</v>
          </cell>
          <cell r="D263">
            <v>43800</v>
          </cell>
          <cell r="E263">
            <v>73</v>
          </cell>
          <cell r="F263">
            <v>1</v>
          </cell>
          <cell r="G263">
            <v>42000</v>
          </cell>
          <cell r="H263">
            <v>1</v>
          </cell>
          <cell r="I263" t="str">
            <v>EHV TL -EIS</v>
          </cell>
          <cell r="J263">
            <v>60</v>
          </cell>
          <cell r="N263" t="str">
            <v>Proposed</v>
          </cell>
          <cell r="O263" t="str">
            <v>Lane Cove to Prymont 330kV Cable &amp; Tunnel</v>
          </cell>
          <cell r="P263" t="str">
            <v>330SS</v>
          </cell>
          <cell r="Q263" t="str">
            <v>Central</v>
          </cell>
          <cell r="R263">
            <v>200</v>
          </cell>
          <cell r="AC263">
            <v>1.8666666666666669</v>
          </cell>
          <cell r="AD263">
            <v>8.2666666666666675</v>
          </cell>
          <cell r="AE263">
            <v>6.7440860215053764</v>
          </cell>
          <cell r="AF263">
            <v>18.580645161290324</v>
          </cell>
          <cell r="AG263">
            <v>161.3795423214778</v>
          </cell>
        </row>
        <row r="264">
          <cell r="A264">
            <v>200</v>
          </cell>
          <cell r="B264" t="str">
            <v>Hawkesbury 500/330kV Substation</v>
          </cell>
          <cell r="C264">
            <v>1</v>
          </cell>
          <cell r="D264">
            <v>41974</v>
          </cell>
          <cell r="E264">
            <v>74</v>
          </cell>
          <cell r="F264">
            <v>3</v>
          </cell>
          <cell r="G264">
            <v>40774</v>
          </cell>
          <cell r="H264">
            <v>5</v>
          </cell>
          <cell r="I264" t="str">
            <v>500/330kV Greenfield</v>
          </cell>
          <cell r="J264">
            <v>40</v>
          </cell>
          <cell r="N264" t="str">
            <v>Proposed</v>
          </cell>
          <cell r="O264" t="str">
            <v>Establish Hawkesbury 500/330kV Substation</v>
          </cell>
          <cell r="P264" t="str">
            <v>500SS</v>
          </cell>
          <cell r="Q264" t="str">
            <v>Central</v>
          </cell>
          <cell r="R264">
            <v>50</v>
          </cell>
          <cell r="Z264">
            <v>2.75</v>
          </cell>
          <cell r="AA264">
            <v>6.6118421052631593</v>
          </cell>
          <cell r="AB264">
            <v>35.114902080783359</v>
          </cell>
          <cell r="AC264">
            <v>5.5232558139534911</v>
          </cell>
        </row>
        <row r="265">
          <cell r="A265">
            <v>201</v>
          </cell>
          <cell r="B265" t="str">
            <v>Hawkesbury 500/330kV Substation</v>
          </cell>
          <cell r="C265">
            <v>1</v>
          </cell>
          <cell r="D265">
            <v>41974</v>
          </cell>
          <cell r="E265">
            <v>74</v>
          </cell>
          <cell r="F265">
            <v>2</v>
          </cell>
          <cell r="G265">
            <v>40894</v>
          </cell>
          <cell r="H265">
            <v>2</v>
          </cell>
          <cell r="I265" t="str">
            <v>EHV TL -REF</v>
          </cell>
          <cell r="J265">
            <v>36</v>
          </cell>
          <cell r="N265" t="str">
            <v>Proposed</v>
          </cell>
          <cell r="O265" t="str">
            <v>330kV Connections Hawkesbury to Vineyard 330kV</v>
          </cell>
          <cell r="P265" t="str">
            <v>TL EIS</v>
          </cell>
          <cell r="Q265" t="str">
            <v>Central</v>
          </cell>
          <cell r="R265">
            <v>20</v>
          </cell>
          <cell r="Z265">
            <v>0.93333333333333324</v>
          </cell>
          <cell r="AA265">
            <v>1.9486725663716815</v>
          </cell>
          <cell r="AB265">
            <v>16.401048104019381</v>
          </cell>
          <cell r="AC265">
            <v>0.7169459962756054</v>
          </cell>
        </row>
        <row r="266">
          <cell r="A266">
            <v>202</v>
          </cell>
          <cell r="B266" t="str">
            <v>Hawkesbury 500/330kV Substation</v>
          </cell>
          <cell r="C266">
            <v>1</v>
          </cell>
          <cell r="D266">
            <v>41974</v>
          </cell>
          <cell r="E266">
            <v>74</v>
          </cell>
          <cell r="F266">
            <v>1</v>
          </cell>
          <cell r="G266">
            <v>40174</v>
          </cell>
          <cell r="H266">
            <v>1</v>
          </cell>
          <cell r="I266" t="str">
            <v>EHV TL -EIS</v>
          </cell>
          <cell r="J266">
            <v>60</v>
          </cell>
          <cell r="N266" t="str">
            <v>Proposed</v>
          </cell>
          <cell r="O266" t="str">
            <v>Augment 20 cct to double circuit between Vineyard and Syd N</v>
          </cell>
          <cell r="P266" t="str">
            <v>TL EIS</v>
          </cell>
          <cell r="Q266" t="str">
            <v>Central</v>
          </cell>
          <cell r="R266">
            <v>40</v>
          </cell>
          <cell r="X266">
            <v>0.37333333333333341</v>
          </cell>
          <cell r="Y266">
            <v>1.6533333333333338</v>
          </cell>
          <cell r="Z266">
            <v>1.3488172043010758</v>
          </cell>
          <cell r="AA266">
            <v>3.7161290322580638</v>
          </cell>
          <cell r="AB266">
            <v>32.275908464295561</v>
          </cell>
          <cell r="AC266">
            <v>0.63247863247863267</v>
          </cell>
        </row>
        <row r="267">
          <cell r="A267">
            <v>203</v>
          </cell>
          <cell r="B267" t="str">
            <v>330/132kV transformers(2010-2014)</v>
          </cell>
          <cell r="C267">
            <v>1</v>
          </cell>
          <cell r="D267">
            <v>40695</v>
          </cell>
          <cell r="E267">
            <v>75</v>
          </cell>
          <cell r="F267">
            <v>3</v>
          </cell>
          <cell r="G267">
            <v>39975</v>
          </cell>
          <cell r="H267">
            <v>9</v>
          </cell>
          <cell r="I267" t="str">
            <v>330/132kV Aug</v>
          </cell>
          <cell r="J267">
            <v>24</v>
          </cell>
          <cell r="N267" t="str">
            <v>Proposed</v>
          </cell>
          <cell r="O267" t="str">
            <v>Installation of 2x375MVA transformers (location TBA)</v>
          </cell>
          <cell r="P267" t="str">
            <v>330TX</v>
          </cell>
          <cell r="Q267" t="str">
            <v>Various</v>
          </cell>
          <cell r="R267">
            <v>15</v>
          </cell>
          <cell r="W267">
            <v>3.5714285714285719E-2</v>
          </cell>
          <cell r="X267">
            <v>2.073660714285714</v>
          </cell>
          <cell r="Y267">
            <v>12.890625</v>
          </cell>
        </row>
        <row r="268">
          <cell r="A268">
            <v>204</v>
          </cell>
          <cell r="B268" t="str">
            <v>330/132kV transformers(2010-2014)</v>
          </cell>
          <cell r="C268">
            <v>1</v>
          </cell>
          <cell r="D268">
            <v>41426</v>
          </cell>
          <cell r="E268">
            <v>75</v>
          </cell>
          <cell r="F268">
            <v>3</v>
          </cell>
          <cell r="G268">
            <v>40706</v>
          </cell>
          <cell r="H268">
            <v>9</v>
          </cell>
          <cell r="I268" t="str">
            <v>330/132kV Aug</v>
          </cell>
          <cell r="J268">
            <v>24</v>
          </cell>
          <cell r="N268" t="str">
            <v>Proposed</v>
          </cell>
          <cell r="O268" t="str">
            <v>Installation of 2x375MVA transformers (location TBA)</v>
          </cell>
          <cell r="P268" t="str">
            <v>330TX</v>
          </cell>
          <cell r="Q268" t="str">
            <v>Various</v>
          </cell>
          <cell r="R268">
            <v>22.5</v>
          </cell>
          <cell r="Y268">
            <v>5.3571428571428575E-2</v>
          </cell>
          <cell r="Z268">
            <v>3.1104910714285712</v>
          </cell>
          <cell r="AA268">
            <v>19.3359375</v>
          </cell>
        </row>
        <row r="269">
          <cell r="A269">
            <v>205</v>
          </cell>
          <cell r="B269" t="str">
            <v>330/132kV transformers(2010-2014)</v>
          </cell>
          <cell r="C269">
            <v>1</v>
          </cell>
          <cell r="D269">
            <v>42156</v>
          </cell>
          <cell r="E269">
            <v>75</v>
          </cell>
          <cell r="F269">
            <v>3</v>
          </cell>
          <cell r="G269">
            <v>41436</v>
          </cell>
          <cell r="H269">
            <v>9</v>
          </cell>
          <cell r="I269" t="str">
            <v>330/132kV Aug</v>
          </cell>
          <cell r="J269">
            <v>24</v>
          </cell>
          <cell r="N269" t="str">
            <v>Proposed</v>
          </cell>
          <cell r="O269" t="str">
            <v>Installation of 2x375MVA transformers (location TBA)</v>
          </cell>
          <cell r="P269" t="str">
            <v>330TX</v>
          </cell>
          <cell r="Q269" t="str">
            <v>Various</v>
          </cell>
          <cell r="R269">
            <v>15</v>
          </cell>
          <cell r="AA269">
            <v>3.5714285714285719E-2</v>
          </cell>
          <cell r="AB269">
            <v>2.073660714285714</v>
          </cell>
          <cell r="AC269">
            <v>12.890625</v>
          </cell>
        </row>
        <row r="270">
          <cell r="A270">
            <v>206</v>
          </cell>
          <cell r="B270" t="str">
            <v>330/132kV transformers(2010-2014)</v>
          </cell>
          <cell r="C270">
            <v>1</v>
          </cell>
          <cell r="D270">
            <v>42887</v>
          </cell>
          <cell r="E270">
            <v>75</v>
          </cell>
          <cell r="F270">
            <v>3</v>
          </cell>
          <cell r="G270">
            <v>42167</v>
          </cell>
          <cell r="H270">
            <v>9</v>
          </cell>
          <cell r="I270" t="str">
            <v>330/132kV Aug</v>
          </cell>
          <cell r="J270">
            <v>24</v>
          </cell>
          <cell r="N270" t="str">
            <v>Proposed</v>
          </cell>
          <cell r="O270" t="str">
            <v>Installation of 2x375MVA transformers (location TBA)</v>
          </cell>
          <cell r="P270" t="str">
            <v>330TX</v>
          </cell>
          <cell r="Q270" t="str">
            <v>Various</v>
          </cell>
          <cell r="R270">
            <v>22.5</v>
          </cell>
          <cell r="AC270">
            <v>5.3571428571428575E-2</v>
          </cell>
          <cell r="AD270">
            <v>3.1104910714285712</v>
          </cell>
          <cell r="AE270">
            <v>19.3359375</v>
          </cell>
        </row>
        <row r="271">
          <cell r="A271">
            <v>207</v>
          </cell>
          <cell r="B271" t="str">
            <v>330/132kV transformers(2010-2014)</v>
          </cell>
          <cell r="C271">
            <v>1</v>
          </cell>
          <cell r="D271">
            <v>43617</v>
          </cell>
          <cell r="E271">
            <v>75</v>
          </cell>
          <cell r="F271">
            <v>3</v>
          </cell>
          <cell r="G271">
            <v>42897</v>
          </cell>
          <cell r="H271">
            <v>9</v>
          </cell>
          <cell r="I271" t="str">
            <v>330/132kV Aug</v>
          </cell>
          <cell r="J271">
            <v>24</v>
          </cell>
          <cell r="N271" t="str">
            <v>Proposed</v>
          </cell>
          <cell r="O271" t="str">
            <v>Installation of 2x375MVA transformers (location TBA)</v>
          </cell>
          <cell r="P271" t="str">
            <v>330TX</v>
          </cell>
          <cell r="Q271" t="str">
            <v>Various</v>
          </cell>
          <cell r="R271">
            <v>15</v>
          </cell>
          <cell r="AE271">
            <v>3.5714285714285719E-2</v>
          </cell>
          <cell r="AF271">
            <v>2.073660714285714</v>
          </cell>
          <cell r="AG271">
            <v>12.890625</v>
          </cell>
        </row>
        <row r="272">
          <cell r="A272">
            <v>208</v>
          </cell>
          <cell r="B272" t="str">
            <v>Reactive Power Support -330kV</v>
          </cell>
          <cell r="C272">
            <v>1</v>
          </cell>
          <cell r="D272">
            <v>40695</v>
          </cell>
          <cell r="E272">
            <v>76</v>
          </cell>
          <cell r="F272">
            <v>3</v>
          </cell>
          <cell r="G272">
            <v>40275</v>
          </cell>
          <cell r="H272">
            <v>12</v>
          </cell>
          <cell r="I272" t="str">
            <v>Capacitor Replace</v>
          </cell>
          <cell r="J272">
            <v>14</v>
          </cell>
          <cell r="N272" t="str">
            <v>Proposed</v>
          </cell>
          <cell r="O272" t="str">
            <v>2x330kV 200MVAr cap banks</v>
          </cell>
          <cell r="P272" t="str">
            <v>330CAP</v>
          </cell>
          <cell r="Q272" t="str">
            <v>Various</v>
          </cell>
          <cell r="R272">
            <v>5</v>
          </cell>
          <cell r="X272">
            <v>0.25</v>
          </cell>
          <cell r="Y272">
            <v>4.75</v>
          </cell>
        </row>
        <row r="273">
          <cell r="A273">
            <v>209</v>
          </cell>
          <cell r="B273" t="str">
            <v>Reactive Power Support -330kV</v>
          </cell>
          <cell r="C273">
            <v>1</v>
          </cell>
          <cell r="D273">
            <v>41426</v>
          </cell>
          <cell r="E273">
            <v>76</v>
          </cell>
          <cell r="F273">
            <v>3</v>
          </cell>
          <cell r="G273">
            <v>41006</v>
          </cell>
          <cell r="H273">
            <v>12</v>
          </cell>
          <cell r="I273" t="str">
            <v>Capacitor Replace</v>
          </cell>
          <cell r="J273">
            <v>14</v>
          </cell>
          <cell r="N273" t="str">
            <v>Proposed</v>
          </cell>
          <cell r="O273" t="str">
            <v>2x330kV 200MVAr cap banks</v>
          </cell>
          <cell r="P273" t="str">
            <v>330CAP</v>
          </cell>
          <cell r="Q273" t="str">
            <v>Various</v>
          </cell>
          <cell r="R273">
            <v>10</v>
          </cell>
          <cell r="Z273">
            <v>0.5</v>
          </cell>
          <cell r="AA273">
            <v>9.5</v>
          </cell>
        </row>
        <row r="274">
          <cell r="A274">
            <v>210</v>
          </cell>
          <cell r="B274" t="str">
            <v>Reactive Power Support -330kV</v>
          </cell>
          <cell r="C274">
            <v>1</v>
          </cell>
          <cell r="D274">
            <v>42156</v>
          </cell>
          <cell r="E274">
            <v>76</v>
          </cell>
          <cell r="F274">
            <v>3</v>
          </cell>
          <cell r="G274">
            <v>41736</v>
          </cell>
          <cell r="H274">
            <v>12</v>
          </cell>
          <cell r="I274" t="str">
            <v>Capacitor Replace</v>
          </cell>
          <cell r="J274">
            <v>14</v>
          </cell>
          <cell r="N274" t="str">
            <v>Proposed</v>
          </cell>
          <cell r="O274" t="str">
            <v>2x330kV 200MVAr cap banks</v>
          </cell>
          <cell r="P274" t="str">
            <v>330CAP</v>
          </cell>
          <cell r="Q274" t="str">
            <v>Various</v>
          </cell>
          <cell r="R274">
            <v>5</v>
          </cell>
          <cell r="AB274">
            <v>0.25</v>
          </cell>
          <cell r="AC274">
            <v>4.75</v>
          </cell>
        </row>
        <row r="275">
          <cell r="A275">
            <v>211</v>
          </cell>
          <cell r="B275" t="str">
            <v>Reactive Power Support -330kV</v>
          </cell>
          <cell r="C275">
            <v>1</v>
          </cell>
          <cell r="D275">
            <v>42887</v>
          </cell>
          <cell r="E275">
            <v>76</v>
          </cell>
          <cell r="F275">
            <v>3</v>
          </cell>
          <cell r="G275">
            <v>42467</v>
          </cell>
          <cell r="H275">
            <v>12</v>
          </cell>
          <cell r="I275" t="str">
            <v>Capacitor Replace</v>
          </cell>
          <cell r="J275">
            <v>14</v>
          </cell>
          <cell r="N275" t="str">
            <v>Proposed</v>
          </cell>
          <cell r="O275" t="str">
            <v>2x330kV 200MVAr cap banks</v>
          </cell>
          <cell r="P275" t="str">
            <v>330CAP</v>
          </cell>
          <cell r="Q275" t="str">
            <v>Various</v>
          </cell>
          <cell r="R275">
            <v>10</v>
          </cell>
          <cell r="AD275">
            <v>0.5</v>
          </cell>
          <cell r="AE275">
            <v>9.5</v>
          </cell>
        </row>
        <row r="276">
          <cell r="A276">
            <v>212</v>
          </cell>
          <cell r="B276" t="str">
            <v>Reactive Power Support -330kV</v>
          </cell>
          <cell r="C276">
            <v>1</v>
          </cell>
          <cell r="D276">
            <v>43617</v>
          </cell>
          <cell r="E276">
            <v>76</v>
          </cell>
          <cell r="F276">
            <v>3</v>
          </cell>
          <cell r="G276">
            <v>43197</v>
          </cell>
          <cell r="H276">
            <v>12</v>
          </cell>
          <cell r="I276" t="str">
            <v>Capacitor Replace</v>
          </cell>
          <cell r="J276">
            <v>14</v>
          </cell>
          <cell r="N276" t="str">
            <v>Proposed</v>
          </cell>
          <cell r="O276" t="str">
            <v>2x330kV 200MVAr cap banks</v>
          </cell>
          <cell r="P276" t="str">
            <v>330CAP</v>
          </cell>
          <cell r="Q276" t="str">
            <v>Various</v>
          </cell>
          <cell r="R276">
            <v>5</v>
          </cell>
          <cell r="AF276">
            <v>0.25</v>
          </cell>
          <cell r="AG276">
            <v>4.75</v>
          </cell>
        </row>
        <row r="277">
          <cell r="A277">
            <v>213</v>
          </cell>
          <cell r="B277" t="str">
            <v>Reactive Power Support -132kV</v>
          </cell>
          <cell r="C277">
            <v>1</v>
          </cell>
          <cell r="D277">
            <v>40695</v>
          </cell>
          <cell r="E277">
            <v>77</v>
          </cell>
          <cell r="F277">
            <v>3</v>
          </cell>
          <cell r="G277">
            <v>40275</v>
          </cell>
          <cell r="H277">
            <v>12</v>
          </cell>
          <cell r="I277" t="str">
            <v>Capacitor Replace</v>
          </cell>
          <cell r="J277">
            <v>14</v>
          </cell>
          <cell r="N277" t="str">
            <v>Proposed</v>
          </cell>
          <cell r="O277" t="str">
            <v>132kV Cap Banks as required for two years</v>
          </cell>
          <cell r="P277" t="str">
            <v>132CAP</v>
          </cell>
          <cell r="Q277" t="str">
            <v>Various</v>
          </cell>
          <cell r="R277">
            <v>4</v>
          </cell>
          <cell r="X277">
            <v>0.2</v>
          </cell>
          <cell r="Y277">
            <v>3.8</v>
          </cell>
        </row>
        <row r="278">
          <cell r="A278">
            <v>214</v>
          </cell>
          <cell r="B278" t="str">
            <v>Reactive Power Support -132kV</v>
          </cell>
          <cell r="C278">
            <v>1</v>
          </cell>
          <cell r="D278">
            <v>41426</v>
          </cell>
          <cell r="E278">
            <v>77</v>
          </cell>
          <cell r="F278">
            <v>3</v>
          </cell>
          <cell r="G278">
            <v>41006</v>
          </cell>
          <cell r="H278">
            <v>12</v>
          </cell>
          <cell r="I278" t="str">
            <v>Capacitor Replace</v>
          </cell>
          <cell r="J278">
            <v>14</v>
          </cell>
          <cell r="N278" t="str">
            <v>Proposed</v>
          </cell>
          <cell r="O278" t="str">
            <v>132kV Cap Banks as required for two years</v>
          </cell>
          <cell r="P278" t="str">
            <v>132CAP</v>
          </cell>
          <cell r="Q278" t="str">
            <v>Various</v>
          </cell>
          <cell r="R278">
            <v>8</v>
          </cell>
          <cell r="Z278">
            <v>0.4</v>
          </cell>
          <cell r="AA278">
            <v>7.6</v>
          </cell>
        </row>
        <row r="279">
          <cell r="A279">
            <v>215</v>
          </cell>
          <cell r="B279" t="str">
            <v>Reactive Power Support -132kV</v>
          </cell>
          <cell r="C279">
            <v>1</v>
          </cell>
          <cell r="D279">
            <v>42156</v>
          </cell>
          <cell r="E279">
            <v>77</v>
          </cell>
          <cell r="F279">
            <v>3</v>
          </cell>
          <cell r="G279">
            <v>41736</v>
          </cell>
          <cell r="H279">
            <v>12</v>
          </cell>
          <cell r="I279" t="str">
            <v>Capacitor Replace</v>
          </cell>
          <cell r="J279">
            <v>14</v>
          </cell>
          <cell r="N279" t="str">
            <v>Proposed</v>
          </cell>
          <cell r="O279" t="str">
            <v>132kV Cap Banks as required for two years</v>
          </cell>
          <cell r="P279" t="str">
            <v>132CAP</v>
          </cell>
          <cell r="Q279" t="str">
            <v>Various</v>
          </cell>
          <cell r="R279">
            <v>4</v>
          </cell>
          <cell r="AB279">
            <v>0.2</v>
          </cell>
          <cell r="AC279">
            <v>3.8</v>
          </cell>
        </row>
        <row r="280">
          <cell r="A280">
            <v>216</v>
          </cell>
          <cell r="B280" t="str">
            <v>Reactive Power Support -132kV</v>
          </cell>
          <cell r="C280">
            <v>1</v>
          </cell>
          <cell r="D280">
            <v>42887</v>
          </cell>
          <cell r="E280">
            <v>77</v>
          </cell>
          <cell r="F280">
            <v>3</v>
          </cell>
          <cell r="G280">
            <v>42467</v>
          </cell>
          <cell r="H280">
            <v>12</v>
          </cell>
          <cell r="I280" t="str">
            <v>Capacitor Replace</v>
          </cell>
          <cell r="J280">
            <v>14</v>
          </cell>
          <cell r="N280" t="str">
            <v>Proposed</v>
          </cell>
          <cell r="O280" t="str">
            <v>132kV Cap Banks as required for two years</v>
          </cell>
          <cell r="P280" t="str">
            <v>132CAP</v>
          </cell>
          <cell r="Q280" t="str">
            <v>Various</v>
          </cell>
          <cell r="R280">
            <v>8</v>
          </cell>
          <cell r="AD280">
            <v>0.4</v>
          </cell>
          <cell r="AE280">
            <v>7.6</v>
          </cell>
        </row>
        <row r="281">
          <cell r="A281">
            <v>217</v>
          </cell>
          <cell r="B281" t="str">
            <v>Reactive Power Support -132kV</v>
          </cell>
          <cell r="C281">
            <v>1</v>
          </cell>
          <cell r="D281">
            <v>43617</v>
          </cell>
          <cell r="E281">
            <v>77</v>
          </cell>
          <cell r="F281">
            <v>3</v>
          </cell>
          <cell r="G281">
            <v>43197</v>
          </cell>
          <cell r="H281">
            <v>12</v>
          </cell>
          <cell r="I281" t="str">
            <v>Capacitor Replace</v>
          </cell>
          <cell r="J281">
            <v>14</v>
          </cell>
          <cell r="N281" t="str">
            <v>Proposed</v>
          </cell>
          <cell r="O281" t="str">
            <v>132kV Cap Banks as required for two years</v>
          </cell>
          <cell r="P281" t="str">
            <v>132CAP</v>
          </cell>
          <cell r="Q281" t="str">
            <v>Various</v>
          </cell>
          <cell r="R281">
            <v>4</v>
          </cell>
          <cell r="AF281">
            <v>0.2</v>
          </cell>
          <cell r="AG281">
            <v>3.8</v>
          </cell>
        </row>
        <row r="282">
          <cell r="A282">
            <v>218</v>
          </cell>
          <cell r="B282" t="str">
            <v>Terminal Pt Tx Upgrades 132kV - 2 years</v>
          </cell>
          <cell r="C282">
            <v>1</v>
          </cell>
          <cell r="D282">
            <v>40695</v>
          </cell>
          <cell r="E282">
            <v>78</v>
          </cell>
          <cell r="F282">
            <v>3</v>
          </cell>
          <cell r="G282">
            <v>40155</v>
          </cell>
          <cell r="H282">
            <v>11</v>
          </cell>
          <cell r="I282" t="str">
            <v>Transformer Replace</v>
          </cell>
          <cell r="J282">
            <v>18</v>
          </cell>
          <cell r="N282" t="str">
            <v>Proposed</v>
          </cell>
          <cell r="O282" t="str">
            <v>132kV Transformer Replacements - 2 years</v>
          </cell>
          <cell r="P282" t="str">
            <v>132TX</v>
          </cell>
          <cell r="Q282" t="str">
            <v>Various</v>
          </cell>
          <cell r="R282">
            <v>10</v>
          </cell>
          <cell r="X282">
            <v>0.8</v>
          </cell>
          <cell r="Y282">
            <v>9.1999999999999993</v>
          </cell>
        </row>
        <row r="283">
          <cell r="A283">
            <v>219</v>
          </cell>
          <cell r="B283" t="str">
            <v>Terminal Pt Tx Upgrades 132kV - 2 years</v>
          </cell>
          <cell r="C283">
            <v>1</v>
          </cell>
          <cell r="D283">
            <v>41426</v>
          </cell>
          <cell r="E283">
            <v>78</v>
          </cell>
          <cell r="F283">
            <v>3</v>
          </cell>
          <cell r="G283">
            <v>40886</v>
          </cell>
          <cell r="H283">
            <v>11</v>
          </cell>
          <cell r="I283" t="str">
            <v>Transformer Replace</v>
          </cell>
          <cell r="J283">
            <v>18</v>
          </cell>
          <cell r="N283" t="str">
            <v>Proposed</v>
          </cell>
          <cell r="O283" t="str">
            <v>132kV Transformer Replacements - 2 years</v>
          </cell>
          <cell r="P283" t="str">
            <v>132TX</v>
          </cell>
          <cell r="Q283" t="str">
            <v>Various</v>
          </cell>
          <cell r="R283">
            <v>20</v>
          </cell>
          <cell r="Z283">
            <v>1.6</v>
          </cell>
          <cell r="AA283">
            <v>18.399999999999999</v>
          </cell>
        </row>
        <row r="284">
          <cell r="A284">
            <v>220</v>
          </cell>
          <cell r="B284" t="str">
            <v>Terminal Pt Tx Upgrades 132kV - 2 years</v>
          </cell>
          <cell r="C284">
            <v>1</v>
          </cell>
          <cell r="D284">
            <v>42156</v>
          </cell>
          <cell r="E284">
            <v>78</v>
          </cell>
          <cell r="F284">
            <v>3</v>
          </cell>
          <cell r="G284">
            <v>41616</v>
          </cell>
          <cell r="H284">
            <v>11</v>
          </cell>
          <cell r="I284" t="str">
            <v>Transformer Replace</v>
          </cell>
          <cell r="J284">
            <v>18</v>
          </cell>
          <cell r="N284" t="str">
            <v>Proposed</v>
          </cell>
          <cell r="O284" t="str">
            <v>132kV Transformer Replacements - 2 years</v>
          </cell>
          <cell r="P284" t="str">
            <v>132TX</v>
          </cell>
          <cell r="Q284" t="str">
            <v>Various</v>
          </cell>
          <cell r="R284">
            <v>10</v>
          </cell>
          <cell r="AB284">
            <v>0.8</v>
          </cell>
          <cell r="AC284">
            <v>9.1999999999999993</v>
          </cell>
        </row>
        <row r="285">
          <cell r="A285">
            <v>221</v>
          </cell>
          <cell r="B285" t="str">
            <v>Terminal Pt Tx Upgrades 132kV - 2 years</v>
          </cell>
          <cell r="C285">
            <v>1</v>
          </cell>
          <cell r="D285">
            <v>42887</v>
          </cell>
          <cell r="E285">
            <v>78</v>
          </cell>
          <cell r="F285">
            <v>3</v>
          </cell>
          <cell r="G285">
            <v>42347</v>
          </cell>
          <cell r="H285">
            <v>11</v>
          </cell>
          <cell r="I285" t="str">
            <v>Transformer Replace</v>
          </cell>
          <cell r="J285">
            <v>18</v>
          </cell>
          <cell r="N285" t="str">
            <v>Proposed</v>
          </cell>
          <cell r="O285" t="str">
            <v>132kV Transformer Replacements - 2 years</v>
          </cell>
          <cell r="P285" t="str">
            <v>132TX</v>
          </cell>
          <cell r="Q285" t="str">
            <v>Various</v>
          </cell>
          <cell r="R285">
            <v>20</v>
          </cell>
          <cell r="AD285">
            <v>1.6</v>
          </cell>
          <cell r="AE285">
            <v>18.399999999999999</v>
          </cell>
        </row>
        <row r="286">
          <cell r="A286">
            <v>222</v>
          </cell>
          <cell r="B286" t="str">
            <v>Terminal Pt Tx Upgrades 132kV - 2 years</v>
          </cell>
          <cell r="C286">
            <v>1</v>
          </cell>
          <cell r="D286">
            <v>43617</v>
          </cell>
          <cell r="E286">
            <v>78</v>
          </cell>
          <cell r="F286">
            <v>3</v>
          </cell>
          <cell r="G286">
            <v>43077</v>
          </cell>
          <cell r="H286">
            <v>11</v>
          </cell>
          <cell r="I286" t="str">
            <v>Transformer Replace</v>
          </cell>
          <cell r="J286">
            <v>18</v>
          </cell>
          <cell r="N286" t="str">
            <v>Proposed</v>
          </cell>
          <cell r="O286" t="str">
            <v>132kV Transformer Replacements - 2 years</v>
          </cell>
          <cell r="P286" t="str">
            <v>132TX</v>
          </cell>
          <cell r="Q286" t="str">
            <v>Various</v>
          </cell>
          <cell r="R286">
            <v>10</v>
          </cell>
          <cell r="AF286">
            <v>0.8</v>
          </cell>
          <cell r="AG286">
            <v>9.1999999999999993</v>
          </cell>
        </row>
        <row r="287">
          <cell r="A287">
            <v>223</v>
          </cell>
          <cell r="B287" t="str">
            <v>Establish 132kV Susbtations - 2 years</v>
          </cell>
          <cell r="C287">
            <v>1</v>
          </cell>
          <cell r="D287">
            <v>40695</v>
          </cell>
          <cell r="E287">
            <v>100</v>
          </cell>
          <cell r="F287">
            <v>3</v>
          </cell>
          <cell r="G287">
            <v>39795</v>
          </cell>
          <cell r="H287">
            <v>7</v>
          </cell>
          <cell r="I287" t="str">
            <v>132kV Greenfield</v>
          </cell>
          <cell r="J287">
            <v>30</v>
          </cell>
          <cell r="N287" t="str">
            <v>Proposed</v>
          </cell>
          <cell r="O287" t="str">
            <v>132kV Substations Established - 2 years</v>
          </cell>
          <cell r="P287" t="str">
            <v>132SS</v>
          </cell>
          <cell r="Q287" t="str">
            <v>Various</v>
          </cell>
          <cell r="R287">
            <v>10</v>
          </cell>
          <cell r="W287">
            <v>0.5</v>
          </cell>
          <cell r="X287">
            <v>3.0096525096525104</v>
          </cell>
          <cell r="Y287">
            <v>6.4903474903474905</v>
          </cell>
        </row>
        <row r="288">
          <cell r="A288">
            <v>224</v>
          </cell>
          <cell r="B288" t="str">
            <v>Establish 132kV Susbtations - 2 years</v>
          </cell>
          <cell r="C288">
            <v>1</v>
          </cell>
          <cell r="D288">
            <v>41426</v>
          </cell>
          <cell r="E288">
            <v>100</v>
          </cell>
          <cell r="F288">
            <v>3</v>
          </cell>
          <cell r="G288">
            <v>40526</v>
          </cell>
          <cell r="H288">
            <v>7</v>
          </cell>
          <cell r="I288" t="str">
            <v>132kV Greenfield</v>
          </cell>
          <cell r="J288">
            <v>30</v>
          </cell>
          <cell r="N288" t="str">
            <v>Proposed</v>
          </cell>
          <cell r="O288" t="str">
            <v>132kV Substations Established - 2 years</v>
          </cell>
          <cell r="P288" t="str">
            <v>132SS</v>
          </cell>
          <cell r="Q288" t="str">
            <v>Various</v>
          </cell>
          <cell r="R288">
            <v>20</v>
          </cell>
          <cell r="Y288">
            <v>1</v>
          </cell>
          <cell r="Z288">
            <v>6.0193050193050208</v>
          </cell>
          <cell r="AA288">
            <v>12.980694980694981</v>
          </cell>
        </row>
        <row r="289">
          <cell r="A289">
            <v>225</v>
          </cell>
          <cell r="B289" t="str">
            <v>Establish 132kV Susbtations - 2 years</v>
          </cell>
          <cell r="C289">
            <v>1</v>
          </cell>
          <cell r="D289">
            <v>42156</v>
          </cell>
          <cell r="E289">
            <v>100</v>
          </cell>
          <cell r="F289">
            <v>3</v>
          </cell>
          <cell r="G289">
            <v>41256</v>
          </cell>
          <cell r="H289">
            <v>7</v>
          </cell>
          <cell r="I289" t="str">
            <v>132kV Greenfield</v>
          </cell>
          <cell r="J289">
            <v>30</v>
          </cell>
          <cell r="N289" t="str">
            <v>Proposed</v>
          </cell>
          <cell r="O289" t="str">
            <v>132kV Substations Established - 2 years</v>
          </cell>
          <cell r="P289" t="str">
            <v>132SS</v>
          </cell>
          <cell r="Q289" t="str">
            <v>Various</v>
          </cell>
          <cell r="R289">
            <v>10</v>
          </cell>
          <cell r="AA289">
            <v>0.5</v>
          </cell>
          <cell r="AB289">
            <v>3.0096525096525104</v>
          </cell>
          <cell r="AC289">
            <v>6.4903474903474905</v>
          </cell>
        </row>
        <row r="290">
          <cell r="A290">
            <v>226</v>
          </cell>
          <cell r="B290" t="str">
            <v>Establish 132kV Susbtations - 2 years</v>
          </cell>
          <cell r="C290">
            <v>1</v>
          </cell>
          <cell r="D290">
            <v>42887</v>
          </cell>
          <cell r="E290">
            <v>100</v>
          </cell>
          <cell r="F290">
            <v>3</v>
          </cell>
          <cell r="G290">
            <v>41987</v>
          </cell>
          <cell r="H290">
            <v>7</v>
          </cell>
          <cell r="I290" t="str">
            <v>132kV Greenfield</v>
          </cell>
          <cell r="J290">
            <v>30</v>
          </cell>
          <cell r="N290" t="str">
            <v>Proposed</v>
          </cell>
          <cell r="O290" t="str">
            <v>132kV Substations Established - 2 years</v>
          </cell>
          <cell r="P290" t="str">
            <v>132SS</v>
          </cell>
          <cell r="Q290" t="str">
            <v>Various</v>
          </cell>
          <cell r="R290">
            <v>20</v>
          </cell>
          <cell r="AC290">
            <v>1</v>
          </cell>
          <cell r="AD290">
            <v>6.0193050193050208</v>
          </cell>
          <cell r="AE290">
            <v>12.980694980694981</v>
          </cell>
        </row>
        <row r="291">
          <cell r="A291">
            <v>227</v>
          </cell>
          <cell r="B291" t="str">
            <v>Establish 132kV Susbtations - 2 years</v>
          </cell>
          <cell r="C291">
            <v>1</v>
          </cell>
          <cell r="D291">
            <v>43617</v>
          </cell>
          <cell r="E291">
            <v>100</v>
          </cell>
          <cell r="F291">
            <v>3</v>
          </cell>
          <cell r="G291">
            <v>42717</v>
          </cell>
          <cell r="H291">
            <v>7</v>
          </cell>
          <cell r="I291" t="str">
            <v>132kV Greenfield</v>
          </cell>
          <cell r="J291">
            <v>30</v>
          </cell>
          <cell r="N291" t="str">
            <v>Proposed</v>
          </cell>
          <cell r="O291" t="str">
            <v>132kV Transformer Replacements - 2 years</v>
          </cell>
          <cell r="P291" t="str">
            <v>132SS</v>
          </cell>
          <cell r="Q291" t="str">
            <v>Various</v>
          </cell>
          <cell r="R291">
            <v>10</v>
          </cell>
          <cell r="AE291">
            <v>0.5</v>
          </cell>
          <cell r="AF291">
            <v>3.0096525096525104</v>
          </cell>
          <cell r="AG291">
            <v>6.4903474903474905</v>
          </cell>
        </row>
        <row r="292">
          <cell r="A292">
            <v>228</v>
          </cell>
          <cell r="B292" t="str">
            <v>Rural 132kV Lines - 2 years</v>
          </cell>
          <cell r="C292">
            <v>1</v>
          </cell>
          <cell r="D292">
            <v>40695</v>
          </cell>
          <cell r="E292">
            <v>101</v>
          </cell>
          <cell r="F292">
            <v>1</v>
          </cell>
          <cell r="G292">
            <v>39255</v>
          </cell>
          <cell r="H292">
            <v>3</v>
          </cell>
          <cell r="I292" t="str">
            <v>TL -EIS</v>
          </cell>
          <cell r="J292">
            <v>48</v>
          </cell>
          <cell r="N292" t="str">
            <v>Proposed</v>
          </cell>
          <cell r="O292" t="str">
            <v>Rural 132kV Lines over 2 years</v>
          </cell>
          <cell r="P292" t="str">
            <v>TL EIS</v>
          </cell>
          <cell r="Q292" t="str">
            <v>Various</v>
          </cell>
          <cell r="R292">
            <v>50</v>
          </cell>
          <cell r="U292">
            <v>2.5641025641025647E-2</v>
          </cell>
          <cell r="V292">
            <v>2.1410256410256414</v>
          </cell>
          <cell r="W292">
            <v>2.1133333333333342</v>
          </cell>
          <cell r="X292">
            <v>10.976276150627619</v>
          </cell>
          <cell r="Y292">
            <v>34.74372384937238</v>
          </cell>
        </row>
        <row r="293">
          <cell r="A293">
            <v>229</v>
          </cell>
          <cell r="B293" t="str">
            <v>Rural 132kV Lines - 2 years</v>
          </cell>
          <cell r="C293">
            <v>1</v>
          </cell>
          <cell r="D293">
            <v>41426</v>
          </cell>
          <cell r="E293">
            <v>101</v>
          </cell>
          <cell r="F293">
            <v>1</v>
          </cell>
          <cell r="G293">
            <v>39986</v>
          </cell>
          <cell r="H293">
            <v>3</v>
          </cell>
          <cell r="I293" t="str">
            <v>TL -EIS</v>
          </cell>
          <cell r="J293">
            <v>48</v>
          </cell>
          <cell r="N293" t="str">
            <v>Proposed</v>
          </cell>
          <cell r="O293" t="str">
            <v>Rural 132kV Lines over 2 years</v>
          </cell>
          <cell r="P293" t="str">
            <v>TL EIS</v>
          </cell>
          <cell r="Q293" t="str">
            <v>Various</v>
          </cell>
          <cell r="R293">
            <v>75</v>
          </cell>
          <cell r="W293">
            <v>3.8461538461538471E-2</v>
          </cell>
          <cell r="X293">
            <v>3.2115384615384626</v>
          </cell>
          <cell r="Y293">
            <v>3.17</v>
          </cell>
          <cell r="Z293">
            <v>16.464414225941425</v>
          </cell>
          <cell r="AA293">
            <v>52.115585774058566</v>
          </cell>
        </row>
        <row r="294">
          <cell r="A294">
            <v>230</v>
          </cell>
          <cell r="B294" t="str">
            <v>Rural 132kV Lines - 2 years</v>
          </cell>
          <cell r="C294">
            <v>1</v>
          </cell>
          <cell r="D294">
            <v>42156</v>
          </cell>
          <cell r="E294">
            <v>101</v>
          </cell>
          <cell r="F294">
            <v>1</v>
          </cell>
          <cell r="G294">
            <v>40716</v>
          </cell>
          <cell r="H294">
            <v>3</v>
          </cell>
          <cell r="I294" t="str">
            <v>TL -EIS</v>
          </cell>
          <cell r="J294">
            <v>48</v>
          </cell>
          <cell r="N294" t="str">
            <v>Proposed</v>
          </cell>
          <cell r="O294" t="str">
            <v>Rural 132kV Lines over 2 years</v>
          </cell>
          <cell r="P294" t="str">
            <v>TL EIS</v>
          </cell>
          <cell r="Q294" t="str">
            <v>Various</v>
          </cell>
          <cell r="R294">
            <v>50</v>
          </cell>
          <cell r="Y294">
            <v>2.5641025641025647E-2</v>
          </cell>
          <cell r="Z294">
            <v>2.1410256410256414</v>
          </cell>
          <cell r="AA294">
            <v>2.1133333333333342</v>
          </cell>
          <cell r="AB294">
            <v>10.976276150627619</v>
          </cell>
          <cell r="AC294">
            <v>34.74372384937238</v>
          </cell>
        </row>
        <row r="295">
          <cell r="A295">
            <v>231</v>
          </cell>
          <cell r="B295" t="str">
            <v>Rural 132kV Lines - 2 years</v>
          </cell>
          <cell r="C295">
            <v>1</v>
          </cell>
          <cell r="D295">
            <v>42887</v>
          </cell>
          <cell r="E295">
            <v>101</v>
          </cell>
          <cell r="F295">
            <v>1</v>
          </cell>
          <cell r="G295">
            <v>41447</v>
          </cell>
          <cell r="H295">
            <v>3</v>
          </cell>
          <cell r="I295" t="str">
            <v>TL -EIS</v>
          </cell>
          <cell r="J295">
            <v>48</v>
          </cell>
          <cell r="N295" t="str">
            <v>Proposed</v>
          </cell>
          <cell r="O295" t="str">
            <v>Rural 132kV Lines over 2 years</v>
          </cell>
          <cell r="P295" t="str">
            <v>TL EIS</v>
          </cell>
          <cell r="Q295" t="str">
            <v>Various</v>
          </cell>
          <cell r="R295">
            <v>75</v>
          </cell>
          <cell r="AA295">
            <v>3.8461538461538471E-2</v>
          </cell>
          <cell r="AB295">
            <v>3.2115384615384626</v>
          </cell>
          <cell r="AC295">
            <v>3.17</v>
          </cell>
          <cell r="AD295">
            <v>16.464414225941425</v>
          </cell>
          <cell r="AE295">
            <v>52.115585774058566</v>
          </cell>
        </row>
        <row r="296">
          <cell r="A296">
            <v>232</v>
          </cell>
          <cell r="B296" t="str">
            <v>Rural 132kV Lines - 2 years</v>
          </cell>
          <cell r="C296">
            <v>1</v>
          </cell>
          <cell r="D296">
            <v>43617</v>
          </cell>
          <cell r="E296">
            <v>101</v>
          </cell>
          <cell r="F296">
            <v>1</v>
          </cell>
          <cell r="G296">
            <v>42177</v>
          </cell>
          <cell r="H296">
            <v>3</v>
          </cell>
          <cell r="I296" t="str">
            <v>TL -EIS</v>
          </cell>
          <cell r="J296">
            <v>48</v>
          </cell>
          <cell r="N296" t="str">
            <v>Proposed</v>
          </cell>
          <cell r="O296" t="str">
            <v>Rural 132kV Lines over 2 years</v>
          </cell>
          <cell r="P296" t="str">
            <v>TL EIS</v>
          </cell>
          <cell r="Q296" t="str">
            <v>Various</v>
          </cell>
          <cell r="R296">
            <v>50</v>
          </cell>
          <cell r="AC296">
            <v>2.5641025641025647E-2</v>
          </cell>
          <cell r="AD296">
            <v>2.1410256410256414</v>
          </cell>
          <cell r="AE296">
            <v>2.1133333333333342</v>
          </cell>
          <cell r="AF296">
            <v>10.976276150627619</v>
          </cell>
          <cell r="AG296">
            <v>34.74372384937238</v>
          </cell>
        </row>
        <row r="297">
          <cell r="A297">
            <v>233</v>
          </cell>
          <cell r="B297" t="str">
            <v>Miscellaneous Projects (2010-2019)</v>
          </cell>
          <cell r="C297">
            <v>1</v>
          </cell>
          <cell r="D297">
            <v>40695</v>
          </cell>
          <cell r="E297">
            <v>102</v>
          </cell>
          <cell r="F297">
            <v>3</v>
          </cell>
          <cell r="G297">
            <v>39975</v>
          </cell>
          <cell r="H297">
            <v>9</v>
          </cell>
          <cell r="I297" t="str">
            <v>330/132kV Aug</v>
          </cell>
          <cell r="J297">
            <v>24</v>
          </cell>
          <cell r="N297" t="str">
            <v>Proposed</v>
          </cell>
          <cell r="O297" t="str">
            <v>Miscellaneous Projects</v>
          </cell>
          <cell r="P297" t="str">
            <v>330TX</v>
          </cell>
          <cell r="Q297" t="str">
            <v>Various</v>
          </cell>
          <cell r="R297">
            <v>80</v>
          </cell>
          <cell r="W297">
            <v>0.19047619047619049</v>
          </cell>
          <cell r="X297">
            <v>11.05952380952381</v>
          </cell>
          <cell r="Y297">
            <v>68.75</v>
          </cell>
        </row>
        <row r="298">
          <cell r="A298">
            <v>234</v>
          </cell>
          <cell r="B298" t="str">
            <v>Miscellaneous Projects (2010-2019)</v>
          </cell>
          <cell r="C298">
            <v>1</v>
          </cell>
          <cell r="D298">
            <v>41426</v>
          </cell>
          <cell r="E298">
            <v>102</v>
          </cell>
          <cell r="F298">
            <v>3</v>
          </cell>
          <cell r="G298">
            <v>40706</v>
          </cell>
          <cell r="H298">
            <v>9</v>
          </cell>
          <cell r="I298" t="str">
            <v>330/132kV Aug</v>
          </cell>
          <cell r="J298">
            <v>24</v>
          </cell>
          <cell r="N298" t="str">
            <v>Proposed</v>
          </cell>
          <cell r="O298" t="str">
            <v>Miscellaneous Projects</v>
          </cell>
          <cell r="P298" t="str">
            <v>330TX</v>
          </cell>
          <cell r="Q298" t="str">
            <v>Various</v>
          </cell>
          <cell r="R298">
            <v>80</v>
          </cell>
          <cell r="Y298">
            <v>0.19047619047619049</v>
          </cell>
          <cell r="Z298">
            <v>11.05952380952381</v>
          </cell>
          <cell r="AA298">
            <v>68.75</v>
          </cell>
        </row>
        <row r="299">
          <cell r="A299">
            <v>235</v>
          </cell>
          <cell r="B299" t="str">
            <v>Miscellaneous Projects (2010-2019)</v>
          </cell>
          <cell r="C299">
            <v>1</v>
          </cell>
          <cell r="D299">
            <v>42156</v>
          </cell>
          <cell r="E299">
            <v>102</v>
          </cell>
          <cell r="F299">
            <v>3</v>
          </cell>
          <cell r="G299">
            <v>41436</v>
          </cell>
          <cell r="H299">
            <v>9</v>
          </cell>
          <cell r="I299" t="str">
            <v>330/132kV Aug</v>
          </cell>
          <cell r="J299">
            <v>24</v>
          </cell>
          <cell r="N299" t="str">
            <v>Proposed</v>
          </cell>
          <cell r="O299" t="str">
            <v>Miscellaneous Projects</v>
          </cell>
          <cell r="P299" t="str">
            <v>330TX</v>
          </cell>
          <cell r="Q299" t="str">
            <v>Various</v>
          </cell>
          <cell r="R299">
            <v>80</v>
          </cell>
          <cell r="AA299">
            <v>0.19047619047619049</v>
          </cell>
          <cell r="AB299">
            <v>11.05952380952381</v>
          </cell>
          <cell r="AC299">
            <v>68.75</v>
          </cell>
        </row>
        <row r="300">
          <cell r="A300">
            <v>236</v>
          </cell>
          <cell r="B300" t="str">
            <v>Miscellaneous Projects (2010-2019)</v>
          </cell>
          <cell r="C300">
            <v>1</v>
          </cell>
          <cell r="D300">
            <v>42887</v>
          </cell>
          <cell r="E300">
            <v>102</v>
          </cell>
          <cell r="F300">
            <v>3</v>
          </cell>
          <cell r="G300">
            <v>42167</v>
          </cell>
          <cell r="H300">
            <v>9</v>
          </cell>
          <cell r="I300" t="str">
            <v>330/132kV Aug</v>
          </cell>
          <cell r="J300">
            <v>24</v>
          </cell>
          <cell r="N300" t="str">
            <v>Proposed</v>
          </cell>
          <cell r="O300" t="str">
            <v>Miscellaneous Projects</v>
          </cell>
          <cell r="P300" t="str">
            <v>330TX</v>
          </cell>
          <cell r="Q300" t="str">
            <v>Various</v>
          </cell>
          <cell r="R300">
            <v>80</v>
          </cell>
          <cell r="AC300">
            <v>0.19047619047619049</v>
          </cell>
          <cell r="AD300">
            <v>11.05952380952381</v>
          </cell>
          <cell r="AE300">
            <v>68.75</v>
          </cell>
        </row>
        <row r="301">
          <cell r="A301">
            <v>237</v>
          </cell>
          <cell r="B301" t="str">
            <v>Miscellaneous Projects (2010-2019)</v>
          </cell>
          <cell r="C301">
            <v>1</v>
          </cell>
          <cell r="D301">
            <v>43617</v>
          </cell>
          <cell r="E301">
            <v>102</v>
          </cell>
          <cell r="F301">
            <v>3</v>
          </cell>
          <cell r="G301">
            <v>42897</v>
          </cell>
          <cell r="H301">
            <v>9</v>
          </cell>
          <cell r="I301" t="str">
            <v>330/132kV Aug</v>
          </cell>
          <cell r="J301">
            <v>24</v>
          </cell>
          <cell r="N301" t="str">
            <v>Proposed</v>
          </cell>
          <cell r="O301" t="str">
            <v>Miscellaneous Projects</v>
          </cell>
          <cell r="P301" t="str">
            <v>330TX</v>
          </cell>
          <cell r="Q301" t="str">
            <v>Various</v>
          </cell>
          <cell r="R301">
            <v>80</v>
          </cell>
          <cell r="AE301">
            <v>0.19047619047619049</v>
          </cell>
          <cell r="AF301">
            <v>11.05952380952381</v>
          </cell>
          <cell r="AG301">
            <v>68.75</v>
          </cell>
        </row>
        <row r="303">
          <cell r="A303" t="str">
            <v>Asset Replacement Projects</v>
          </cell>
        </row>
        <row r="304">
          <cell r="B304" t="str">
            <v>Cooma Area</v>
          </cell>
          <cell r="O304" t="str">
            <v>Replacement of 11kV Regulators (3 off)</v>
          </cell>
        </row>
        <row r="305">
          <cell r="B305" t="str">
            <v>Orange Substation</v>
          </cell>
          <cell r="O305" t="str">
            <v>Replacement of Orange 132/66kV Transformers</v>
          </cell>
        </row>
        <row r="306">
          <cell r="B306" t="str">
            <v>Queanbeyan Substation Refurbishment</v>
          </cell>
          <cell r="O306" t="str">
            <v>Replacement of the Queanbeyan Transformers</v>
          </cell>
        </row>
        <row r="307">
          <cell r="B307" t="str">
            <v>Queanbeyan Substation Refurbishment</v>
          </cell>
          <cell r="O307" t="str">
            <v>Replacement of the Queanbeyan 132kV &amp; 66kV switchyards</v>
          </cell>
        </row>
        <row r="308">
          <cell r="B308" t="str">
            <v>Queanbeyan Substation Refurbishment</v>
          </cell>
          <cell r="O308" t="str">
            <v>Replacement of the Queanbeyan Secondary Systems</v>
          </cell>
        </row>
        <row r="309">
          <cell r="B309" t="str">
            <v>Canberra Substation - Secondary Systems</v>
          </cell>
          <cell r="O309" t="str">
            <v>Replacement of the Canberra Tunnel Board</v>
          </cell>
        </row>
        <row r="310">
          <cell r="B310" t="str">
            <v xml:space="preserve">Yass-Wagga 132kV Line Refurbishment </v>
          </cell>
          <cell r="O310" t="str">
            <v>Replacement of 132kV structures</v>
          </cell>
        </row>
        <row r="311">
          <cell r="B311" t="str">
            <v xml:space="preserve">Yass-Wagga 132kV Line Refurbishment </v>
          </cell>
          <cell r="O311" t="str">
            <v>Replacement of 132kV structures and conductor</v>
          </cell>
        </row>
        <row r="312">
          <cell r="B312" t="str">
            <v>Darlington Pt to Coleambally 132kV Line</v>
          </cell>
          <cell r="O312" t="str">
            <v>Second Darlington Point to Coleambally 132kV Line</v>
          </cell>
        </row>
        <row r="313">
          <cell r="B313" t="str">
            <v>Darlington Pt to Coleambally 132kV Line</v>
          </cell>
          <cell r="O313" t="str">
            <v>Coleambally SS Augmentation</v>
          </cell>
        </row>
        <row r="314">
          <cell r="B314" t="str">
            <v>Darlington Pt to Coleambally 132kV Line</v>
          </cell>
          <cell r="O314" t="str">
            <v>Darlington Point 132kV Augmentations</v>
          </cell>
        </row>
        <row r="315">
          <cell r="B315" t="str">
            <v>Dapto 330/132kV Transformer</v>
          </cell>
          <cell r="O315" t="str">
            <v>Dapto 330/132kV Transformer (4th unit in No.2 Position)</v>
          </cell>
        </row>
        <row r="316">
          <cell r="B316" t="str">
            <v>Sydney West 330kV Upgrade</v>
          </cell>
          <cell r="O316" t="str">
            <v>Double Breaker on 30 Liverpol circuit at Sydney West</v>
          </cell>
        </row>
        <row r="317">
          <cell r="B317" t="str">
            <v>Power Station Connections</v>
          </cell>
          <cell r="O317" t="str">
            <v>Ulan 2x500MW units (30km to Wollar)</v>
          </cell>
        </row>
        <row r="318">
          <cell r="B318" t="str">
            <v>Power Station Connections</v>
          </cell>
          <cell r="O318" t="str">
            <v>Mt Piper 3 &amp; 4 units connected to 500kV switchyard</v>
          </cell>
        </row>
        <row r="319">
          <cell r="B319" t="str">
            <v>Power Station Connections</v>
          </cell>
          <cell r="O319" t="str">
            <v>GT plant connected at Uranquinity</v>
          </cell>
        </row>
        <row r="320">
          <cell r="B320" t="str">
            <v>Power Station Connections</v>
          </cell>
          <cell r="O320" t="str">
            <v>GT plant connected at Tomago</v>
          </cell>
        </row>
        <row r="321">
          <cell r="B321" t="str">
            <v>Power Station Connections</v>
          </cell>
          <cell r="O321" t="str">
            <v>GT plant connected at Eraring</v>
          </cell>
        </row>
        <row r="322">
          <cell r="B322" t="str">
            <v>Power Station Connections</v>
          </cell>
          <cell r="O322" t="str">
            <v>GT plant connected at Munmorah</v>
          </cell>
        </row>
        <row r="323">
          <cell r="B323" t="str">
            <v>Power Station Connections</v>
          </cell>
          <cell r="O323" t="str">
            <v>GT plant connected at Tallawarra</v>
          </cell>
        </row>
        <row r="324">
          <cell r="B324" t="str">
            <v>Power Station Connections</v>
          </cell>
          <cell r="O324" t="str">
            <v>GT plant connected at Marulan</v>
          </cell>
        </row>
        <row r="335">
          <cell r="A335" t="str">
            <v>Previous Committed List</v>
          </cell>
        </row>
        <row r="336">
          <cell r="A336">
            <v>1</v>
          </cell>
          <cell r="B336" t="str">
            <v>Newcastle and Lower North Coast Supply - Committed</v>
          </cell>
          <cell r="C336">
            <v>1</v>
          </cell>
          <cell r="D336">
            <v>38322</v>
          </cell>
          <cell r="E336">
            <v>39</v>
          </cell>
          <cell r="F336">
            <v>3</v>
          </cell>
          <cell r="G336">
            <v>38292</v>
          </cell>
          <cell r="H336">
            <v>6</v>
          </cell>
          <cell r="I336" t="str">
            <v>330/132kV Greenfield</v>
          </cell>
          <cell r="J336">
            <v>1</v>
          </cell>
          <cell r="L336" t="str">
            <v>6.5.7</v>
          </cell>
          <cell r="M336" t="str">
            <v>Comm</v>
          </cell>
          <cell r="N336" t="str">
            <v>Committed</v>
          </cell>
          <cell r="O336" t="str">
            <v>Establishment of Waratah West 330/132kV Sub - Contract</v>
          </cell>
          <cell r="P336" t="str">
            <v>330SS</v>
          </cell>
          <cell r="Q336" t="str">
            <v>Northern</v>
          </cell>
          <cell r="R336">
            <v>14</v>
          </cell>
        </row>
        <row r="337">
          <cell r="A337">
            <v>2</v>
          </cell>
          <cell r="B337" t="str">
            <v>Sydney West SVC</v>
          </cell>
          <cell r="C337">
            <v>1</v>
          </cell>
          <cell r="D337">
            <v>38322</v>
          </cell>
          <cell r="E337">
            <v>55</v>
          </cell>
          <cell r="F337">
            <v>3</v>
          </cell>
          <cell r="G337">
            <v>38292</v>
          </cell>
          <cell r="H337">
            <v>6</v>
          </cell>
          <cell r="I337" t="str">
            <v>330/132kV Greenfield</v>
          </cell>
          <cell r="J337">
            <v>1</v>
          </cell>
          <cell r="L337" t="str">
            <v>5.2.2</v>
          </cell>
          <cell r="M337" t="str">
            <v>Const</v>
          </cell>
          <cell r="N337" t="str">
            <v>Committed</v>
          </cell>
          <cell r="O337" t="str">
            <v>Sydney West SVC - Contract</v>
          </cell>
          <cell r="P337" t="str">
            <v>SVC</v>
          </cell>
          <cell r="Q337" t="str">
            <v>Central</v>
          </cell>
          <cell r="R337">
            <v>20</v>
          </cell>
        </row>
        <row r="338">
          <cell r="A338">
            <v>3</v>
          </cell>
          <cell r="B338" t="str">
            <v>Waratah West - 330 kV Transformation</v>
          </cell>
          <cell r="C338">
            <v>1</v>
          </cell>
          <cell r="D338">
            <v>38322</v>
          </cell>
          <cell r="E338">
            <v>63</v>
          </cell>
          <cell r="F338">
            <v>3</v>
          </cell>
          <cell r="G338">
            <v>38292</v>
          </cell>
          <cell r="H338">
            <v>6</v>
          </cell>
          <cell r="I338" t="str">
            <v>330/132kV Greenfield</v>
          </cell>
          <cell r="J338">
            <v>1</v>
          </cell>
          <cell r="L338" t="str">
            <v>5.2.1</v>
          </cell>
          <cell r="M338" t="str">
            <v>Const</v>
          </cell>
          <cell r="N338" t="str">
            <v>Committed</v>
          </cell>
          <cell r="O338" t="str">
            <v>Waratah West- 330kV Tx1 for PDR T2059 Tomago Smelter Upgrade</v>
          </cell>
          <cell r="P338" t="str">
            <v>330SS</v>
          </cell>
          <cell r="Q338" t="str">
            <v>Northern</v>
          </cell>
        </row>
        <row r="339">
          <cell r="A339">
            <v>4</v>
          </cell>
          <cell r="B339" t="str">
            <v>Yass 330 kV Substation Equipment Replacement</v>
          </cell>
          <cell r="C339">
            <v>1</v>
          </cell>
          <cell r="D339">
            <v>38534</v>
          </cell>
          <cell r="E339">
            <v>68</v>
          </cell>
          <cell r="F339">
            <v>3</v>
          </cell>
          <cell r="G339">
            <v>38292</v>
          </cell>
          <cell r="H339">
            <v>6</v>
          </cell>
          <cell r="I339" t="str">
            <v>330/132kV Greenfield</v>
          </cell>
          <cell r="J339">
            <v>8.0666666666666664</v>
          </cell>
          <cell r="L339" t="str">
            <v>5.2.7</v>
          </cell>
          <cell r="M339" t="str">
            <v>Const</v>
          </cell>
          <cell r="N339" t="str">
            <v>Committed</v>
          </cell>
          <cell r="O339" t="str">
            <v>Yass 330kV Substation Refurbishment - Contract</v>
          </cell>
          <cell r="P339" t="str">
            <v>330SS</v>
          </cell>
          <cell r="Q339" t="str">
            <v>Southern</v>
          </cell>
          <cell r="R339">
            <v>32</v>
          </cell>
        </row>
        <row r="340">
          <cell r="A340">
            <v>5</v>
          </cell>
          <cell r="B340" t="str">
            <v>Yass 330 kV Substation Equipment Replacement</v>
          </cell>
          <cell r="C340">
            <v>1</v>
          </cell>
          <cell r="D340">
            <v>38534</v>
          </cell>
          <cell r="E340">
            <v>68</v>
          </cell>
          <cell r="F340">
            <v>2</v>
          </cell>
          <cell r="G340">
            <v>38292</v>
          </cell>
          <cell r="H340">
            <v>2</v>
          </cell>
          <cell r="I340" t="str">
            <v>EHV TL -REF</v>
          </cell>
          <cell r="J340">
            <v>8.0666666666666664</v>
          </cell>
          <cell r="L340" t="str">
            <v>5.2.7</v>
          </cell>
          <cell r="M340" t="str">
            <v>Const</v>
          </cell>
          <cell r="N340" t="str">
            <v>Committed</v>
          </cell>
          <cell r="O340" t="str">
            <v>Yass TL Re-arrangements associated with Sub - Contract</v>
          </cell>
          <cell r="P340" t="str">
            <v>TL REF</v>
          </cell>
          <cell r="Q340" t="str">
            <v>Southern</v>
          </cell>
          <cell r="R340">
            <v>6</v>
          </cell>
        </row>
        <row r="341">
          <cell r="A341">
            <v>6</v>
          </cell>
          <cell r="B341" t="str">
            <v>Newcastle and Lower North Coast Supply - Committed</v>
          </cell>
          <cell r="C341">
            <v>1</v>
          </cell>
          <cell r="D341">
            <v>38322</v>
          </cell>
          <cell r="E341">
            <v>39</v>
          </cell>
          <cell r="F341">
            <v>3</v>
          </cell>
          <cell r="G341">
            <v>38292</v>
          </cell>
          <cell r="H341">
            <v>9</v>
          </cell>
          <cell r="I341" t="str">
            <v>330/132kV Aug</v>
          </cell>
          <cell r="J341">
            <v>1</v>
          </cell>
          <cell r="L341" t="str">
            <v>6.5.7</v>
          </cell>
          <cell r="M341" t="str">
            <v>Comm</v>
          </cell>
          <cell r="N341" t="str">
            <v>Committed</v>
          </cell>
          <cell r="O341" t="str">
            <v>Tomago 330kV SS Augmentations - Contract</v>
          </cell>
          <cell r="P341" t="str">
            <v>330SS</v>
          </cell>
          <cell r="Q341" t="str">
            <v>Northern</v>
          </cell>
          <cell r="R341">
            <v>4</v>
          </cell>
        </row>
        <row r="342">
          <cell r="A342">
            <v>7</v>
          </cell>
          <cell r="B342" t="str">
            <v>Newcastle and Lower North Coast Supply - Committed</v>
          </cell>
          <cell r="C342">
            <v>1</v>
          </cell>
          <cell r="D342">
            <v>38322</v>
          </cell>
          <cell r="E342">
            <v>39</v>
          </cell>
          <cell r="F342">
            <v>3</v>
          </cell>
          <cell r="G342">
            <v>38292</v>
          </cell>
          <cell r="H342">
            <v>9</v>
          </cell>
          <cell r="I342" t="str">
            <v>330/132kV Aug</v>
          </cell>
          <cell r="J342">
            <v>1</v>
          </cell>
          <cell r="L342" t="str">
            <v>6.5.7</v>
          </cell>
          <cell r="M342" t="str">
            <v>Comm</v>
          </cell>
          <cell r="N342" t="str">
            <v>Committed</v>
          </cell>
          <cell r="O342" t="str">
            <v>Newcastle 330/132kV Substation Augmentations - Contract</v>
          </cell>
          <cell r="P342" t="str">
            <v>330SS</v>
          </cell>
          <cell r="Q342" t="str">
            <v>Northern</v>
          </cell>
          <cell r="R342">
            <v>1</v>
          </cell>
        </row>
        <row r="343">
          <cell r="A343">
            <v>8</v>
          </cell>
          <cell r="B343" t="str">
            <v>Newcastle and Lower North Coast Supply - Committed</v>
          </cell>
          <cell r="C343">
            <v>1</v>
          </cell>
          <cell r="D343">
            <v>38322</v>
          </cell>
          <cell r="E343">
            <v>39</v>
          </cell>
          <cell r="F343">
            <v>2</v>
          </cell>
          <cell r="G343">
            <v>38292</v>
          </cell>
          <cell r="H343">
            <v>4</v>
          </cell>
          <cell r="I343" t="str">
            <v>TL -REF</v>
          </cell>
          <cell r="J343">
            <v>1</v>
          </cell>
          <cell r="L343" t="str">
            <v>6.5.7</v>
          </cell>
          <cell r="M343" t="str">
            <v>Comm</v>
          </cell>
          <cell r="N343" t="str">
            <v>Committed</v>
          </cell>
          <cell r="O343" t="str">
            <v>Tomago/Waratah West minor line alterations - Contract</v>
          </cell>
          <cell r="P343" t="str">
            <v>TL REF</v>
          </cell>
          <cell r="Q343" t="str">
            <v>Northern</v>
          </cell>
          <cell r="R343">
            <v>1</v>
          </cell>
        </row>
        <row r="344">
          <cell r="A344">
            <v>9</v>
          </cell>
          <cell r="B344" t="str">
            <v>Waratah West - 330 kV Transformation</v>
          </cell>
          <cell r="C344">
            <v>1</v>
          </cell>
          <cell r="D344">
            <v>38322</v>
          </cell>
          <cell r="E344">
            <v>64</v>
          </cell>
          <cell r="F344">
            <v>3</v>
          </cell>
          <cell r="G344">
            <v>38292</v>
          </cell>
          <cell r="H344">
            <v>9</v>
          </cell>
          <cell r="I344" t="str">
            <v>330/132kV Aug</v>
          </cell>
          <cell r="J344">
            <v>1</v>
          </cell>
          <cell r="L344" t="str">
            <v>5.2.1</v>
          </cell>
          <cell r="M344" t="str">
            <v>Const</v>
          </cell>
          <cell r="N344" t="str">
            <v>Committed</v>
          </cell>
          <cell r="O344" t="str">
            <v>Tomago SS Augmentation for PDR T2059 Tomago Smelter Upgrade</v>
          </cell>
          <cell r="P344" t="str">
            <v>330SS</v>
          </cell>
          <cell r="Q344" t="str">
            <v>Northern</v>
          </cell>
        </row>
        <row r="345">
          <cell r="A345">
            <v>10</v>
          </cell>
          <cell r="B345" t="str">
            <v>Waratah West - 330 kV Transformation</v>
          </cell>
          <cell r="C345">
            <v>1</v>
          </cell>
          <cell r="D345">
            <v>38322</v>
          </cell>
          <cell r="E345">
            <v>64</v>
          </cell>
          <cell r="F345">
            <v>3</v>
          </cell>
          <cell r="G345">
            <v>38292</v>
          </cell>
          <cell r="H345">
            <v>9</v>
          </cell>
          <cell r="I345" t="str">
            <v>330/132kV Aug</v>
          </cell>
          <cell r="J345">
            <v>1</v>
          </cell>
          <cell r="L345" t="str">
            <v>5.2.1</v>
          </cell>
          <cell r="M345" t="str">
            <v>Const</v>
          </cell>
          <cell r="N345" t="str">
            <v>Committed</v>
          </cell>
          <cell r="O345" t="str">
            <v>Newcastle SS Augmentation for PDR T2059 Tomago Smelter Upgrade</v>
          </cell>
          <cell r="P345" t="str">
            <v>330SS</v>
          </cell>
          <cell r="Q345" t="str">
            <v>Northern</v>
          </cell>
        </row>
        <row r="346">
          <cell r="A346">
            <v>11</v>
          </cell>
          <cell r="B346" t="str">
            <v>Waratah West - 330 kV Transformation</v>
          </cell>
          <cell r="C346">
            <v>1</v>
          </cell>
          <cell r="D346">
            <v>38322</v>
          </cell>
          <cell r="E346">
            <v>46</v>
          </cell>
          <cell r="F346">
            <v>2</v>
          </cell>
          <cell r="G346">
            <v>38292</v>
          </cell>
          <cell r="H346">
            <v>4</v>
          </cell>
          <cell r="I346" t="str">
            <v>TL -REF</v>
          </cell>
          <cell r="J346">
            <v>1</v>
          </cell>
          <cell r="L346" t="str">
            <v>5.2.1</v>
          </cell>
          <cell r="M346" t="str">
            <v>Const</v>
          </cell>
          <cell r="N346" t="str">
            <v>Committed</v>
          </cell>
          <cell r="O346" t="str">
            <v>95W TL for PDR T2059 Tomago Smelter Upgrade</v>
          </cell>
          <cell r="P346" t="str">
            <v>TL REF</v>
          </cell>
          <cell r="Q346" t="str">
            <v>Northern</v>
          </cell>
        </row>
        <row r="347">
          <cell r="A347">
            <v>12</v>
          </cell>
          <cell r="B347" t="str">
            <v>Waratah West - 330 kV Transformation</v>
          </cell>
          <cell r="C347">
            <v>1</v>
          </cell>
          <cell r="D347">
            <v>38322</v>
          </cell>
          <cell r="E347">
            <v>64</v>
          </cell>
          <cell r="F347">
            <v>2</v>
          </cell>
          <cell r="G347">
            <v>38292</v>
          </cell>
          <cell r="H347">
            <v>4</v>
          </cell>
          <cell r="I347" t="str">
            <v>TL -REF</v>
          </cell>
          <cell r="J347">
            <v>1</v>
          </cell>
          <cell r="L347" t="str">
            <v>5.2.1</v>
          </cell>
          <cell r="M347" t="str">
            <v>Const</v>
          </cell>
          <cell r="N347" t="str">
            <v>Committed</v>
          </cell>
          <cell r="O347" t="str">
            <v>95N TL Uprating for PDR T2059 Tomago Smelter Upgrade</v>
          </cell>
          <cell r="P347" t="str">
            <v>TL REF</v>
          </cell>
          <cell r="Q347" t="str">
            <v>Northern</v>
          </cell>
        </row>
        <row r="348">
          <cell r="A348">
            <v>13</v>
          </cell>
          <cell r="B348" t="str">
            <v>Wollar - Wellington 330 kV Line &amp; Wollar 330 kV Sw Stn</v>
          </cell>
          <cell r="C348">
            <v>1</v>
          </cell>
          <cell r="D348">
            <v>39417</v>
          </cell>
          <cell r="E348">
            <v>65</v>
          </cell>
          <cell r="F348">
            <v>1</v>
          </cell>
          <cell r="G348">
            <v>38292</v>
          </cell>
          <cell r="H348">
            <v>1</v>
          </cell>
          <cell r="I348" t="str">
            <v>EHV TL -EIS</v>
          </cell>
          <cell r="J348">
            <v>37.5</v>
          </cell>
          <cell r="L348" t="str">
            <v>5.3.4</v>
          </cell>
          <cell r="M348" t="str">
            <v>Likely</v>
          </cell>
          <cell r="N348" t="str">
            <v>Committed</v>
          </cell>
          <cell r="O348" t="str">
            <v>Wollar to Wellington 330kV TL - Contract</v>
          </cell>
          <cell r="P348" t="str">
            <v>TL EIS</v>
          </cell>
          <cell r="Q348" t="str">
            <v>Central</v>
          </cell>
          <cell r="R348">
            <v>65</v>
          </cell>
        </row>
        <row r="349">
          <cell r="A349">
            <v>14</v>
          </cell>
          <cell r="B349" t="str">
            <v>Armidale, Mrln, Vales, Vinyd,Well'ton,&amp; Yass 330 kV Txs</v>
          </cell>
          <cell r="C349">
            <v>1</v>
          </cell>
          <cell r="D349">
            <v>38292</v>
          </cell>
          <cell r="E349">
            <v>3</v>
          </cell>
          <cell r="F349">
            <v>3</v>
          </cell>
          <cell r="G349">
            <v>38292</v>
          </cell>
          <cell r="H349">
            <v>11</v>
          </cell>
          <cell r="I349" t="str">
            <v>Transformer Replace</v>
          </cell>
          <cell r="J349">
            <v>0</v>
          </cell>
          <cell r="L349" t="str">
            <v>6.3.1</v>
          </cell>
          <cell r="M349" t="str">
            <v>Likely</v>
          </cell>
          <cell r="N349" t="str">
            <v>Committed</v>
          </cell>
          <cell r="O349" t="str">
            <v>Vineyard 330kV SS- Replacement of No.2 Tx - Contract</v>
          </cell>
          <cell r="P349" t="str">
            <v>330TX</v>
          </cell>
          <cell r="Q349" t="str">
            <v>Central</v>
          </cell>
          <cell r="R349">
            <v>5</v>
          </cell>
        </row>
        <row r="350">
          <cell r="A350">
            <v>15</v>
          </cell>
          <cell r="B350" t="str">
            <v>Liverpool Third 330/132 kV Transformer</v>
          </cell>
          <cell r="C350">
            <v>1</v>
          </cell>
          <cell r="D350">
            <v>38322</v>
          </cell>
          <cell r="E350">
            <v>28</v>
          </cell>
          <cell r="F350">
            <v>3</v>
          </cell>
          <cell r="G350">
            <v>38292</v>
          </cell>
          <cell r="H350">
            <v>11</v>
          </cell>
          <cell r="I350" t="str">
            <v>Transformer Replace</v>
          </cell>
          <cell r="J350">
            <v>1</v>
          </cell>
          <cell r="L350" t="str">
            <v>5.2.3</v>
          </cell>
          <cell r="M350" t="str">
            <v>Const</v>
          </cell>
          <cell r="N350" t="str">
            <v>Committed</v>
          </cell>
          <cell r="O350" t="str">
            <v>Liverpool Third Transformer - Contract</v>
          </cell>
          <cell r="P350" t="str">
            <v>330SS</v>
          </cell>
          <cell r="Q350" t="str">
            <v>Central</v>
          </cell>
          <cell r="R350">
            <v>9</v>
          </cell>
        </row>
        <row r="351">
          <cell r="A351">
            <v>16</v>
          </cell>
          <cell r="B351" t="str">
            <v>Coffs Harbour: 330/132 kV Substation</v>
          </cell>
          <cell r="C351">
            <v>1</v>
          </cell>
          <cell r="D351">
            <v>38961</v>
          </cell>
          <cell r="E351">
            <v>9</v>
          </cell>
          <cell r="F351">
            <v>3</v>
          </cell>
          <cell r="G351">
            <v>38292</v>
          </cell>
          <cell r="H351">
            <v>6</v>
          </cell>
          <cell r="I351" t="str">
            <v>330/132kV Greenfield</v>
          </cell>
          <cell r="J351">
            <v>22.3</v>
          </cell>
          <cell r="L351" t="str">
            <v>5.3.1</v>
          </cell>
          <cell r="M351" t="str">
            <v>Likely</v>
          </cell>
          <cell r="N351" t="str">
            <v>Committed</v>
          </cell>
          <cell r="O351" t="str">
            <v>Coffs Harbour 330/132kV Substation - Contract</v>
          </cell>
          <cell r="P351" t="str">
            <v>330SS</v>
          </cell>
          <cell r="Q351" t="str">
            <v>Northern</v>
          </cell>
          <cell r="R351">
            <v>18</v>
          </cell>
        </row>
        <row r="352">
          <cell r="A352">
            <v>17</v>
          </cell>
          <cell r="B352" t="str">
            <v>Coffs Harbour: 330/132 kV Substation</v>
          </cell>
          <cell r="C352">
            <v>1</v>
          </cell>
          <cell r="D352">
            <v>38961</v>
          </cell>
          <cell r="E352">
            <v>9</v>
          </cell>
          <cell r="F352">
            <v>2</v>
          </cell>
          <cell r="G352">
            <v>38292</v>
          </cell>
          <cell r="H352">
            <v>2</v>
          </cell>
          <cell r="I352" t="str">
            <v>EHV TL -REF</v>
          </cell>
          <cell r="J352">
            <v>22.3</v>
          </cell>
          <cell r="L352" t="str">
            <v>5.3.1</v>
          </cell>
          <cell r="M352" t="str">
            <v>Likely</v>
          </cell>
          <cell r="N352" t="str">
            <v>Committed</v>
          </cell>
          <cell r="O352" t="str">
            <v>Coffs Harbour TL Rearrangement - Contract</v>
          </cell>
          <cell r="P352" t="str">
            <v>TL REF</v>
          </cell>
          <cell r="Q352" t="str">
            <v>Northern</v>
          </cell>
          <cell r="R352">
            <v>2</v>
          </cell>
        </row>
        <row r="353">
          <cell r="A353">
            <v>18</v>
          </cell>
          <cell r="B353" t="str">
            <v>Central Coast 330 kV Rearr'ts: Vales Point</v>
          </cell>
          <cell r="C353">
            <v>1</v>
          </cell>
          <cell r="D353">
            <v>38687</v>
          </cell>
          <cell r="E353">
            <v>8</v>
          </cell>
          <cell r="F353">
            <v>3</v>
          </cell>
          <cell r="G353">
            <v>38292</v>
          </cell>
          <cell r="H353">
            <v>9</v>
          </cell>
          <cell r="I353" t="str">
            <v>330/132kV Aug</v>
          </cell>
          <cell r="J353">
            <v>13.166666666666666</v>
          </cell>
          <cell r="L353" t="str">
            <v>5.3.6</v>
          </cell>
          <cell r="M353" t="str">
            <v>Likely</v>
          </cell>
          <cell r="N353" t="str">
            <v>Committed</v>
          </cell>
          <cell r="O353" t="str">
            <v>Vales Point 330 kV Switchyard Rationalisation (PDR 2054)</v>
          </cell>
          <cell r="P353" t="str">
            <v>330SS</v>
          </cell>
          <cell r="Q353" t="str">
            <v>Northern</v>
          </cell>
          <cell r="R353">
            <v>0.25</v>
          </cell>
        </row>
        <row r="354">
          <cell r="A354">
            <v>19</v>
          </cell>
          <cell r="B354" t="str">
            <v>Central Coast 330 kV Rearr'ts: Vales Point</v>
          </cell>
          <cell r="C354">
            <v>1</v>
          </cell>
          <cell r="D354">
            <v>38687</v>
          </cell>
          <cell r="E354">
            <v>8</v>
          </cell>
          <cell r="F354">
            <v>3</v>
          </cell>
          <cell r="G354">
            <v>38292</v>
          </cell>
          <cell r="H354">
            <v>9</v>
          </cell>
          <cell r="I354" t="str">
            <v>330/132kV Aug</v>
          </cell>
          <cell r="J354">
            <v>13.166666666666666</v>
          </cell>
          <cell r="L354" t="str">
            <v>5.3.6</v>
          </cell>
          <cell r="M354" t="str">
            <v>Likely</v>
          </cell>
          <cell r="N354" t="str">
            <v>Committed</v>
          </cell>
          <cell r="O354" t="str">
            <v>Munmorah 330 kV Switchyard Rationalisation (PDR 2054)</v>
          </cell>
          <cell r="P354" t="str">
            <v>330SS</v>
          </cell>
          <cell r="Q354" t="str">
            <v>Northern</v>
          </cell>
          <cell r="R354">
            <v>0.25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5"/>
      <sheetName val="Check These"/>
      <sheetName val="Summary by Location"/>
      <sheetName val="Summary by Strategy"/>
      <sheetName val="Projects"/>
      <sheetName val="Strategies"/>
      <sheetName val="Comments"/>
      <sheetName val="2009 FX Rates"/>
    </sheetNames>
    <sheetDataSet>
      <sheetData sheetId="0"/>
      <sheetData sheetId="1"/>
      <sheetData sheetId="2"/>
      <sheetData sheetId="3"/>
      <sheetData sheetId="4"/>
      <sheetData sheetId="5"/>
      <sheetData sheetId="6">
        <row r="7">
          <cell r="B7">
            <v>0</v>
          </cell>
          <cell r="C7" t="str">
            <v>Transformers</v>
          </cell>
          <cell r="D7" t="str">
            <v>Condition Assessment</v>
          </cell>
          <cell r="E7" t="str">
            <v>Other</v>
          </cell>
          <cell r="F7" t="str">
            <v>Life Assessment</v>
          </cell>
          <cell r="G7" t="str">
            <v>O</v>
          </cell>
          <cell r="H7" t="str">
            <v>I</v>
          </cell>
          <cell r="I7">
            <v>1994</v>
          </cell>
          <cell r="J7" t="str">
            <v>Asset Managers</v>
          </cell>
          <cell r="K7" t="str">
            <v>Recurrent</v>
          </cell>
          <cell r="M7" t="str">
            <v>RM</v>
          </cell>
          <cell r="Q7">
            <v>3</v>
          </cell>
        </row>
        <row r="8">
          <cell r="B8">
            <v>0.1</v>
          </cell>
          <cell r="C8" t="str">
            <v>Transformers</v>
          </cell>
          <cell r="D8" t="str">
            <v>Transformer/Reactor Refurbishment</v>
          </cell>
          <cell r="E8" t="str">
            <v>Life Extension</v>
          </cell>
          <cell r="F8" t="str">
            <v>Refurbish Transformers</v>
          </cell>
          <cell r="G8" t="str">
            <v>M</v>
          </cell>
          <cell r="H8" t="str">
            <v>C</v>
          </cell>
          <cell r="I8">
            <v>1994</v>
          </cell>
          <cell r="J8" t="str">
            <v>Asset Managers</v>
          </cell>
          <cell r="K8" t="str">
            <v>Recurrent</v>
          </cell>
          <cell r="L8" t="str">
            <v>Need to separate oil leaks and oil treatment and also to include all txs in Attach A</v>
          </cell>
          <cell r="M8" t="str">
            <v>Assess indivually</v>
          </cell>
          <cell r="Q8" t="str">
            <v>3i</v>
          </cell>
        </row>
        <row r="9">
          <cell r="B9">
            <v>1</v>
          </cell>
          <cell r="C9" t="str">
            <v>Transformers</v>
          </cell>
          <cell r="D9" t="str">
            <v>Transformer/Reactor Life Extension</v>
          </cell>
          <cell r="E9" t="str">
            <v>Life Extension</v>
          </cell>
          <cell r="F9" t="str">
            <v>Life Extension Works</v>
          </cell>
          <cell r="G9" t="str">
            <v>C</v>
          </cell>
        </row>
        <row r="10">
          <cell r="B10">
            <v>1.1000000000000001</v>
          </cell>
          <cell r="C10" t="str">
            <v>Transformers</v>
          </cell>
          <cell r="D10" t="str">
            <v>Transformer/Reactor Replacement</v>
          </cell>
          <cell r="E10" t="str">
            <v>Replacement</v>
          </cell>
          <cell r="F10" t="str">
            <v>Replace Transformers (planned)</v>
          </cell>
          <cell r="G10" t="str">
            <v>C</v>
          </cell>
          <cell r="H10" t="str">
            <v>C</v>
          </cell>
          <cell r="I10">
            <v>2002</v>
          </cell>
          <cell r="J10" t="str">
            <v>Asset Managers</v>
          </cell>
          <cell r="K10" t="str">
            <v>Recurrent</v>
          </cell>
          <cell r="M10" t="str">
            <v>Assess indivually</v>
          </cell>
          <cell r="Q10" t="str">
            <v>2i</v>
          </cell>
        </row>
        <row r="11">
          <cell r="B11">
            <v>2</v>
          </cell>
          <cell r="C11" t="str">
            <v>Transformers</v>
          </cell>
          <cell r="D11" t="str">
            <v>Transformer/Reactor Failure</v>
          </cell>
          <cell r="E11" t="str">
            <v>Replacement</v>
          </cell>
          <cell r="F11" t="str">
            <v>Replace Transformers (unplanned)</v>
          </cell>
          <cell r="G11" t="str">
            <v>C</v>
          </cell>
          <cell r="H11" t="str">
            <v>C</v>
          </cell>
          <cell r="I11">
            <v>2002</v>
          </cell>
          <cell r="J11" t="str">
            <v>SSE</v>
          </cell>
          <cell r="K11" t="str">
            <v>Recurrent</v>
          </cell>
          <cell r="M11">
            <v>0</v>
          </cell>
          <cell r="N11">
            <v>0</v>
          </cell>
          <cell r="O11">
            <v>10</v>
          </cell>
          <cell r="P11">
            <v>0</v>
          </cell>
          <cell r="Q11">
            <v>1</v>
          </cell>
        </row>
        <row r="12">
          <cell r="B12">
            <v>3</v>
          </cell>
          <cell r="C12" t="str">
            <v>Transformers</v>
          </cell>
          <cell r="D12" t="str">
            <v>Conservator Bags</v>
          </cell>
          <cell r="E12" t="str">
            <v>Conservator Bags</v>
          </cell>
          <cell r="F12" t="str">
            <v>Install bags on Txs manufactured &gt;1975</v>
          </cell>
          <cell r="G12" t="str">
            <v>C</v>
          </cell>
          <cell r="H12" t="str">
            <v>R</v>
          </cell>
          <cell r="I12">
            <v>1994</v>
          </cell>
          <cell r="J12" t="str">
            <v>Asset Managers</v>
          </cell>
          <cell r="K12" t="str">
            <v>Deferred (no date)</v>
          </cell>
          <cell r="L12" t="str">
            <v>Need to split Strategy a1 into pre 1975 and post1975</v>
          </cell>
          <cell r="M12">
            <v>0</v>
          </cell>
          <cell r="N12">
            <v>0</v>
          </cell>
          <cell r="O12">
            <v>0</v>
          </cell>
          <cell r="P12">
            <v>10</v>
          </cell>
          <cell r="Q12">
            <v>3</v>
          </cell>
        </row>
        <row r="13">
          <cell r="B13">
            <v>3</v>
          </cell>
          <cell r="C13" t="str">
            <v>Transformers</v>
          </cell>
          <cell r="D13" t="str">
            <v>Conservator Bags</v>
          </cell>
          <cell r="E13" t="str">
            <v>Conservator Bags</v>
          </cell>
          <cell r="F13" t="str">
            <v>Install bags on Txs manufactured &lt;1975</v>
          </cell>
          <cell r="G13" t="str">
            <v>C</v>
          </cell>
          <cell r="H13" t="str">
            <v>R</v>
          </cell>
          <cell r="I13">
            <v>1994</v>
          </cell>
          <cell r="J13" t="str">
            <v>Asset Managers</v>
          </cell>
          <cell r="K13" t="str">
            <v>Deferred (2003)</v>
          </cell>
          <cell r="L13" t="str">
            <v>Reason for difference between pre 1975 and post 1975 not clear</v>
          </cell>
          <cell r="M13">
            <v>0</v>
          </cell>
          <cell r="N13">
            <v>0</v>
          </cell>
          <cell r="O13">
            <v>0</v>
          </cell>
          <cell r="P13">
            <v>8</v>
          </cell>
          <cell r="Q13">
            <v>3</v>
          </cell>
        </row>
        <row r="14">
          <cell r="B14">
            <v>3</v>
          </cell>
          <cell r="C14" t="str">
            <v>Transformers</v>
          </cell>
          <cell r="D14" t="str">
            <v>Conservator Bags</v>
          </cell>
          <cell r="E14" t="str">
            <v>Conservator Bags</v>
          </cell>
          <cell r="F14" t="str">
            <v>Review effectiveness of air/oil separation systems and investigate alternative methods</v>
          </cell>
          <cell r="G14" t="str">
            <v>O</v>
          </cell>
          <cell r="H14" t="str">
            <v>I</v>
          </cell>
          <cell r="I14">
            <v>2002</v>
          </cell>
          <cell r="J14" t="str">
            <v>AM/Central</v>
          </cell>
          <cell r="K14">
            <v>38352</v>
          </cell>
          <cell r="M14">
            <v>0</v>
          </cell>
          <cell r="N14">
            <v>0</v>
          </cell>
          <cell r="O14">
            <v>0</v>
          </cell>
          <cell r="P14">
            <v>8</v>
          </cell>
          <cell r="Q14">
            <v>3</v>
          </cell>
        </row>
        <row r="15">
          <cell r="B15">
            <v>4</v>
          </cell>
          <cell r="C15" t="str">
            <v>Transformers</v>
          </cell>
          <cell r="D15" t="str">
            <v>Sealing of On Load Tapchanger Diverter Compartments</v>
          </cell>
          <cell r="E15" t="str">
            <v>Other</v>
          </cell>
          <cell r="F15" t="str">
            <v>Review effectiveness of existing condition monitoring where oil leaks from diverter into the main tank and examine alternative techniques</v>
          </cell>
          <cell r="G15" t="str">
            <v>O</v>
          </cell>
          <cell r="H15" t="str">
            <v>I</v>
          </cell>
          <cell r="I15">
            <v>2002</v>
          </cell>
          <cell r="J15" t="str">
            <v>SSE</v>
          </cell>
          <cell r="K15">
            <v>38504</v>
          </cell>
          <cell r="L15" t="str">
            <v>Target dates required</v>
          </cell>
          <cell r="M15">
            <v>0</v>
          </cell>
          <cell r="N15">
            <v>0</v>
          </cell>
          <cell r="O15">
            <v>0</v>
          </cell>
          <cell r="P15">
            <v>8</v>
          </cell>
          <cell r="Q15">
            <v>3</v>
          </cell>
        </row>
        <row r="16">
          <cell r="B16">
            <v>5</v>
          </cell>
          <cell r="C16" t="str">
            <v>Transformers</v>
          </cell>
          <cell r="D16" t="str">
            <v>Ageing of On Load Tapchangers</v>
          </cell>
          <cell r="E16" t="str">
            <v>Other</v>
          </cell>
          <cell r="F16" t="str">
            <v>Review all tapchangers that operate more than 15,000 times per year and assess suitability for an on-line filter unit to be installed, or other methods of controlling diverter switch wear</v>
          </cell>
          <cell r="G16" t="str">
            <v>O</v>
          </cell>
          <cell r="H16" t="str">
            <v>I</v>
          </cell>
          <cell r="I16">
            <v>1998</v>
          </cell>
          <cell r="J16" t="str">
            <v>Asset Managers</v>
          </cell>
          <cell r="K16">
            <v>38504</v>
          </cell>
          <cell r="L16" t="str">
            <v>Target dates required</v>
          </cell>
          <cell r="M16">
            <v>2</v>
          </cell>
          <cell r="N16">
            <v>2</v>
          </cell>
          <cell r="O16">
            <v>10</v>
          </cell>
          <cell r="P16">
            <v>8</v>
          </cell>
          <cell r="Q16">
            <v>3</v>
          </cell>
        </row>
        <row r="17">
          <cell r="B17">
            <v>5</v>
          </cell>
          <cell r="C17" t="str">
            <v>Transformers</v>
          </cell>
          <cell r="D17" t="str">
            <v>Ageing of On Load Tapchangers</v>
          </cell>
          <cell r="E17" t="str">
            <v>Other</v>
          </cell>
          <cell r="F17" t="str">
            <v>Install on-line oil filter units as determined by the investigation</v>
          </cell>
          <cell r="G17" t="str">
            <v>C</v>
          </cell>
          <cell r="H17" t="str">
            <v>C</v>
          </cell>
          <cell r="I17">
            <v>1998</v>
          </cell>
          <cell r="J17" t="str">
            <v>Asset Managers</v>
          </cell>
          <cell r="K17" t="str">
            <v>To be determined by investigation</v>
          </cell>
          <cell r="M17">
            <v>2</v>
          </cell>
          <cell r="N17">
            <v>2</v>
          </cell>
          <cell r="O17">
            <v>10</v>
          </cell>
          <cell r="P17">
            <v>8</v>
          </cell>
          <cell r="Q17">
            <v>3</v>
          </cell>
        </row>
        <row r="18">
          <cell r="B18">
            <v>6</v>
          </cell>
          <cell r="C18" t="str">
            <v>Transformers</v>
          </cell>
          <cell r="D18" t="str">
            <v>Ageing of On Load Tapchangers</v>
          </cell>
          <cell r="E18" t="str">
            <v>Other</v>
          </cell>
          <cell r="F18" t="str">
            <v>Develop a schedule for the inspection of all Reinhausen tapchangers with greater than 300,000 operations (500,000 operations for transformers loaded between 30%  and 50% of rating)</v>
          </cell>
          <cell r="G18" t="str">
            <v>O</v>
          </cell>
          <cell r="H18" t="str">
            <v>I</v>
          </cell>
          <cell r="I18">
            <v>2002</v>
          </cell>
          <cell r="J18" t="str">
            <v>SSE</v>
          </cell>
          <cell r="K18">
            <v>38322</v>
          </cell>
          <cell r="L18" t="str">
            <v>If it hasn't been done need to renew target date.  Also need to split strategy it List and Maintenance Actions</v>
          </cell>
          <cell r="M18">
            <v>2</v>
          </cell>
          <cell r="N18">
            <v>2</v>
          </cell>
          <cell r="O18">
            <v>10</v>
          </cell>
          <cell r="P18">
            <v>10</v>
          </cell>
          <cell r="Q18">
            <v>3</v>
          </cell>
        </row>
        <row r="19">
          <cell r="B19">
            <v>6</v>
          </cell>
          <cell r="C19" t="str">
            <v>Transformers</v>
          </cell>
          <cell r="D19" t="str">
            <v>Ageing of On Load Tapchangers</v>
          </cell>
          <cell r="E19" t="str">
            <v>Other</v>
          </cell>
          <cell r="F19" t="str">
            <v>Inspect Reinhausen type diverters in conjunction with suitably trained persons as per operational schedule</v>
          </cell>
          <cell r="G19" t="str">
            <v>O</v>
          </cell>
          <cell r="H19" t="str">
            <v>I</v>
          </cell>
          <cell r="I19">
            <v>2002</v>
          </cell>
          <cell r="J19" t="str">
            <v>Asset Managers</v>
          </cell>
          <cell r="K19">
            <v>38533</v>
          </cell>
          <cell r="M19">
            <v>2</v>
          </cell>
          <cell r="N19">
            <v>2</v>
          </cell>
          <cell r="O19">
            <v>10</v>
          </cell>
          <cell r="P19">
            <v>10</v>
          </cell>
          <cell r="Q19">
            <v>3</v>
          </cell>
        </row>
        <row r="20">
          <cell r="B20">
            <v>6</v>
          </cell>
          <cell r="C20" t="str">
            <v>Transformers</v>
          </cell>
          <cell r="D20" t="str">
            <v>Ageing of On Load Tapchangers</v>
          </cell>
          <cell r="E20" t="str">
            <v>Replacement</v>
          </cell>
          <cell r="F20" t="str">
            <v>Replace Reinhausen diverter switches dependent on assessment</v>
          </cell>
          <cell r="G20" t="str">
            <v>C</v>
          </cell>
          <cell r="H20" t="str">
            <v>C</v>
          </cell>
          <cell r="I20">
            <v>1998</v>
          </cell>
          <cell r="J20" t="str">
            <v>Asset Managers</v>
          </cell>
          <cell r="K20" t="str">
            <v>To be determined by investigation</v>
          </cell>
          <cell r="L20" t="str">
            <v>This strategy will need to be defined better so it can be costed.</v>
          </cell>
          <cell r="M20">
            <v>2</v>
          </cell>
          <cell r="N20">
            <v>2</v>
          </cell>
          <cell r="O20">
            <v>10</v>
          </cell>
          <cell r="P20">
            <v>10</v>
          </cell>
          <cell r="Q20">
            <v>3</v>
          </cell>
        </row>
        <row r="21">
          <cell r="B21">
            <v>7</v>
          </cell>
          <cell r="C21" t="str">
            <v>Transformers</v>
          </cell>
          <cell r="D21" t="str">
            <v>Ageing of On Load Tapchangers</v>
          </cell>
          <cell r="E21" t="str">
            <v>Other</v>
          </cell>
          <cell r="F21" t="str">
            <v>Identify F&amp;D Type diverters where there is no mechanical stop</v>
          </cell>
          <cell r="G21" t="str">
            <v>O</v>
          </cell>
          <cell r="H21" t="str">
            <v>I</v>
          </cell>
          <cell r="I21">
            <v>2003</v>
          </cell>
          <cell r="J21" t="str">
            <v>Asset Managers</v>
          </cell>
          <cell r="L21" t="str">
            <v xml:space="preserve">This strategy needs to be split into I &amp; M and target date added to I </v>
          </cell>
          <cell r="M21">
            <v>2</v>
          </cell>
          <cell r="N21">
            <v>2</v>
          </cell>
          <cell r="O21">
            <v>10</v>
          </cell>
          <cell r="P21">
            <v>10</v>
          </cell>
          <cell r="Q21">
            <v>3</v>
          </cell>
        </row>
        <row r="22">
          <cell r="B22">
            <v>7.1</v>
          </cell>
          <cell r="C22" t="str">
            <v>Transformers</v>
          </cell>
          <cell r="D22" t="str">
            <v>Ageing of On Load Tapchangers</v>
          </cell>
          <cell r="E22" t="str">
            <v>Other</v>
          </cell>
          <cell r="F22" t="str">
            <v>Fit new end stops to F &amp; D types</v>
          </cell>
          <cell r="G22" t="str">
            <v>O</v>
          </cell>
          <cell r="H22" t="str">
            <v>M</v>
          </cell>
          <cell r="I22">
            <v>2003</v>
          </cell>
          <cell r="J22" t="str">
            <v>Asset Managers</v>
          </cell>
          <cell r="K22">
            <v>38168</v>
          </cell>
          <cell r="L22" t="str">
            <v>If not done renew target dates.</v>
          </cell>
          <cell r="M22">
            <v>2</v>
          </cell>
          <cell r="N22">
            <v>2</v>
          </cell>
          <cell r="O22">
            <v>10</v>
          </cell>
          <cell r="P22">
            <v>10</v>
          </cell>
          <cell r="Q22">
            <v>3</v>
          </cell>
        </row>
        <row r="23">
          <cell r="B23">
            <v>8</v>
          </cell>
          <cell r="C23" t="str">
            <v>Transformers</v>
          </cell>
          <cell r="D23" t="str">
            <v>Ageing of On Load Tapchangers</v>
          </cell>
          <cell r="E23" t="str">
            <v>Other</v>
          </cell>
          <cell r="F23" t="str">
            <v>Investigate comparison methods to verify alignment in tapchangers</v>
          </cell>
          <cell r="G23" t="str">
            <v>O</v>
          </cell>
          <cell r="H23" t="str">
            <v>I</v>
          </cell>
          <cell r="I23">
            <v>2003</v>
          </cell>
          <cell r="J23" t="str">
            <v>SSE</v>
          </cell>
          <cell r="K23">
            <v>38533</v>
          </cell>
          <cell r="M23">
            <v>2</v>
          </cell>
          <cell r="N23">
            <v>2</v>
          </cell>
          <cell r="O23">
            <v>10</v>
          </cell>
          <cell r="P23">
            <v>10</v>
          </cell>
          <cell r="Q23">
            <v>3</v>
          </cell>
        </row>
        <row r="24">
          <cell r="B24">
            <v>9</v>
          </cell>
          <cell r="C24" t="str">
            <v>Transformers</v>
          </cell>
          <cell r="D24" t="str">
            <v>Ageing of On Load Tapchangers</v>
          </cell>
          <cell r="E24" t="str">
            <v>Other</v>
          </cell>
          <cell r="F24" t="str">
            <v>Set up program of inspection and life assessment of at risk and aged tapchangers</v>
          </cell>
          <cell r="G24" t="str">
            <v>O</v>
          </cell>
          <cell r="H24" t="str">
            <v>I</v>
          </cell>
          <cell r="I24">
            <v>2003</v>
          </cell>
          <cell r="J24" t="str">
            <v>SSE</v>
          </cell>
          <cell r="K24">
            <v>37741</v>
          </cell>
          <cell r="L24" t="str">
            <v>Needs to be split into I &amp; M strategies and really needs more specific targets clarifying types of tapchangers referred to</v>
          </cell>
          <cell r="M24">
            <v>2</v>
          </cell>
          <cell r="N24">
            <v>2</v>
          </cell>
          <cell r="O24">
            <v>10</v>
          </cell>
          <cell r="P24">
            <v>10</v>
          </cell>
          <cell r="Q24">
            <v>3</v>
          </cell>
        </row>
        <row r="25">
          <cell r="B25">
            <v>9</v>
          </cell>
          <cell r="C25" t="str">
            <v>Transformers</v>
          </cell>
          <cell r="D25" t="str">
            <v>Ageing of On Load Tapchangers</v>
          </cell>
          <cell r="E25" t="str">
            <v>Other</v>
          </cell>
          <cell r="F25" t="str">
            <v>Suitably trained staff to Inspect tapchangers determine life assessment</v>
          </cell>
          <cell r="G25" t="str">
            <v>O</v>
          </cell>
          <cell r="H25" t="str">
            <v>I</v>
          </cell>
          <cell r="I25">
            <v>2003</v>
          </cell>
          <cell r="J25" t="str">
            <v>Asset Managers</v>
          </cell>
          <cell r="K25">
            <v>39263</v>
          </cell>
          <cell r="M25">
            <v>2</v>
          </cell>
          <cell r="N25">
            <v>2</v>
          </cell>
          <cell r="O25">
            <v>10</v>
          </cell>
          <cell r="P25">
            <v>10</v>
          </cell>
          <cell r="Q25">
            <v>3</v>
          </cell>
        </row>
        <row r="26">
          <cell r="B26">
            <v>10</v>
          </cell>
          <cell r="C26" t="str">
            <v>Transformers</v>
          </cell>
          <cell r="D26" t="str">
            <v>Ageing of On Load Tapchangers</v>
          </cell>
          <cell r="E26" t="str">
            <v>Other</v>
          </cell>
          <cell r="F26" t="str">
            <v>Report and investigate AVR to reduce no. taps/day</v>
          </cell>
          <cell r="G26" t="str">
            <v>O</v>
          </cell>
          <cell r="H26" t="str">
            <v>I</v>
          </cell>
          <cell r="I26">
            <v>2003</v>
          </cell>
          <cell r="J26" t="str">
            <v>Asset Managers</v>
          </cell>
          <cell r="K26">
            <v>38168</v>
          </cell>
          <cell r="M26">
            <v>2</v>
          </cell>
          <cell r="N26">
            <v>2</v>
          </cell>
          <cell r="O26">
            <v>10</v>
          </cell>
          <cell r="P26">
            <v>8</v>
          </cell>
          <cell r="Q26">
            <v>3</v>
          </cell>
        </row>
        <row r="27">
          <cell r="B27">
            <v>11</v>
          </cell>
          <cell r="C27" t="str">
            <v>Transformers</v>
          </cell>
          <cell r="D27" t="str">
            <v>Bushings</v>
          </cell>
          <cell r="E27" t="str">
            <v>Replacement</v>
          </cell>
          <cell r="F27" t="str">
            <v>Replace all condenser bushings with no DDF point</v>
          </cell>
          <cell r="G27" t="str">
            <v>M</v>
          </cell>
          <cell r="H27" t="str">
            <v>R</v>
          </cell>
          <cell r="I27">
            <v>2000</v>
          </cell>
          <cell r="J27" t="str">
            <v>Asset Managers</v>
          </cell>
          <cell r="K27" t="str">
            <v xml:space="preserve"> Dec 2004</v>
          </cell>
          <cell r="L27" t="str">
            <v>Need to identify which transformers have condenser bushings with no DDF point</v>
          </cell>
          <cell r="M27">
            <v>10</v>
          </cell>
          <cell r="N27">
            <v>5</v>
          </cell>
          <cell r="O27">
            <v>10</v>
          </cell>
          <cell r="P27">
            <v>10</v>
          </cell>
          <cell r="Q27">
            <v>3</v>
          </cell>
        </row>
        <row r="28">
          <cell r="B28">
            <v>12</v>
          </cell>
          <cell r="C28" t="str">
            <v>Transformers</v>
          </cell>
          <cell r="D28" t="str">
            <v>Bushings</v>
          </cell>
          <cell r="E28" t="str">
            <v>Replacement</v>
          </cell>
          <cell r="F28" t="str">
            <v>Replace all condenser type SRBP bushings</v>
          </cell>
          <cell r="G28" t="str">
            <v>M</v>
          </cell>
          <cell r="H28" t="str">
            <v>R</v>
          </cell>
          <cell r="I28">
            <v>2003</v>
          </cell>
          <cell r="J28" t="str">
            <v>Asset Managers</v>
          </cell>
          <cell r="K28">
            <v>39629</v>
          </cell>
          <cell r="L28" t="str">
            <v>Identify bushings</v>
          </cell>
          <cell r="M28">
            <v>10</v>
          </cell>
          <cell r="N28">
            <v>5</v>
          </cell>
          <cell r="O28">
            <v>10</v>
          </cell>
          <cell r="P28">
            <v>10</v>
          </cell>
          <cell r="Q28">
            <v>3</v>
          </cell>
        </row>
        <row r="29">
          <cell r="B29">
            <v>13</v>
          </cell>
          <cell r="C29" t="str">
            <v>Transformers</v>
          </cell>
          <cell r="D29" t="str">
            <v>DGA Techniques</v>
          </cell>
          <cell r="E29" t="str">
            <v>Other</v>
          </cell>
          <cell r="F29" t="str">
            <v>Provide Specialist Training in DGA assessment techniques for selected staff</v>
          </cell>
          <cell r="G29" t="str">
            <v>O</v>
          </cell>
          <cell r="H29" t="str">
            <v>I</v>
          </cell>
          <cell r="I29">
            <v>2003</v>
          </cell>
          <cell r="J29" t="str">
            <v>SSE</v>
          </cell>
          <cell r="K29">
            <v>38322</v>
          </cell>
          <cell r="M29">
            <v>0</v>
          </cell>
          <cell r="N29">
            <v>0</v>
          </cell>
          <cell r="O29">
            <v>0</v>
          </cell>
          <cell r="P29">
            <v>8</v>
          </cell>
          <cell r="Q29">
            <v>3</v>
          </cell>
        </row>
        <row r="30">
          <cell r="B30">
            <v>13</v>
          </cell>
          <cell r="C30" t="str">
            <v>Transformers</v>
          </cell>
          <cell r="D30" t="str">
            <v>DGA Techniques</v>
          </cell>
          <cell r="E30" t="str">
            <v>Other</v>
          </cell>
          <cell r="F30" t="str">
            <v>Acquire DGA Assessment tools and implement supporting processes</v>
          </cell>
          <cell r="G30" t="str">
            <v>O</v>
          </cell>
          <cell r="H30" t="str">
            <v>I</v>
          </cell>
          <cell r="I30">
            <v>2003</v>
          </cell>
          <cell r="J30" t="str">
            <v>SSE</v>
          </cell>
          <cell r="K30">
            <v>38504</v>
          </cell>
          <cell r="M30">
            <v>0</v>
          </cell>
          <cell r="N30">
            <v>0</v>
          </cell>
          <cell r="O30">
            <v>0</v>
          </cell>
          <cell r="P30">
            <v>8</v>
          </cell>
          <cell r="Q30">
            <v>3</v>
          </cell>
        </row>
        <row r="31">
          <cell r="B31">
            <v>14</v>
          </cell>
          <cell r="C31" t="str">
            <v>Transformers</v>
          </cell>
          <cell r="D31" t="str">
            <v>Aged Transformers</v>
          </cell>
          <cell r="E31" t="str">
            <v>Other</v>
          </cell>
          <cell r="F31" t="str">
            <v>Review available DGA Data to identify transformers of concern</v>
          </cell>
          <cell r="G31" t="str">
            <v>O</v>
          </cell>
          <cell r="H31" t="str">
            <v>I</v>
          </cell>
          <cell r="I31">
            <v>2003</v>
          </cell>
          <cell r="J31" t="str">
            <v>Asset Managers</v>
          </cell>
          <cell r="K31">
            <v>38322</v>
          </cell>
          <cell r="M31">
            <v>0</v>
          </cell>
          <cell r="N31">
            <v>0</v>
          </cell>
          <cell r="O31">
            <v>0</v>
          </cell>
          <cell r="P31">
            <v>8</v>
          </cell>
          <cell r="Q31">
            <v>3</v>
          </cell>
        </row>
        <row r="32">
          <cell r="B32">
            <v>14</v>
          </cell>
          <cell r="C32" t="str">
            <v>Transformers</v>
          </cell>
          <cell r="D32" t="str">
            <v>Aged Transformers</v>
          </cell>
          <cell r="E32" t="str">
            <v>Other</v>
          </cell>
          <cell r="F32" t="str">
            <v>Develop an Aged transformer management policy supported by a decision making model</v>
          </cell>
          <cell r="G32" t="str">
            <v>O</v>
          </cell>
          <cell r="H32" t="str">
            <v>I</v>
          </cell>
          <cell r="I32">
            <v>2003</v>
          </cell>
          <cell r="J32" t="str">
            <v>SSE</v>
          </cell>
          <cell r="K32">
            <v>38322</v>
          </cell>
          <cell r="M32">
            <v>0</v>
          </cell>
          <cell r="N32">
            <v>0</v>
          </cell>
          <cell r="O32">
            <v>0</v>
          </cell>
          <cell r="P32">
            <v>8</v>
          </cell>
          <cell r="Q32">
            <v>3</v>
          </cell>
        </row>
        <row r="33">
          <cell r="B33">
            <v>14</v>
          </cell>
          <cell r="C33" t="str">
            <v>Transformers</v>
          </cell>
          <cell r="D33" t="str">
            <v>Aged Transformers</v>
          </cell>
          <cell r="E33" t="str">
            <v>Other</v>
          </cell>
          <cell r="F33" t="str">
            <v>Apply the Aged Transformer model to all transformers to prioritise at risk transformers for replacement or refurbishment</v>
          </cell>
          <cell r="G33" t="str">
            <v>O</v>
          </cell>
          <cell r="H33" t="str">
            <v>I</v>
          </cell>
          <cell r="I33">
            <v>2003</v>
          </cell>
          <cell r="J33" t="str">
            <v>Asset Managers</v>
          </cell>
          <cell r="K33">
            <v>38504</v>
          </cell>
          <cell r="M33">
            <v>0</v>
          </cell>
          <cell r="N33">
            <v>0</v>
          </cell>
          <cell r="O33">
            <v>0</v>
          </cell>
          <cell r="P33">
            <v>8</v>
          </cell>
          <cell r="Q33">
            <v>3</v>
          </cell>
        </row>
        <row r="34">
          <cell r="B34">
            <v>15</v>
          </cell>
          <cell r="C34" t="str">
            <v>Transformers</v>
          </cell>
          <cell r="D34" t="str">
            <v>Operational Recommendations</v>
          </cell>
          <cell r="E34" t="str">
            <v>Other</v>
          </cell>
          <cell r="F34" t="str">
            <v>Implement operating procedures to minimise risk of loss of supply when taking tapchangers out of service by taking transformers to new tap before switching</v>
          </cell>
          <cell r="G34" t="str">
            <v>O</v>
          </cell>
          <cell r="H34" t="str">
            <v>I</v>
          </cell>
          <cell r="I34">
            <v>2003</v>
          </cell>
          <cell r="J34" t="str">
            <v>SSE</v>
          </cell>
          <cell r="K34">
            <v>38322</v>
          </cell>
          <cell r="M34">
            <v>2</v>
          </cell>
          <cell r="N34">
            <v>2</v>
          </cell>
          <cell r="O34">
            <v>10</v>
          </cell>
          <cell r="P34">
            <v>8</v>
          </cell>
          <cell r="Q34">
            <v>3</v>
          </cell>
        </row>
        <row r="35">
          <cell r="B35">
            <v>16</v>
          </cell>
          <cell r="C35" t="str">
            <v>Circuit Breakers</v>
          </cell>
          <cell r="D35" t="str">
            <v>AEI GA 11 W8 CBs</v>
          </cell>
          <cell r="E35" t="str">
            <v>Replacement</v>
          </cell>
          <cell r="F35" t="str">
            <v>Replace all of this type</v>
          </cell>
          <cell r="G35" t="str">
            <v>C</v>
          </cell>
          <cell r="H35" t="str">
            <v>R</v>
          </cell>
          <cell r="I35">
            <v>1995</v>
          </cell>
          <cell r="J35" t="str">
            <v>Asset Managers</v>
          </cell>
          <cell r="K35" t="str">
            <v>June, 2008</v>
          </cell>
          <cell r="L35" t="str">
            <v>Strategy shouldn't identify rate of change</v>
          </cell>
          <cell r="M35">
            <v>8</v>
          </cell>
          <cell r="N35">
            <v>0</v>
          </cell>
          <cell r="O35">
            <v>10</v>
          </cell>
          <cell r="P35">
            <v>10</v>
          </cell>
          <cell r="Q35">
            <v>2</v>
          </cell>
        </row>
        <row r="36">
          <cell r="B36">
            <v>17</v>
          </cell>
          <cell r="C36" t="str">
            <v>Circuit Breakers</v>
          </cell>
          <cell r="D36" t="str">
            <v>132 kV (OBR30) Reyrolle CBs</v>
          </cell>
          <cell r="E36" t="str">
            <v>Replacement</v>
          </cell>
          <cell r="F36" t="str">
            <v>Replace all of this type</v>
          </cell>
          <cell r="G36" t="str">
            <v>C</v>
          </cell>
          <cell r="H36" t="str">
            <v>R</v>
          </cell>
          <cell r="I36">
            <v>1995</v>
          </cell>
          <cell r="J36" t="str">
            <v>Asset Managers</v>
          </cell>
          <cell r="K36" t="str">
            <v>June, 2004</v>
          </cell>
          <cell r="M36">
            <v>5</v>
          </cell>
          <cell r="N36">
            <v>0</v>
          </cell>
          <cell r="O36">
            <v>10</v>
          </cell>
          <cell r="P36">
            <v>10</v>
          </cell>
          <cell r="Q36">
            <v>3</v>
          </cell>
        </row>
        <row r="37">
          <cell r="B37">
            <v>18</v>
          </cell>
          <cell r="C37" t="str">
            <v>Circuit Breakers</v>
          </cell>
          <cell r="D37" t="str">
            <v>132 kV AEG WM5077</v>
          </cell>
          <cell r="E37" t="str">
            <v>Replacement</v>
          </cell>
          <cell r="F37" t="str">
            <v>Replace all of this type</v>
          </cell>
          <cell r="G37" t="str">
            <v>C</v>
          </cell>
          <cell r="H37" t="str">
            <v>R</v>
          </cell>
          <cell r="I37">
            <v>1995</v>
          </cell>
          <cell r="J37" t="str">
            <v>Asset Managers</v>
          </cell>
          <cell r="K37" t="str">
            <v>June, 2005</v>
          </cell>
          <cell r="M37">
            <v>0</v>
          </cell>
          <cell r="N37">
            <v>0</v>
          </cell>
          <cell r="O37">
            <v>8</v>
          </cell>
          <cell r="P37">
            <v>8</v>
          </cell>
          <cell r="Q37">
            <v>3</v>
          </cell>
        </row>
        <row r="38">
          <cell r="B38">
            <v>19</v>
          </cell>
          <cell r="C38" t="str">
            <v>Circuit Breakers</v>
          </cell>
          <cell r="D38" t="str">
            <v>66kV Oerlikon TOF60.6</v>
          </cell>
          <cell r="E38" t="str">
            <v>Replacement</v>
          </cell>
          <cell r="F38" t="str">
            <v>Replace all of this type</v>
          </cell>
          <cell r="G38" t="str">
            <v>C</v>
          </cell>
          <cell r="H38" t="str">
            <v>R</v>
          </cell>
          <cell r="I38">
            <v>1995</v>
          </cell>
          <cell r="J38" t="str">
            <v>Asset Managers</v>
          </cell>
          <cell r="K38">
            <v>38139</v>
          </cell>
          <cell r="M38">
            <v>0</v>
          </cell>
          <cell r="N38">
            <v>0</v>
          </cell>
          <cell r="O38">
            <v>8</v>
          </cell>
          <cell r="P38">
            <v>8</v>
          </cell>
          <cell r="Q38">
            <v>3</v>
          </cell>
        </row>
        <row r="39">
          <cell r="B39">
            <v>20</v>
          </cell>
          <cell r="C39" t="str">
            <v>Circuit Breakers</v>
          </cell>
          <cell r="D39" t="str">
            <v xml:space="preserve">33kV Westinghouse GC </v>
          </cell>
          <cell r="E39" t="str">
            <v>Replacement</v>
          </cell>
          <cell r="F39" t="str">
            <v>Replace if no DDF Point</v>
          </cell>
          <cell r="G39" t="str">
            <v>C</v>
          </cell>
          <cell r="H39" t="str">
            <v>R</v>
          </cell>
          <cell r="I39">
            <v>2001</v>
          </cell>
          <cell r="J39" t="str">
            <v>Asset Managers</v>
          </cell>
          <cell r="K39">
            <v>38504</v>
          </cell>
          <cell r="L39" t="str">
            <v>No completion date</v>
          </cell>
          <cell r="M39">
            <v>8</v>
          </cell>
          <cell r="N39">
            <v>2</v>
          </cell>
          <cell r="O39">
            <v>8</v>
          </cell>
          <cell r="P39">
            <v>5</v>
          </cell>
          <cell r="Q39">
            <v>2</v>
          </cell>
        </row>
        <row r="40">
          <cell r="B40">
            <v>20.100000000000001</v>
          </cell>
          <cell r="C40" t="str">
            <v>Circuit Breakers</v>
          </cell>
          <cell r="D40" t="str">
            <v xml:space="preserve">33kV Westinghouse GC </v>
          </cell>
          <cell r="E40" t="str">
            <v>Replacement</v>
          </cell>
          <cell r="F40" t="str">
            <v>Replace all of this type</v>
          </cell>
          <cell r="G40" t="str">
            <v>C</v>
          </cell>
          <cell r="H40" t="str">
            <v>R</v>
          </cell>
          <cell r="I40">
            <v>2004</v>
          </cell>
          <cell r="J40" t="str">
            <v>Asset Managers</v>
          </cell>
          <cell r="K40" t="str">
            <v>June, 2007</v>
          </cell>
          <cell r="M40">
            <v>5</v>
          </cell>
          <cell r="N40">
            <v>2</v>
          </cell>
          <cell r="O40">
            <v>8</v>
          </cell>
          <cell r="P40">
            <v>5</v>
          </cell>
          <cell r="Q40">
            <v>2</v>
          </cell>
        </row>
        <row r="41">
          <cell r="B41">
            <v>21</v>
          </cell>
          <cell r="C41" t="str">
            <v>Circuit Breakers</v>
          </cell>
          <cell r="D41" t="str">
            <v>22kv Sace</v>
          </cell>
          <cell r="E41" t="str">
            <v>Replacement</v>
          </cell>
          <cell r="F41" t="str">
            <v>Replace all of this type</v>
          </cell>
          <cell r="G41" t="str">
            <v>C</v>
          </cell>
          <cell r="H41" t="str">
            <v>R</v>
          </cell>
          <cell r="I41">
            <v>1998</v>
          </cell>
          <cell r="J41" t="str">
            <v>Asset Managers</v>
          </cell>
          <cell r="K41" t="str">
            <v>June, 2005</v>
          </cell>
          <cell r="M41">
            <v>0</v>
          </cell>
          <cell r="N41">
            <v>0</v>
          </cell>
          <cell r="O41">
            <v>8</v>
          </cell>
          <cell r="P41">
            <v>8</v>
          </cell>
          <cell r="Q41">
            <v>3</v>
          </cell>
        </row>
        <row r="42">
          <cell r="B42">
            <v>22</v>
          </cell>
          <cell r="C42" t="str">
            <v>Circuit Breakers</v>
          </cell>
          <cell r="D42" t="str">
            <v>132kV Galileo OCERD 150</v>
          </cell>
          <cell r="E42" t="str">
            <v>Replacement</v>
          </cell>
          <cell r="F42" t="str">
            <v>Replace all of this type</v>
          </cell>
          <cell r="G42" t="str">
            <v>C</v>
          </cell>
          <cell r="H42" t="str">
            <v>R</v>
          </cell>
          <cell r="I42">
            <v>1998</v>
          </cell>
          <cell r="J42" t="str">
            <v>Asset Managers</v>
          </cell>
          <cell r="K42" t="str">
            <v>June, 2005</v>
          </cell>
          <cell r="M42">
            <v>0</v>
          </cell>
          <cell r="N42">
            <v>10</v>
          </cell>
          <cell r="O42">
            <v>5</v>
          </cell>
          <cell r="P42">
            <v>5</v>
          </cell>
          <cell r="Q42">
            <v>3</v>
          </cell>
        </row>
        <row r="43">
          <cell r="B43">
            <v>23</v>
          </cell>
          <cell r="C43" t="str">
            <v>Circuit Breakers</v>
          </cell>
          <cell r="D43" t="str">
            <v>Oerlikon FS13C3.1 &amp; FR</v>
          </cell>
          <cell r="E43" t="str">
            <v>Replacement</v>
          </cell>
          <cell r="F43" t="str">
            <v>Replace all of this type</v>
          </cell>
          <cell r="G43" t="str">
            <v>C</v>
          </cell>
          <cell r="H43" t="str">
            <v>R</v>
          </cell>
          <cell r="I43">
            <v>1995</v>
          </cell>
          <cell r="J43" t="str">
            <v>Asset Managers</v>
          </cell>
          <cell r="K43" t="str">
            <v>June, 2005</v>
          </cell>
          <cell r="M43">
            <v>0</v>
          </cell>
          <cell r="N43">
            <v>0</v>
          </cell>
          <cell r="O43">
            <v>8</v>
          </cell>
          <cell r="P43">
            <v>8</v>
          </cell>
          <cell r="Q43">
            <v>3</v>
          </cell>
        </row>
        <row r="44">
          <cell r="B44">
            <v>24</v>
          </cell>
          <cell r="C44" t="str">
            <v>Circuit Breakers</v>
          </cell>
          <cell r="D44" t="str">
            <v xml:space="preserve">BTH 66kV </v>
          </cell>
          <cell r="E44" t="str">
            <v>Replacement</v>
          </cell>
          <cell r="F44" t="str">
            <v>Replace all of this type</v>
          </cell>
          <cell r="G44" t="str">
            <v>C</v>
          </cell>
          <cell r="H44" t="str">
            <v>R</v>
          </cell>
          <cell r="I44">
            <v>2000</v>
          </cell>
          <cell r="J44" t="str">
            <v>Asset Managers</v>
          </cell>
          <cell r="K44" t="str">
            <v>June, 2005</v>
          </cell>
          <cell r="M44">
            <v>5</v>
          </cell>
          <cell r="N44">
            <v>2</v>
          </cell>
          <cell r="O44">
            <v>8</v>
          </cell>
          <cell r="P44">
            <v>5</v>
          </cell>
          <cell r="Q44">
            <v>3</v>
          </cell>
        </row>
        <row r="45">
          <cell r="B45">
            <v>25</v>
          </cell>
          <cell r="C45" t="str">
            <v>Circuit Breakers</v>
          </cell>
          <cell r="D45" t="str">
            <v>Reyrolle 132kV OS</v>
          </cell>
          <cell r="E45" t="str">
            <v>Replacement</v>
          </cell>
          <cell r="F45" t="str">
            <v>Replace all of this type</v>
          </cell>
          <cell r="G45" t="str">
            <v>C</v>
          </cell>
          <cell r="H45" t="str">
            <v>R</v>
          </cell>
          <cell r="I45">
            <v>2000</v>
          </cell>
          <cell r="J45" t="str">
            <v>Asset Managers</v>
          </cell>
          <cell r="K45" t="str">
            <v>June,2005</v>
          </cell>
          <cell r="M45">
            <v>0</v>
          </cell>
          <cell r="N45">
            <v>0</v>
          </cell>
          <cell r="O45">
            <v>8</v>
          </cell>
          <cell r="P45">
            <v>8</v>
          </cell>
          <cell r="Q45">
            <v>2</v>
          </cell>
        </row>
        <row r="46">
          <cell r="B46">
            <v>26</v>
          </cell>
          <cell r="C46" t="str">
            <v>Circuit Breakers</v>
          </cell>
          <cell r="D46" t="str">
            <v>ASEA 132kV HKEY</v>
          </cell>
          <cell r="E46" t="str">
            <v>Replacement</v>
          </cell>
          <cell r="F46" t="str">
            <v>Replace all of this type</v>
          </cell>
          <cell r="G46" t="str">
            <v>C</v>
          </cell>
          <cell r="H46" t="str">
            <v>R</v>
          </cell>
          <cell r="I46">
            <v>2000</v>
          </cell>
          <cell r="J46" t="str">
            <v>Asset Managers</v>
          </cell>
          <cell r="K46" t="str">
            <v>June, 2011</v>
          </cell>
          <cell r="M46">
            <v>0</v>
          </cell>
          <cell r="N46">
            <v>0</v>
          </cell>
          <cell r="O46">
            <v>8</v>
          </cell>
          <cell r="P46">
            <v>8</v>
          </cell>
          <cell r="Q46">
            <v>2</v>
          </cell>
        </row>
        <row r="47">
          <cell r="B47">
            <v>27</v>
          </cell>
          <cell r="C47" t="str">
            <v>Circuit Breakers</v>
          </cell>
          <cell r="D47" t="str">
            <v>ASEA 66kV HKEY</v>
          </cell>
          <cell r="E47" t="str">
            <v>Replacement</v>
          </cell>
          <cell r="F47" t="str">
            <v>Replace all of this type</v>
          </cell>
          <cell r="G47" t="str">
            <v>C</v>
          </cell>
          <cell r="H47" t="str">
            <v>R</v>
          </cell>
          <cell r="I47">
            <v>2000</v>
          </cell>
          <cell r="J47" t="str">
            <v>Asset Managers</v>
          </cell>
          <cell r="K47" t="str">
            <v>June, 2007</v>
          </cell>
          <cell r="M47">
            <v>0</v>
          </cell>
          <cell r="N47">
            <v>0</v>
          </cell>
          <cell r="O47">
            <v>8</v>
          </cell>
          <cell r="P47">
            <v>8</v>
          </cell>
          <cell r="Q47">
            <v>1</v>
          </cell>
        </row>
        <row r="48">
          <cell r="B48">
            <v>28</v>
          </cell>
          <cell r="C48" t="str">
            <v>Circuit Breakers</v>
          </cell>
          <cell r="D48" t="str">
            <v>Brown Boveri 66kV ELF</v>
          </cell>
          <cell r="E48" t="str">
            <v>Replacement</v>
          </cell>
          <cell r="F48" t="str">
            <v>Replace all of this type</v>
          </cell>
          <cell r="G48" t="str">
            <v>C</v>
          </cell>
          <cell r="H48" t="str">
            <v>R</v>
          </cell>
          <cell r="I48">
            <v>2000</v>
          </cell>
          <cell r="J48" t="str">
            <v>Asset Managers</v>
          </cell>
          <cell r="K48" t="str">
            <v>June, 2013</v>
          </cell>
          <cell r="M48">
            <v>0</v>
          </cell>
          <cell r="N48">
            <v>0</v>
          </cell>
          <cell r="O48">
            <v>8</v>
          </cell>
          <cell r="P48">
            <v>8</v>
          </cell>
          <cell r="Q48">
            <v>3</v>
          </cell>
        </row>
        <row r="49">
          <cell r="B49">
            <v>29</v>
          </cell>
          <cell r="C49" t="str">
            <v>Circuit Breakers</v>
          </cell>
          <cell r="D49" t="str">
            <v>SF6 CBs</v>
          </cell>
          <cell r="E49" t="str">
            <v>Other</v>
          </cell>
          <cell r="F49" t="str">
            <v>Inspection of Nominated CBs</v>
          </cell>
          <cell r="G49" t="str">
            <v>O</v>
          </cell>
          <cell r="H49" t="str">
            <v>I</v>
          </cell>
          <cell r="I49">
            <v>2000</v>
          </cell>
          <cell r="J49" t="str">
            <v>SSE</v>
          </cell>
          <cell r="K49" t="str">
            <v>Recurrent Each April</v>
          </cell>
          <cell r="M49">
            <v>0</v>
          </cell>
          <cell r="N49">
            <v>0</v>
          </cell>
          <cell r="O49">
            <v>8</v>
          </cell>
          <cell r="P49">
            <v>0</v>
          </cell>
          <cell r="Q49">
            <v>3</v>
          </cell>
        </row>
        <row r="50">
          <cell r="B50">
            <v>30</v>
          </cell>
          <cell r="C50" t="str">
            <v>Circuit Breakers</v>
          </cell>
          <cell r="D50" t="str">
            <v>AEI 33kV Bulk Oil</v>
          </cell>
          <cell r="E50" t="str">
            <v>Replacement</v>
          </cell>
          <cell r="F50" t="str">
            <v>Replace all of this type</v>
          </cell>
          <cell r="G50" t="str">
            <v>C</v>
          </cell>
          <cell r="H50" t="str">
            <v>R</v>
          </cell>
          <cell r="I50">
            <v>2001</v>
          </cell>
          <cell r="J50" t="str">
            <v>Asset Managers</v>
          </cell>
          <cell r="K50">
            <v>39417</v>
          </cell>
          <cell r="M50">
            <v>5</v>
          </cell>
          <cell r="N50">
            <v>2</v>
          </cell>
          <cell r="O50">
            <v>8</v>
          </cell>
          <cell r="P50">
            <v>5</v>
          </cell>
          <cell r="Q50">
            <v>2</v>
          </cell>
        </row>
        <row r="51">
          <cell r="B51">
            <v>31</v>
          </cell>
          <cell r="C51" t="str">
            <v>Circuit Breakers</v>
          </cell>
          <cell r="D51" t="str">
            <v>ABB 132kV HLD</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cell r="Q51">
            <v>1</v>
          </cell>
        </row>
        <row r="52">
          <cell r="B52">
            <v>32</v>
          </cell>
          <cell r="C52" t="str">
            <v>Circuit Breakers</v>
          </cell>
          <cell r="D52" t="str">
            <v>DELLE 66kV HPGE</v>
          </cell>
          <cell r="E52" t="str">
            <v>Replacement</v>
          </cell>
          <cell r="F52" t="str">
            <v>Replace all of this type</v>
          </cell>
          <cell r="G52" t="str">
            <v>C</v>
          </cell>
          <cell r="H52" t="str">
            <v>R</v>
          </cell>
          <cell r="I52">
            <v>2004</v>
          </cell>
          <cell r="J52" t="str">
            <v>Asset Managers</v>
          </cell>
          <cell r="K52">
            <v>42887</v>
          </cell>
          <cell r="M52">
            <v>0</v>
          </cell>
          <cell r="N52">
            <v>0</v>
          </cell>
          <cell r="O52">
            <v>8</v>
          </cell>
          <cell r="P52">
            <v>8</v>
          </cell>
          <cell r="Q52">
            <v>1</v>
          </cell>
        </row>
        <row r="53">
          <cell r="B53">
            <v>33</v>
          </cell>
          <cell r="C53" t="str">
            <v>Circuit Breakers</v>
          </cell>
          <cell r="D53" t="str">
            <v>Merlin Gerin FA1</v>
          </cell>
          <cell r="E53" t="str">
            <v>Replacement</v>
          </cell>
          <cell r="F53" t="str">
            <v>Assess for Replacement Strategy</v>
          </cell>
          <cell r="G53" t="str">
            <v>O</v>
          </cell>
          <cell r="H53" t="str">
            <v>I</v>
          </cell>
          <cell r="I53">
            <v>2002</v>
          </cell>
          <cell r="J53" t="str">
            <v>SSE</v>
          </cell>
          <cell r="K53">
            <v>39052</v>
          </cell>
          <cell r="M53">
            <v>0</v>
          </cell>
          <cell r="N53">
            <v>0</v>
          </cell>
          <cell r="O53">
            <v>8</v>
          </cell>
          <cell r="P53">
            <v>8</v>
          </cell>
          <cell r="Q53">
            <v>3</v>
          </cell>
        </row>
        <row r="54">
          <cell r="B54">
            <v>34</v>
          </cell>
          <cell r="C54" t="str">
            <v>Circuit Breakers</v>
          </cell>
          <cell r="D54" t="str">
            <v>Merlin Gerin FA2</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cell r="Q54">
            <v>3</v>
          </cell>
        </row>
        <row r="55">
          <cell r="B55">
            <v>35</v>
          </cell>
          <cell r="C55" t="str">
            <v>Circuit Breakers</v>
          </cell>
          <cell r="D55" t="str">
            <v>Merlin Gerin FA4</v>
          </cell>
          <cell r="E55" t="str">
            <v>Replacement</v>
          </cell>
          <cell r="F55" t="str">
            <v>Assess for Replacement Strategy</v>
          </cell>
          <cell r="G55" t="str">
            <v>O</v>
          </cell>
          <cell r="H55" t="str">
            <v>I</v>
          </cell>
          <cell r="I55">
            <v>2002</v>
          </cell>
          <cell r="J55" t="str">
            <v>SSE</v>
          </cell>
          <cell r="K55">
            <v>38687</v>
          </cell>
          <cell r="M55">
            <v>0</v>
          </cell>
          <cell r="N55">
            <v>0</v>
          </cell>
          <cell r="O55">
            <v>8</v>
          </cell>
          <cell r="P55">
            <v>8</v>
          </cell>
          <cell r="Q55">
            <v>3</v>
          </cell>
        </row>
        <row r="56">
          <cell r="B56">
            <v>36</v>
          </cell>
          <cell r="C56" t="str">
            <v>Circuit Breakers</v>
          </cell>
          <cell r="D56" t="str">
            <v>Merlin Gerin PFA</v>
          </cell>
          <cell r="E56" t="str">
            <v>Replacement</v>
          </cell>
          <cell r="F56" t="str">
            <v>Assess for Replacement Strategy</v>
          </cell>
          <cell r="G56" t="str">
            <v>O</v>
          </cell>
          <cell r="H56" t="str">
            <v>I</v>
          </cell>
          <cell r="I56">
            <v>2002</v>
          </cell>
          <cell r="J56" t="str">
            <v>SSE</v>
          </cell>
          <cell r="K56">
            <v>39052</v>
          </cell>
          <cell r="M56">
            <v>0</v>
          </cell>
          <cell r="N56">
            <v>0</v>
          </cell>
          <cell r="O56">
            <v>8</v>
          </cell>
          <cell r="P56">
            <v>8</v>
          </cell>
          <cell r="Q56">
            <v>3</v>
          </cell>
        </row>
        <row r="57">
          <cell r="B57">
            <v>37</v>
          </cell>
          <cell r="C57" t="str">
            <v>Circuit Breakers</v>
          </cell>
          <cell r="D57" t="str">
            <v>330kv Sprecher HPF515Q6</v>
          </cell>
          <cell r="E57" t="str">
            <v>Replacement</v>
          </cell>
          <cell r="F57" t="str">
            <v>Assess for Replacement Strategy</v>
          </cell>
          <cell r="G57" t="str">
            <v>O</v>
          </cell>
          <cell r="H57" t="str">
            <v>I</v>
          </cell>
          <cell r="I57">
            <v>2002</v>
          </cell>
          <cell r="J57" t="str">
            <v>SSE</v>
          </cell>
          <cell r="K57">
            <v>38687</v>
          </cell>
          <cell r="M57">
            <v>0</v>
          </cell>
          <cell r="N57">
            <v>0</v>
          </cell>
          <cell r="O57">
            <v>8</v>
          </cell>
          <cell r="P57">
            <v>8</v>
          </cell>
          <cell r="Q57">
            <v>3</v>
          </cell>
        </row>
        <row r="58">
          <cell r="B58">
            <v>38</v>
          </cell>
          <cell r="C58" t="str">
            <v>Instrument Transformers</v>
          </cell>
          <cell r="D58" t="str">
            <v>Its that cannot be sampled</v>
          </cell>
          <cell r="E58" t="str">
            <v>Replacement</v>
          </cell>
          <cell r="F58" t="str">
            <v>Replace all instrument transformers that cannot be sampled to meet the requirements of the maintenance policy</v>
          </cell>
          <cell r="G58" t="str">
            <v>C</v>
          </cell>
          <cell r="H58" t="str">
            <v>R</v>
          </cell>
          <cell r="I58">
            <v>1994</v>
          </cell>
          <cell r="J58" t="str">
            <v>Asset Managers</v>
          </cell>
          <cell r="K58" t="str">
            <v xml:space="preserve"> dec2008</v>
          </cell>
          <cell r="M58">
            <v>8</v>
          </cell>
          <cell r="N58">
            <v>5</v>
          </cell>
          <cell r="O58">
            <v>8</v>
          </cell>
          <cell r="P58">
            <v>5</v>
          </cell>
          <cell r="Q58">
            <v>3</v>
          </cell>
        </row>
        <row r="59">
          <cell r="B59">
            <v>39</v>
          </cell>
          <cell r="C59" t="str">
            <v>Instrument Transformers</v>
          </cell>
          <cell r="D59" t="str">
            <v>High DGA ITs - 220kV and above</v>
          </cell>
          <cell r="E59" t="str">
            <v>Replacement</v>
          </cell>
          <cell r="F59" t="str">
            <v>Assess and Replace as required</v>
          </cell>
          <cell r="G59" t="str">
            <v>C</v>
          </cell>
          <cell r="H59" t="str">
            <v>C</v>
          </cell>
          <cell r="I59">
            <v>1994</v>
          </cell>
          <cell r="J59" t="str">
            <v>Asset Managers</v>
          </cell>
          <cell r="K59" t="str">
            <v>Recurrent</v>
          </cell>
          <cell r="M59">
            <v>10</v>
          </cell>
          <cell r="N59">
            <v>5</v>
          </cell>
          <cell r="O59">
            <v>8</v>
          </cell>
          <cell r="P59">
            <v>5</v>
          </cell>
          <cell r="Q59" t="str">
            <v>1           (one business case for these strategies)</v>
          </cell>
        </row>
        <row r="60">
          <cell r="B60">
            <v>39</v>
          </cell>
          <cell r="C60" t="str">
            <v>Instrument Transformers</v>
          </cell>
          <cell r="D60" t="str">
            <v>High DGA ITs - 220kV and above</v>
          </cell>
          <cell r="E60" t="str">
            <v>Replacement</v>
          </cell>
          <cell r="F60" t="str">
            <v>Make budget provision for unidentified replacements based on historical replacement rates</v>
          </cell>
          <cell r="G60" t="str">
            <v>C</v>
          </cell>
          <cell r="H60" t="str">
            <v>C</v>
          </cell>
          <cell r="J60" t="str">
            <v>SSE</v>
          </cell>
          <cell r="K60" t="str">
            <v>Recurrent</v>
          </cell>
          <cell r="M60">
            <v>10</v>
          </cell>
          <cell r="N60">
            <v>5</v>
          </cell>
          <cell r="O60">
            <v>8</v>
          </cell>
          <cell r="P60">
            <v>5</v>
          </cell>
          <cell r="Q60" t="str">
            <v>2           (one business case for these strategies)</v>
          </cell>
        </row>
        <row r="61">
          <cell r="B61">
            <v>40</v>
          </cell>
          <cell r="C61" t="str">
            <v>Instrument Transformers</v>
          </cell>
          <cell r="D61" t="str">
            <v xml:space="preserve">High DGA ITs - 132kV </v>
          </cell>
          <cell r="E61" t="str">
            <v>Replacement</v>
          </cell>
          <cell r="F61" t="str">
            <v>Assess and Replace as required</v>
          </cell>
          <cell r="G61" t="str">
            <v>C</v>
          </cell>
          <cell r="H61" t="str">
            <v>C</v>
          </cell>
          <cell r="I61">
            <v>1994</v>
          </cell>
          <cell r="J61" t="str">
            <v>Asset Managers</v>
          </cell>
          <cell r="K61" t="str">
            <v>Recurrent</v>
          </cell>
          <cell r="M61">
            <v>10</v>
          </cell>
          <cell r="N61">
            <v>5</v>
          </cell>
          <cell r="O61">
            <v>8</v>
          </cell>
          <cell r="P61">
            <v>5</v>
          </cell>
          <cell r="Q61" t="str">
            <v>3           (one business case for these strategies)</v>
          </cell>
        </row>
        <row r="62">
          <cell r="B62">
            <v>40</v>
          </cell>
          <cell r="C62" t="str">
            <v>Instrument Transformers</v>
          </cell>
          <cell r="D62" t="str">
            <v xml:space="preserve">High DGA ITs - 132kV </v>
          </cell>
          <cell r="E62" t="str">
            <v>Replacement</v>
          </cell>
          <cell r="F62" t="str">
            <v>Make budget provision for unidentified replacements based on historical replacement rates</v>
          </cell>
          <cell r="G62" t="str">
            <v>C</v>
          </cell>
          <cell r="H62" t="str">
            <v>C</v>
          </cell>
          <cell r="J62" t="str">
            <v>SSE</v>
          </cell>
          <cell r="K62" t="str">
            <v>Recurrent</v>
          </cell>
          <cell r="M62">
            <v>10</v>
          </cell>
          <cell r="N62">
            <v>5</v>
          </cell>
          <cell r="O62">
            <v>8</v>
          </cell>
          <cell r="P62">
            <v>5</v>
          </cell>
          <cell r="Q62" t="str">
            <v>4           (one business case for these strategies)</v>
          </cell>
        </row>
        <row r="63">
          <cell r="B63">
            <v>41</v>
          </cell>
          <cell r="C63" t="str">
            <v>Instrument Transformers</v>
          </cell>
          <cell r="D63" t="str">
            <v>High DGA ITs - 66kV and below</v>
          </cell>
          <cell r="E63" t="str">
            <v>Replacement</v>
          </cell>
          <cell r="F63" t="str">
            <v>Assess and Replace as required</v>
          </cell>
          <cell r="G63" t="str">
            <v>C</v>
          </cell>
          <cell r="H63" t="str">
            <v>C</v>
          </cell>
          <cell r="I63">
            <v>1994</v>
          </cell>
          <cell r="J63" t="str">
            <v>Asset Managers</v>
          </cell>
          <cell r="K63" t="str">
            <v>Recurrent</v>
          </cell>
          <cell r="M63">
            <v>10</v>
          </cell>
          <cell r="N63">
            <v>5</v>
          </cell>
          <cell r="O63">
            <v>8</v>
          </cell>
          <cell r="P63">
            <v>5</v>
          </cell>
          <cell r="Q63" t="str">
            <v>5           (one business case for these strategies)</v>
          </cell>
        </row>
        <row r="64">
          <cell r="B64">
            <v>41</v>
          </cell>
          <cell r="C64" t="str">
            <v>Instrument Transformers</v>
          </cell>
          <cell r="D64" t="str">
            <v>High DGA ITs - 66kV and below</v>
          </cell>
          <cell r="E64" t="str">
            <v>Replacement</v>
          </cell>
          <cell r="F64" t="str">
            <v>Make budget provision for unidentified replacements based on historical replacement rates</v>
          </cell>
          <cell r="G64" t="str">
            <v>C</v>
          </cell>
          <cell r="H64" t="str">
            <v>C</v>
          </cell>
          <cell r="J64" t="str">
            <v>SSE</v>
          </cell>
          <cell r="K64" t="str">
            <v>Recurrent</v>
          </cell>
          <cell r="M64">
            <v>10</v>
          </cell>
          <cell r="N64">
            <v>5</v>
          </cell>
          <cell r="O64">
            <v>8</v>
          </cell>
          <cell r="P64">
            <v>5</v>
          </cell>
          <cell r="Q64" t="str">
            <v>6           (one business case for these strategies)</v>
          </cell>
        </row>
        <row r="65">
          <cell r="B65">
            <v>42</v>
          </cell>
          <cell r="C65" t="str">
            <v>Instrument Transformers</v>
          </cell>
          <cell r="D65" t="str">
            <v>Tyree Contract 2794 (with on-line monitoring)</v>
          </cell>
          <cell r="E65" t="str">
            <v>Other</v>
          </cell>
          <cell r="F65" t="str">
            <v>Assess effectiveness and reliability of OLM</v>
          </cell>
          <cell r="G65" t="str">
            <v>C</v>
          </cell>
          <cell r="H65" t="str">
            <v>I</v>
          </cell>
          <cell r="I65">
            <v>2000</v>
          </cell>
          <cell r="J65" t="str">
            <v>AM/Central, AM/Northern</v>
          </cell>
          <cell r="K65" t="str">
            <v>Recurrent</v>
          </cell>
          <cell r="M65">
            <v>8</v>
          </cell>
          <cell r="N65">
            <v>5</v>
          </cell>
          <cell r="O65">
            <v>8</v>
          </cell>
          <cell r="P65">
            <v>5</v>
          </cell>
          <cell r="Q65" t="str">
            <v>NB</v>
          </cell>
        </row>
        <row r="66">
          <cell r="B66">
            <v>42</v>
          </cell>
          <cell r="C66" t="str">
            <v>Instrument Transformers</v>
          </cell>
          <cell r="D66" t="str">
            <v>Tyree Contract 2794 (without on-line monitoring)</v>
          </cell>
          <cell r="E66" t="str">
            <v>Replacement</v>
          </cell>
          <cell r="F66" t="str">
            <v>Replace all of this type without on-line monitoring</v>
          </cell>
          <cell r="G66" t="str">
            <v>C</v>
          </cell>
          <cell r="H66" t="str">
            <v>R</v>
          </cell>
          <cell r="I66">
            <v>2000</v>
          </cell>
          <cell r="J66" t="str">
            <v>Asset Managers</v>
          </cell>
          <cell r="M66">
            <v>8</v>
          </cell>
          <cell r="N66">
            <v>5</v>
          </cell>
          <cell r="O66">
            <v>8</v>
          </cell>
          <cell r="P66">
            <v>5</v>
          </cell>
          <cell r="Q66" t="str">
            <v>NB</v>
          </cell>
        </row>
        <row r="67">
          <cell r="B67">
            <v>43</v>
          </cell>
          <cell r="C67" t="str">
            <v>Instrument Transformers</v>
          </cell>
          <cell r="D67" t="str">
            <v>Tyree Contract 3113 (without OLM)</v>
          </cell>
          <cell r="E67" t="str">
            <v>Other</v>
          </cell>
          <cell r="F67" t="str">
            <v>Carry out 6-monthly oil sampling</v>
          </cell>
          <cell r="G67" t="str">
            <v>C</v>
          </cell>
          <cell r="H67" t="str">
            <v>M</v>
          </cell>
          <cell r="I67">
            <v>2000</v>
          </cell>
          <cell r="J67" t="str">
            <v>Asset Managers</v>
          </cell>
          <cell r="K67" t="str">
            <v>Ongoing</v>
          </cell>
          <cell r="M67">
            <v>8</v>
          </cell>
          <cell r="N67">
            <v>5</v>
          </cell>
          <cell r="O67">
            <v>8</v>
          </cell>
          <cell r="P67">
            <v>5</v>
          </cell>
          <cell r="Q67" t="str">
            <v>NB</v>
          </cell>
        </row>
        <row r="68">
          <cell r="B68">
            <v>43</v>
          </cell>
          <cell r="C68" t="str">
            <v>Instrument Transformers</v>
          </cell>
          <cell r="D68" t="str">
            <v>Tyree Contract 3113 (without OLM)</v>
          </cell>
          <cell r="E68" t="str">
            <v>Replacement</v>
          </cell>
          <cell r="F68" t="str">
            <v>Replace</v>
          </cell>
          <cell r="G68" t="str">
            <v>C</v>
          </cell>
          <cell r="H68" t="str">
            <v>R</v>
          </cell>
          <cell r="I68">
            <v>2000</v>
          </cell>
          <cell r="J68" t="str">
            <v>Asset Managers</v>
          </cell>
          <cell r="K68">
            <v>38139</v>
          </cell>
          <cell r="M68">
            <v>8</v>
          </cell>
          <cell r="N68">
            <v>5</v>
          </cell>
          <cell r="O68">
            <v>8</v>
          </cell>
          <cell r="P68">
            <v>5</v>
          </cell>
          <cell r="Q68" t="str">
            <v>NB</v>
          </cell>
        </row>
        <row r="69">
          <cell r="B69">
            <v>43</v>
          </cell>
          <cell r="C69" t="str">
            <v>Instrument Transformers</v>
          </cell>
          <cell r="D69" t="str">
            <v>Tyree Contract 3113 (with OLM)</v>
          </cell>
          <cell r="E69" t="str">
            <v>Other</v>
          </cell>
          <cell r="F69" t="str">
            <v>Assess effectiveness and reliability of OLM</v>
          </cell>
          <cell r="G69" t="str">
            <v>C</v>
          </cell>
          <cell r="H69" t="str">
            <v>I</v>
          </cell>
          <cell r="I69">
            <v>2000</v>
          </cell>
          <cell r="J69" t="str">
            <v>AM/Central</v>
          </cell>
          <cell r="M69">
            <v>8</v>
          </cell>
          <cell r="N69">
            <v>5</v>
          </cell>
          <cell r="O69">
            <v>8</v>
          </cell>
          <cell r="P69">
            <v>5</v>
          </cell>
          <cell r="Q69" t="str">
            <v>NB</v>
          </cell>
        </row>
        <row r="70">
          <cell r="B70">
            <v>43</v>
          </cell>
          <cell r="C70" t="str">
            <v>Instrument Transformers</v>
          </cell>
          <cell r="D70" t="str">
            <v>Tyree Contract 3113 (with OLM)</v>
          </cell>
          <cell r="E70" t="str">
            <v>Other</v>
          </cell>
          <cell r="F70" t="str">
            <v>Annual DGA testing?</v>
          </cell>
          <cell r="G70" t="str">
            <v>C</v>
          </cell>
          <cell r="H70" t="str">
            <v>I</v>
          </cell>
          <cell r="I70">
            <v>2000</v>
          </cell>
          <cell r="J70" t="str">
            <v>AM/Central</v>
          </cell>
          <cell r="M70">
            <v>8</v>
          </cell>
          <cell r="N70">
            <v>5</v>
          </cell>
          <cell r="O70">
            <v>8</v>
          </cell>
          <cell r="P70">
            <v>5</v>
          </cell>
          <cell r="Q70" t="str">
            <v>NB</v>
          </cell>
        </row>
        <row r="71">
          <cell r="B71">
            <v>44</v>
          </cell>
          <cell r="C71" t="str">
            <v>Instrument Transformers</v>
          </cell>
          <cell r="D71" t="str">
            <v>Tyree Contract 2909 (without OLM)</v>
          </cell>
          <cell r="E71" t="str">
            <v>Other</v>
          </cell>
          <cell r="F71" t="str">
            <v>Assess effectiveness and reliability of OLM</v>
          </cell>
          <cell r="G71" t="str">
            <v>C</v>
          </cell>
          <cell r="M71">
            <v>8</v>
          </cell>
          <cell r="N71">
            <v>5</v>
          </cell>
          <cell r="O71">
            <v>8</v>
          </cell>
          <cell r="P71">
            <v>5</v>
          </cell>
          <cell r="Q71" t="str">
            <v>NB</v>
          </cell>
        </row>
        <row r="72">
          <cell r="B72">
            <v>44.1</v>
          </cell>
          <cell r="C72" t="str">
            <v>Instrument Transformers</v>
          </cell>
          <cell r="D72" t="str">
            <v>Tyree Contract 2909 (without OLM)</v>
          </cell>
          <cell r="E72" t="str">
            <v>Replacement</v>
          </cell>
          <cell r="F72" t="str">
            <v>Replace all of this type without on-line monitoring</v>
          </cell>
          <cell r="G72" t="str">
            <v>C</v>
          </cell>
          <cell r="H72" t="str">
            <v>R</v>
          </cell>
          <cell r="I72">
            <v>2001</v>
          </cell>
          <cell r="J72" t="str">
            <v>Asset Managers</v>
          </cell>
          <cell r="K72" t="str">
            <v>June, 2006</v>
          </cell>
          <cell r="M72">
            <v>8</v>
          </cell>
          <cell r="N72">
            <v>5</v>
          </cell>
          <cell r="O72">
            <v>8</v>
          </cell>
          <cell r="P72">
            <v>5</v>
          </cell>
          <cell r="Q72" t="str">
            <v>NB</v>
          </cell>
        </row>
        <row r="73">
          <cell r="B73">
            <v>45</v>
          </cell>
          <cell r="C73" t="str">
            <v>Instrument Transformers</v>
          </cell>
          <cell r="D73" t="str">
            <v>ASEA CUEA (X-mas Tree) CVT</v>
          </cell>
          <cell r="E73" t="str">
            <v>Replacement</v>
          </cell>
          <cell r="F73" t="str">
            <v>Replace all of this type</v>
          </cell>
          <cell r="G73" t="str">
            <v>C</v>
          </cell>
          <cell r="H73" t="str">
            <v>R</v>
          </cell>
          <cell r="I73">
            <v>1995</v>
          </cell>
          <cell r="J73" t="str">
            <v>Asset Managers</v>
          </cell>
          <cell r="K73">
            <v>38504</v>
          </cell>
          <cell r="M73">
            <v>8</v>
          </cell>
          <cell r="N73">
            <v>5</v>
          </cell>
          <cell r="O73">
            <v>8</v>
          </cell>
          <cell r="P73">
            <v>8</v>
          </cell>
          <cell r="Q73">
            <v>3</v>
          </cell>
        </row>
        <row r="74">
          <cell r="B74">
            <v>45</v>
          </cell>
          <cell r="C74" t="str">
            <v>Instrument Transformers</v>
          </cell>
          <cell r="D74" t="str">
            <v>Coupling Capacitors for X-mas Tress CVTs</v>
          </cell>
          <cell r="E74" t="str">
            <v>Replacement</v>
          </cell>
          <cell r="F74" t="str">
            <v>Replace all of this type</v>
          </cell>
          <cell r="G74" t="str">
            <v>C</v>
          </cell>
          <cell r="H74" t="str">
            <v>R</v>
          </cell>
          <cell r="I74">
            <v>1998</v>
          </cell>
          <cell r="J74" t="str">
            <v>Asset Managers</v>
          </cell>
          <cell r="K74" t="str">
            <v>June, 2005</v>
          </cell>
          <cell r="M74">
            <v>8</v>
          </cell>
          <cell r="N74">
            <v>5</v>
          </cell>
          <cell r="O74">
            <v>8</v>
          </cell>
          <cell r="P74">
            <v>8</v>
          </cell>
          <cell r="Q74">
            <v>3</v>
          </cell>
        </row>
        <row r="75">
          <cell r="B75">
            <v>46</v>
          </cell>
          <cell r="C75" t="str">
            <v>Instrument Transformers</v>
          </cell>
          <cell r="D75" t="str">
            <v>Under rated NUB CTs for in capacitor banks</v>
          </cell>
          <cell r="E75" t="str">
            <v>Replacement</v>
          </cell>
          <cell r="F75" t="str">
            <v>Replace with fully rated CT</v>
          </cell>
          <cell r="G75" t="str">
            <v>C</v>
          </cell>
          <cell r="H75" t="str">
            <v>R</v>
          </cell>
          <cell r="I75">
            <v>1995</v>
          </cell>
          <cell r="J75" t="str">
            <v>Asset Managers</v>
          </cell>
          <cell r="K75">
            <v>38504</v>
          </cell>
          <cell r="L75" t="str">
            <v>Not defined</v>
          </cell>
          <cell r="M75">
            <v>8</v>
          </cell>
          <cell r="N75">
            <v>2</v>
          </cell>
          <cell r="O75">
            <v>8</v>
          </cell>
          <cell r="P75">
            <v>0</v>
          </cell>
          <cell r="Q75">
            <v>3</v>
          </cell>
        </row>
        <row r="76">
          <cell r="B76">
            <v>47</v>
          </cell>
          <cell r="C76" t="str">
            <v>Other Equipment</v>
          </cell>
          <cell r="D76" t="str">
            <v>Provide alternate auxiliary supply to Avon SS</v>
          </cell>
          <cell r="E76" t="str">
            <v>Replacement</v>
          </cell>
          <cell r="F76" t="str">
            <v>Install power rated MVTs at Avon to Provide auxiliary supply</v>
          </cell>
          <cell r="G76" t="str">
            <v>C</v>
          </cell>
          <cell r="H76" t="str">
            <v>R</v>
          </cell>
          <cell r="I76">
            <v>2003</v>
          </cell>
          <cell r="J76" t="str">
            <v>AM/Central</v>
          </cell>
          <cell r="K76">
            <v>38504</v>
          </cell>
          <cell r="M76">
            <v>0</v>
          </cell>
          <cell r="N76">
            <v>0</v>
          </cell>
          <cell r="O76">
            <v>10</v>
          </cell>
          <cell r="P76">
            <v>8</v>
          </cell>
          <cell r="Q76" t="str">
            <v>CD</v>
          </cell>
        </row>
        <row r="77">
          <cell r="B77">
            <v>48</v>
          </cell>
          <cell r="C77" t="str">
            <v>Ancillary Systems</v>
          </cell>
          <cell r="D77" t="str">
            <v xml:space="preserve">VT Secondary Boxes </v>
          </cell>
          <cell r="E77" t="str">
            <v>Replacement</v>
          </cell>
          <cell r="F77" t="str">
            <v>Replace De-ion CBs</v>
          </cell>
          <cell r="G77" t="str">
            <v>M</v>
          </cell>
          <cell r="H77" t="str">
            <v>R</v>
          </cell>
          <cell r="I77">
            <v>2004</v>
          </cell>
          <cell r="J77" t="str">
            <v>Asset Managers</v>
          </cell>
          <cell r="K77">
            <v>38504</v>
          </cell>
          <cell r="M77">
            <v>0</v>
          </cell>
          <cell r="N77">
            <v>0</v>
          </cell>
          <cell r="O77">
            <v>5</v>
          </cell>
          <cell r="P77">
            <v>8</v>
          </cell>
          <cell r="Q77">
            <v>3</v>
          </cell>
        </row>
        <row r="78">
          <cell r="B78">
            <v>49</v>
          </cell>
          <cell r="C78" t="str">
            <v>Instrument Transformers</v>
          </cell>
          <cell r="D78" t="str">
            <v>Non-Standard CTs</v>
          </cell>
          <cell r="E78" t="str">
            <v>Replacement</v>
          </cell>
          <cell r="F78" t="str">
            <v>Where non-standard CTs are in service, replace if there is no reasonable contingency available</v>
          </cell>
          <cell r="G78" t="str">
            <v>C</v>
          </cell>
          <cell r="H78" t="str">
            <v>R</v>
          </cell>
          <cell r="I78">
            <v>1994</v>
          </cell>
          <cell r="J78" t="str">
            <v>Asset Managers</v>
          </cell>
          <cell r="K78">
            <v>38869</v>
          </cell>
          <cell r="L78" t="str">
            <v>Not defined, split</v>
          </cell>
          <cell r="M78">
            <v>0</v>
          </cell>
          <cell r="N78">
            <v>0</v>
          </cell>
          <cell r="O78">
            <v>8</v>
          </cell>
          <cell r="P78">
            <v>5</v>
          </cell>
          <cell r="Q78">
            <v>3</v>
          </cell>
        </row>
        <row r="79">
          <cell r="B79">
            <v>50</v>
          </cell>
          <cell r="C79" t="str">
            <v>DC Systems</v>
          </cell>
          <cell r="D79" t="str">
            <v>Substation Batteries - 50V</v>
          </cell>
          <cell r="E79" t="str">
            <v>Replacement</v>
          </cell>
          <cell r="F79" t="str">
            <v>Monitor and replace as required</v>
          </cell>
          <cell r="G79" t="str">
            <v>C</v>
          </cell>
          <cell r="H79" t="str">
            <v>C</v>
          </cell>
          <cell r="I79">
            <v>1994</v>
          </cell>
          <cell r="J79" t="str">
            <v>Asset Managers</v>
          </cell>
          <cell r="K79" t="str">
            <v>Recurrent</v>
          </cell>
          <cell r="M79">
            <v>0</v>
          </cell>
          <cell r="N79">
            <v>0</v>
          </cell>
          <cell r="O79">
            <v>10</v>
          </cell>
          <cell r="P79">
            <v>2</v>
          </cell>
          <cell r="Q79" t="str">
            <v>2 (one business case for these strategies</v>
          </cell>
        </row>
        <row r="80">
          <cell r="B80">
            <v>51</v>
          </cell>
          <cell r="C80" t="str">
            <v>DC Systems</v>
          </cell>
          <cell r="D80" t="str">
            <v>Substation Batteries - 110V</v>
          </cell>
          <cell r="E80" t="str">
            <v>Replacement</v>
          </cell>
          <cell r="F80" t="str">
            <v>Monitor and replace as required</v>
          </cell>
          <cell r="G80" t="str">
            <v>C</v>
          </cell>
          <cell r="H80" t="str">
            <v>C</v>
          </cell>
          <cell r="I80">
            <v>1994</v>
          </cell>
          <cell r="J80" t="str">
            <v>Asset Managers</v>
          </cell>
          <cell r="K80" t="str">
            <v>Recurrent</v>
          </cell>
          <cell r="M80">
            <v>0</v>
          </cell>
          <cell r="N80">
            <v>0</v>
          </cell>
          <cell r="O80">
            <v>8</v>
          </cell>
          <cell r="P80">
            <v>2</v>
          </cell>
        </row>
        <row r="81">
          <cell r="B81">
            <v>52</v>
          </cell>
          <cell r="C81" t="str">
            <v>DC Systems</v>
          </cell>
          <cell r="D81" t="str">
            <v>Substation Batteries - 240V</v>
          </cell>
          <cell r="E81" t="str">
            <v>Replacement</v>
          </cell>
          <cell r="F81" t="str">
            <v>Monitor and replace as required</v>
          </cell>
          <cell r="G81" t="str">
            <v>C</v>
          </cell>
          <cell r="H81" t="str">
            <v>C</v>
          </cell>
          <cell r="J81" t="str">
            <v>Asset Managers</v>
          </cell>
          <cell r="K81" t="str">
            <v>Recurrent</v>
          </cell>
          <cell r="M81">
            <v>0</v>
          </cell>
          <cell r="N81">
            <v>0</v>
          </cell>
          <cell r="O81">
            <v>8</v>
          </cell>
          <cell r="P81">
            <v>2</v>
          </cell>
        </row>
        <row r="82">
          <cell r="B82">
            <v>53</v>
          </cell>
          <cell r="C82" t="str">
            <v>DC Systems</v>
          </cell>
          <cell r="D82" t="str">
            <v>Substation Battery chargers - 50V</v>
          </cell>
          <cell r="E82" t="str">
            <v>Replacement</v>
          </cell>
          <cell r="F82" t="str">
            <v>Monitor and replace as required</v>
          </cell>
          <cell r="G82" t="str">
            <v>C</v>
          </cell>
          <cell r="H82" t="str">
            <v>C</v>
          </cell>
          <cell r="I82">
            <v>1998</v>
          </cell>
          <cell r="J82" t="str">
            <v>Asset Managers</v>
          </cell>
          <cell r="K82" t="str">
            <v>Recurrent</v>
          </cell>
          <cell r="M82">
            <v>0</v>
          </cell>
          <cell r="N82">
            <v>0</v>
          </cell>
          <cell r="O82">
            <v>8</v>
          </cell>
          <cell r="P82">
            <v>2</v>
          </cell>
          <cell r="Q82" t="str">
            <v>3 (one business case for these strategies</v>
          </cell>
        </row>
        <row r="83">
          <cell r="B83">
            <v>54</v>
          </cell>
          <cell r="C83" t="str">
            <v>DC Systems</v>
          </cell>
          <cell r="D83" t="str">
            <v>Substation Battery chargers - 110V</v>
          </cell>
          <cell r="E83" t="str">
            <v>Replacement</v>
          </cell>
          <cell r="F83" t="str">
            <v>Monitor and replace as required</v>
          </cell>
          <cell r="G83" t="str">
            <v>C</v>
          </cell>
          <cell r="H83" t="str">
            <v>C</v>
          </cell>
          <cell r="I83">
            <v>1998</v>
          </cell>
          <cell r="J83" t="str">
            <v>Asset Managers</v>
          </cell>
          <cell r="K83" t="str">
            <v>Recurrent</v>
          </cell>
          <cell r="M83">
            <v>0</v>
          </cell>
          <cell r="N83">
            <v>0</v>
          </cell>
          <cell r="O83">
            <v>8</v>
          </cell>
          <cell r="P83">
            <v>2</v>
          </cell>
        </row>
        <row r="84">
          <cell r="B84">
            <v>55</v>
          </cell>
          <cell r="C84" t="str">
            <v>DC Systems</v>
          </cell>
          <cell r="D84" t="str">
            <v>Substation Battery chargers - 240V</v>
          </cell>
          <cell r="E84" t="str">
            <v>Replacement</v>
          </cell>
          <cell r="F84" t="str">
            <v>Monitor and replace as required</v>
          </cell>
          <cell r="G84" t="str">
            <v>C</v>
          </cell>
          <cell r="H84" t="str">
            <v>C</v>
          </cell>
          <cell r="J84" t="str">
            <v>Asset Managers</v>
          </cell>
          <cell r="K84" t="str">
            <v>Recurrent</v>
          </cell>
          <cell r="M84">
            <v>0</v>
          </cell>
          <cell r="N84">
            <v>0</v>
          </cell>
          <cell r="O84">
            <v>8</v>
          </cell>
          <cell r="P84">
            <v>2</v>
          </cell>
        </row>
        <row r="85">
          <cell r="B85">
            <v>56</v>
          </cell>
          <cell r="C85" t="str">
            <v>Disconnectors and Earth Switches</v>
          </cell>
          <cell r="D85" t="str">
            <v>220kV and above</v>
          </cell>
          <cell r="E85" t="str">
            <v>Replacement</v>
          </cell>
          <cell r="F85" t="str">
            <v>Monitor and replace as required</v>
          </cell>
          <cell r="G85" t="str">
            <v>C</v>
          </cell>
          <cell r="H85" t="str">
            <v>C</v>
          </cell>
          <cell r="I85">
            <v>1997</v>
          </cell>
          <cell r="J85" t="str">
            <v>Asset Managers</v>
          </cell>
          <cell r="K85" t="str">
            <v>Recurrent</v>
          </cell>
          <cell r="M85">
            <v>5</v>
          </cell>
          <cell r="N85">
            <v>0</v>
          </cell>
          <cell r="O85">
            <v>10</v>
          </cell>
          <cell r="P85">
            <v>5</v>
          </cell>
          <cell r="Q85" t="str">
            <v>2i</v>
          </cell>
        </row>
        <row r="86">
          <cell r="B86">
            <v>57</v>
          </cell>
          <cell r="C86" t="str">
            <v>Disconnectors and Earth Switches</v>
          </cell>
          <cell r="D86" t="str">
            <v>132kV</v>
          </cell>
          <cell r="E86" t="str">
            <v>Replacement</v>
          </cell>
          <cell r="F86" t="str">
            <v>Monitor and replace as required</v>
          </cell>
          <cell r="G86" t="str">
            <v>C</v>
          </cell>
          <cell r="H86" t="str">
            <v>C</v>
          </cell>
          <cell r="I86">
            <v>1997</v>
          </cell>
          <cell r="J86" t="str">
            <v>Asset Managers</v>
          </cell>
          <cell r="K86" t="str">
            <v>Recurrent</v>
          </cell>
          <cell r="M86">
            <v>5</v>
          </cell>
          <cell r="N86">
            <v>0</v>
          </cell>
          <cell r="O86">
            <v>10</v>
          </cell>
          <cell r="P86">
            <v>5</v>
          </cell>
          <cell r="Q86" t="str">
            <v>3i</v>
          </cell>
        </row>
        <row r="87">
          <cell r="B87">
            <v>58</v>
          </cell>
          <cell r="C87" t="str">
            <v>Disconnectors and Earth Switches</v>
          </cell>
          <cell r="D87" t="str">
            <v>66kV and below</v>
          </cell>
          <cell r="E87" t="str">
            <v>Replacement</v>
          </cell>
          <cell r="F87" t="str">
            <v>Monitor and replace as required</v>
          </cell>
          <cell r="G87" t="str">
            <v>C</v>
          </cell>
          <cell r="H87" t="str">
            <v>C</v>
          </cell>
          <cell r="I87">
            <v>1997</v>
          </cell>
          <cell r="J87" t="str">
            <v>Asset Managers</v>
          </cell>
          <cell r="K87" t="str">
            <v>Recurrent</v>
          </cell>
          <cell r="M87">
            <v>5</v>
          </cell>
          <cell r="N87">
            <v>0</v>
          </cell>
          <cell r="O87">
            <v>10</v>
          </cell>
          <cell r="P87">
            <v>5</v>
          </cell>
          <cell r="Q87" t="str">
            <v>3i</v>
          </cell>
        </row>
        <row r="88">
          <cell r="B88">
            <v>59</v>
          </cell>
          <cell r="C88" t="str">
            <v>GIS</v>
          </cell>
          <cell r="D88" t="str">
            <v>Beaconsfield</v>
          </cell>
          <cell r="E88" t="str">
            <v>Other</v>
          </cell>
          <cell r="F88" t="str">
            <v>Review options beyond 2006</v>
          </cell>
          <cell r="G88" t="str">
            <v>O</v>
          </cell>
          <cell r="H88" t="str">
            <v>I</v>
          </cell>
          <cell r="I88">
            <v>2003</v>
          </cell>
          <cell r="J88" t="str">
            <v>M/AP</v>
          </cell>
          <cell r="K88">
            <v>38687</v>
          </cell>
          <cell r="M88">
            <v>0</v>
          </cell>
          <cell r="N88">
            <v>0</v>
          </cell>
          <cell r="O88">
            <v>8</v>
          </cell>
          <cell r="P88">
            <v>10</v>
          </cell>
          <cell r="Q88">
            <v>3</v>
          </cell>
        </row>
        <row r="89">
          <cell r="B89">
            <v>60</v>
          </cell>
          <cell r="C89" t="str">
            <v>GIS</v>
          </cell>
          <cell r="D89" t="str">
            <v>Beaconsfield</v>
          </cell>
          <cell r="E89" t="str">
            <v>Replacement</v>
          </cell>
          <cell r="F89" t="str">
            <v>Install conventional CB on No.1 Reactor</v>
          </cell>
          <cell r="G89" t="str">
            <v>C</v>
          </cell>
          <cell r="H89" t="str">
            <v>R</v>
          </cell>
          <cell r="I89">
            <v>2004</v>
          </cell>
          <cell r="J89" t="str">
            <v>AM/Central</v>
          </cell>
          <cell r="K89">
            <v>38504</v>
          </cell>
          <cell r="M89">
            <v>0</v>
          </cell>
          <cell r="N89">
            <v>2</v>
          </cell>
          <cell r="O89">
            <v>10</v>
          </cell>
          <cell r="P89">
            <v>10</v>
          </cell>
          <cell r="Q89">
            <v>3</v>
          </cell>
        </row>
        <row r="90">
          <cell r="B90">
            <v>61</v>
          </cell>
          <cell r="C90" t="str">
            <v>Environment</v>
          </cell>
          <cell r="D90" t="str">
            <v>PCB Disposal</v>
          </cell>
          <cell r="E90" t="str">
            <v>Replacement</v>
          </cell>
          <cell r="F90" t="str">
            <v>Remove all scheduled PCB contaminated from in-service equipment</v>
          </cell>
          <cell r="G90" t="str">
            <v>C</v>
          </cell>
          <cell r="H90" t="str">
            <v>R</v>
          </cell>
          <cell r="I90">
            <v>2003</v>
          </cell>
          <cell r="J90" t="str">
            <v>Asset Managers</v>
          </cell>
          <cell r="K90">
            <v>40179</v>
          </cell>
          <cell r="M90">
            <v>2</v>
          </cell>
          <cell r="N90">
            <v>10</v>
          </cell>
          <cell r="O90">
            <v>0</v>
          </cell>
          <cell r="P90">
            <v>8</v>
          </cell>
          <cell r="Q90">
            <v>2</v>
          </cell>
        </row>
        <row r="91">
          <cell r="B91">
            <v>62</v>
          </cell>
          <cell r="C91" t="str">
            <v>Surge Diverters</v>
          </cell>
          <cell r="D91" t="str">
            <v>Gapped Type (pre 1965) - 220kV and above</v>
          </cell>
          <cell r="E91" t="str">
            <v>Replacement</v>
          </cell>
          <cell r="F91" t="str">
            <v>Replace</v>
          </cell>
          <cell r="G91" t="str">
            <v>M</v>
          </cell>
          <cell r="H91" t="str">
            <v>R</v>
          </cell>
          <cell r="I91">
            <v>2000</v>
          </cell>
          <cell r="J91" t="str">
            <v>Asset Managers</v>
          </cell>
          <cell r="K91" t="str">
            <v>June, 2005</v>
          </cell>
          <cell r="M91">
            <v>8</v>
          </cell>
          <cell r="N91">
            <v>0</v>
          </cell>
          <cell r="O91">
            <v>8</v>
          </cell>
          <cell r="P91">
            <v>0</v>
          </cell>
          <cell r="Q91" t="str">
            <v>2 (one business case for these strategies)</v>
          </cell>
        </row>
        <row r="92">
          <cell r="B92">
            <v>63</v>
          </cell>
          <cell r="C92" t="str">
            <v>Surge Diverters</v>
          </cell>
          <cell r="D92" t="str">
            <v>Gapped Type (pre 1965) - 132kV</v>
          </cell>
          <cell r="E92" t="str">
            <v>Replacement</v>
          </cell>
          <cell r="F92" t="str">
            <v>Replace</v>
          </cell>
          <cell r="G92" t="str">
            <v>M</v>
          </cell>
          <cell r="H92" t="str">
            <v>R</v>
          </cell>
          <cell r="I92">
            <v>2000</v>
          </cell>
          <cell r="J92" t="str">
            <v>Asset Managers</v>
          </cell>
          <cell r="K92" t="str">
            <v>June, 2005</v>
          </cell>
          <cell r="M92">
            <v>8</v>
          </cell>
          <cell r="N92">
            <v>0</v>
          </cell>
          <cell r="O92">
            <v>8</v>
          </cell>
          <cell r="P92">
            <v>0</v>
          </cell>
        </row>
        <row r="93">
          <cell r="B93">
            <v>64</v>
          </cell>
          <cell r="C93" t="str">
            <v>Surge Diverters</v>
          </cell>
          <cell r="D93" t="str">
            <v>Gapped Type (pre 1965) - 66kV</v>
          </cell>
          <cell r="E93" t="str">
            <v>Replacement</v>
          </cell>
          <cell r="F93" t="str">
            <v>Replace</v>
          </cell>
          <cell r="G93" t="str">
            <v>M</v>
          </cell>
          <cell r="H93" t="str">
            <v>R</v>
          </cell>
          <cell r="I93">
            <v>2000</v>
          </cell>
          <cell r="J93" t="str">
            <v>Asset Managers</v>
          </cell>
          <cell r="K93" t="str">
            <v>June, 2005</v>
          </cell>
          <cell r="M93">
            <v>8</v>
          </cell>
          <cell r="N93">
            <v>0</v>
          </cell>
          <cell r="O93">
            <v>8</v>
          </cell>
          <cell r="P93">
            <v>0</v>
          </cell>
        </row>
        <row r="94">
          <cell r="B94">
            <v>65</v>
          </cell>
          <cell r="C94" t="str">
            <v>Surge Diverters</v>
          </cell>
          <cell r="D94" t="str">
            <v>Gapped Type (post 1965) - 220kV and above</v>
          </cell>
          <cell r="E94" t="str">
            <v>Replacement</v>
          </cell>
          <cell r="F94" t="str">
            <v>Replace</v>
          </cell>
          <cell r="G94" t="str">
            <v>M</v>
          </cell>
          <cell r="H94" t="str">
            <v>R</v>
          </cell>
          <cell r="I94">
            <v>2002</v>
          </cell>
          <cell r="J94" t="str">
            <v>Asset Managers</v>
          </cell>
          <cell r="K94">
            <v>40330</v>
          </cell>
          <cell r="M94">
            <v>8</v>
          </cell>
          <cell r="N94">
            <v>0</v>
          </cell>
          <cell r="O94">
            <v>8</v>
          </cell>
          <cell r="P94">
            <v>0</v>
          </cell>
        </row>
        <row r="95">
          <cell r="B95">
            <v>66</v>
          </cell>
          <cell r="C95" t="str">
            <v>Surge Diverters</v>
          </cell>
          <cell r="D95" t="str">
            <v>Gapped Type (post 1965) - 132kV</v>
          </cell>
          <cell r="E95" t="str">
            <v>Replacement</v>
          </cell>
          <cell r="F95" t="str">
            <v>Replace</v>
          </cell>
          <cell r="G95" t="str">
            <v>M</v>
          </cell>
          <cell r="H95" t="str">
            <v>R</v>
          </cell>
          <cell r="I95">
            <v>2002</v>
          </cell>
          <cell r="J95" t="str">
            <v>Asset Managers</v>
          </cell>
          <cell r="K95">
            <v>40330</v>
          </cell>
          <cell r="M95">
            <v>8</v>
          </cell>
          <cell r="N95">
            <v>0</v>
          </cell>
          <cell r="O95">
            <v>8</v>
          </cell>
          <cell r="P95">
            <v>0</v>
          </cell>
        </row>
        <row r="96">
          <cell r="B96">
            <v>67</v>
          </cell>
          <cell r="C96" t="str">
            <v>Surge Diverters</v>
          </cell>
          <cell r="D96" t="str">
            <v>Gapped Type (post 1965) - 66kV and below</v>
          </cell>
          <cell r="E96" t="str">
            <v>Replacement</v>
          </cell>
          <cell r="F96" t="str">
            <v>Replace</v>
          </cell>
          <cell r="G96" t="str">
            <v>M</v>
          </cell>
          <cell r="H96" t="str">
            <v>R</v>
          </cell>
          <cell r="I96">
            <v>2002</v>
          </cell>
          <cell r="J96" t="str">
            <v>Asset Managers</v>
          </cell>
          <cell r="K96">
            <v>40330</v>
          </cell>
          <cell r="M96">
            <v>8</v>
          </cell>
          <cell r="N96">
            <v>0</v>
          </cell>
          <cell r="O96">
            <v>8</v>
          </cell>
          <cell r="P96">
            <v>0</v>
          </cell>
        </row>
        <row r="97">
          <cell r="B97">
            <v>68</v>
          </cell>
          <cell r="C97" t="str">
            <v>Reactive Plant</v>
          </cell>
          <cell r="D97" t="str">
            <v>Capacitor</v>
          </cell>
          <cell r="E97" t="str">
            <v>Replacement</v>
          </cell>
          <cell r="F97" t="str">
            <v>Monitor and replace as required</v>
          </cell>
          <cell r="G97" t="str">
            <v>C</v>
          </cell>
          <cell r="H97" t="str">
            <v>C</v>
          </cell>
          <cell r="I97">
            <v>2000</v>
          </cell>
          <cell r="J97" t="str">
            <v>Asset Managers</v>
          </cell>
          <cell r="K97" t="str">
            <v>Recurrent</v>
          </cell>
          <cell r="M97">
            <v>2</v>
          </cell>
          <cell r="N97">
            <v>2</v>
          </cell>
          <cell r="O97">
            <v>8</v>
          </cell>
          <cell r="P97">
            <v>10</v>
          </cell>
          <cell r="Q97" t="str">
            <v>3i</v>
          </cell>
        </row>
        <row r="98">
          <cell r="B98">
            <v>69</v>
          </cell>
          <cell r="C98" t="str">
            <v>Buildings</v>
          </cell>
          <cell r="D98" t="str">
            <v>Pre- 1975 Buildings</v>
          </cell>
          <cell r="E98" t="str">
            <v>Other</v>
          </cell>
          <cell r="F98" t="str">
            <v>Formal building inspection to be carried out since 1990</v>
          </cell>
          <cell r="G98" t="str">
            <v>O</v>
          </cell>
          <cell r="H98" t="str">
            <v>I</v>
          </cell>
          <cell r="I98">
            <v>1998</v>
          </cell>
          <cell r="J98" t="str">
            <v>Asset Managers</v>
          </cell>
          <cell r="K98">
            <v>38322</v>
          </cell>
          <cell r="Q98" t="str">
            <v>NB</v>
          </cell>
        </row>
        <row r="99">
          <cell r="B99">
            <v>69</v>
          </cell>
          <cell r="C99" t="str">
            <v>Buildings</v>
          </cell>
          <cell r="D99" t="str">
            <v>Building Defects</v>
          </cell>
          <cell r="E99" t="str">
            <v>Other</v>
          </cell>
          <cell r="F99" t="str">
            <v>Regional Business plans to make provision for maintenance</v>
          </cell>
          <cell r="G99" t="str">
            <v>M</v>
          </cell>
          <cell r="H99" t="str">
            <v>c</v>
          </cell>
          <cell r="I99">
            <v>1998</v>
          </cell>
          <cell r="J99" t="str">
            <v>Asset Managers</v>
          </cell>
          <cell r="K99" t="str">
            <v>Recurrent</v>
          </cell>
          <cell r="M99">
            <v>5</v>
          </cell>
          <cell r="N99">
            <v>2</v>
          </cell>
          <cell r="O99">
            <v>0</v>
          </cell>
          <cell r="P99">
            <v>2</v>
          </cell>
          <cell r="Q99" t="str">
            <v>3i</v>
          </cell>
        </row>
        <row r="100">
          <cell r="B100">
            <v>70</v>
          </cell>
          <cell r="C100" t="str">
            <v>Buildings</v>
          </cell>
          <cell r="D100" t="str">
            <v>Energy Efficiency (220kV sites and above)</v>
          </cell>
          <cell r="E100" t="str">
            <v>Other</v>
          </cell>
          <cell r="F100" t="str">
            <v>Carry out energy audit and implement approved recommendations</v>
          </cell>
          <cell r="G100" t="str">
            <v>O</v>
          </cell>
          <cell r="H100" t="str">
            <v>I,A</v>
          </cell>
          <cell r="I100">
            <v>2003</v>
          </cell>
          <cell r="J100" t="str">
            <v>Asset Managers</v>
          </cell>
          <cell r="K100" t="str">
            <v>December, 2003, June 2004</v>
          </cell>
          <cell r="L100" t="str">
            <v>Split</v>
          </cell>
          <cell r="Q100" t="str">
            <v>NB</v>
          </cell>
        </row>
        <row r="101">
          <cell r="B101">
            <v>70</v>
          </cell>
          <cell r="C101" t="str">
            <v>Buildings</v>
          </cell>
          <cell r="D101" t="str">
            <v>Energy Efficiency (sites 132kV and below)</v>
          </cell>
          <cell r="E101" t="str">
            <v>Other</v>
          </cell>
          <cell r="F101" t="str">
            <v>Carry out energy audit and implement approved recommendations</v>
          </cell>
          <cell r="G101" t="str">
            <v>O</v>
          </cell>
          <cell r="H101" t="str">
            <v>I,A</v>
          </cell>
          <cell r="I101">
            <v>2003</v>
          </cell>
          <cell r="J101" t="str">
            <v>Asset Managers</v>
          </cell>
          <cell r="K101" t="str">
            <v>June, 2004, December 2004</v>
          </cell>
          <cell r="L101" t="str">
            <v>Split</v>
          </cell>
          <cell r="M101" t="str">
            <v>Assess indivually</v>
          </cell>
          <cell r="Q101" t="str">
            <v>3i</v>
          </cell>
        </row>
        <row r="102">
          <cell r="B102">
            <v>71</v>
          </cell>
          <cell r="C102" t="str">
            <v>Fire</v>
          </cell>
          <cell r="D102" t="str">
            <v>Fire Detection and Protection Systems</v>
          </cell>
          <cell r="E102" t="str">
            <v>Other</v>
          </cell>
          <cell r="F102" t="str">
            <v>Regional Business plans to make provision for any installation or replacement to fire detection and protection systems in accordance with the Fire Protection Policies and procedures manual</v>
          </cell>
          <cell r="G102" t="str">
            <v>M</v>
          </cell>
          <cell r="H102" t="str">
            <v>C</v>
          </cell>
          <cell r="I102">
            <v>1998</v>
          </cell>
          <cell r="J102" t="str">
            <v>Asset Managers</v>
          </cell>
          <cell r="K102" t="str">
            <v>Recurrent</v>
          </cell>
          <cell r="M102" t="str">
            <v>Assess indivually</v>
          </cell>
          <cell r="Q102" t="str">
            <v>3i</v>
          </cell>
        </row>
        <row r="103">
          <cell r="B103">
            <v>72</v>
          </cell>
          <cell r="C103" t="str">
            <v>Fire</v>
          </cell>
          <cell r="D103" t="str">
            <v>Automatic Fire Protection Schemes for Power transformers</v>
          </cell>
          <cell r="E103" t="str">
            <v>Other</v>
          </cell>
          <cell r="F103" t="str">
            <v>Regional Business plans to make provision for any installation or replacement to fire detection and protection systems in accordance with the Fire Protection Policies and procedures manual</v>
          </cell>
          <cell r="G103" t="str">
            <v>M</v>
          </cell>
          <cell r="H103" t="str">
            <v>C</v>
          </cell>
          <cell r="I103">
            <v>1998</v>
          </cell>
          <cell r="J103" t="str">
            <v>Asset Managers</v>
          </cell>
          <cell r="K103">
            <v>38504</v>
          </cell>
          <cell r="M103" t="str">
            <v>Assess indivually</v>
          </cell>
          <cell r="Q103" t="str">
            <v>3i</v>
          </cell>
        </row>
        <row r="104">
          <cell r="B104">
            <v>72</v>
          </cell>
          <cell r="C104" t="str">
            <v>Fire</v>
          </cell>
          <cell r="D104" t="str">
            <v>Automatic Fire Protection Schemes for Power transformers</v>
          </cell>
          <cell r="E104" t="str">
            <v>Other</v>
          </cell>
          <cell r="F104" t="str">
            <v>Decommission deluge systems not required as and when maintenance costs become significant.</v>
          </cell>
          <cell r="G104" t="str">
            <v>O</v>
          </cell>
          <cell r="H104" t="str">
            <v>C</v>
          </cell>
          <cell r="I104">
            <v>1998</v>
          </cell>
          <cell r="J104" t="str">
            <v>Asset Managers</v>
          </cell>
          <cell r="K104">
            <v>38504</v>
          </cell>
          <cell r="M104">
            <v>0</v>
          </cell>
          <cell r="N104">
            <v>0</v>
          </cell>
          <cell r="O104">
            <v>0</v>
          </cell>
          <cell r="P104">
            <v>10</v>
          </cell>
          <cell r="Q104">
            <v>3</v>
          </cell>
        </row>
        <row r="105">
          <cell r="B105">
            <v>73</v>
          </cell>
          <cell r="C105" t="str">
            <v>Other Equipment</v>
          </cell>
          <cell r="D105" t="str">
            <v>General</v>
          </cell>
          <cell r="E105" t="str">
            <v>Other</v>
          </cell>
          <cell r="F105" t="str">
            <v>Monitor and replace as required</v>
          </cell>
          <cell r="G105" t="str">
            <v>M</v>
          </cell>
          <cell r="H105" t="str">
            <v>C</v>
          </cell>
          <cell r="I105">
            <v>1998</v>
          </cell>
          <cell r="J105" t="str">
            <v>Asset Managers</v>
          </cell>
          <cell r="K105" t="str">
            <v>recurrent</v>
          </cell>
          <cell r="M105" t="str">
            <v>Assess indivually</v>
          </cell>
          <cell r="Q105">
            <v>3</v>
          </cell>
        </row>
        <row r="106">
          <cell r="B106">
            <v>74</v>
          </cell>
          <cell r="C106" t="str">
            <v>Environment</v>
          </cell>
          <cell r="D106" t="str">
            <v>Transformer Bunds</v>
          </cell>
          <cell r="E106" t="str">
            <v>Other</v>
          </cell>
          <cell r="F106" t="str">
            <v>Inspect and reseal all bunds where sealing is not satisfactory</v>
          </cell>
          <cell r="G106" t="str">
            <v>M</v>
          </cell>
          <cell r="H106" t="str">
            <v>C</v>
          </cell>
          <cell r="I106">
            <v>2004</v>
          </cell>
          <cell r="J106" t="str">
            <v>Asset Managers</v>
          </cell>
          <cell r="K106">
            <v>38869</v>
          </cell>
          <cell r="M106">
            <v>0</v>
          </cell>
          <cell r="N106">
            <v>10</v>
          </cell>
          <cell r="O106">
            <v>0</v>
          </cell>
          <cell r="P106">
            <v>10</v>
          </cell>
          <cell r="Q106">
            <v>3</v>
          </cell>
        </row>
        <row r="107">
          <cell r="B107">
            <v>75</v>
          </cell>
          <cell r="C107" t="str">
            <v>Circuit Breakers</v>
          </cell>
          <cell r="D107" t="str">
            <v>POW Circuit Breakers</v>
          </cell>
          <cell r="E107" t="str">
            <v>Replacement</v>
          </cell>
          <cell r="F107" t="str">
            <v>Install Point on Wave CBs</v>
          </cell>
          <cell r="G107" t="str">
            <v>C</v>
          </cell>
          <cell r="H107" t="str">
            <v>A</v>
          </cell>
          <cell r="I107">
            <v>1998</v>
          </cell>
          <cell r="J107" t="str">
            <v>Asset Managers</v>
          </cell>
          <cell r="K107" t="str">
            <v>June , 2005</v>
          </cell>
          <cell r="M107">
            <v>0</v>
          </cell>
          <cell r="N107">
            <v>0</v>
          </cell>
          <cell r="O107">
            <v>8</v>
          </cell>
          <cell r="P107">
            <v>10</v>
          </cell>
          <cell r="Q107">
            <v>2</v>
          </cell>
        </row>
        <row r="108">
          <cell r="B108">
            <v>76</v>
          </cell>
          <cell r="C108" t="str">
            <v>Reactive Plant</v>
          </cell>
          <cell r="D108" t="str">
            <v>Sydney South Syn Cons</v>
          </cell>
          <cell r="E108" t="str">
            <v>Other</v>
          </cell>
          <cell r="F108" t="str">
            <v>Retire on commissioning of Sydney South SVC</v>
          </cell>
          <cell r="G108" t="str">
            <v>O</v>
          </cell>
          <cell r="H108" t="str">
            <v>C</v>
          </cell>
          <cell r="I108">
            <v>1998</v>
          </cell>
          <cell r="J108" t="str">
            <v>Asset Managers</v>
          </cell>
          <cell r="K108" t="str">
            <v>within 12 months of SYW SVC</v>
          </cell>
          <cell r="M108">
            <v>5</v>
          </cell>
          <cell r="N108">
            <v>2</v>
          </cell>
          <cell r="O108">
            <v>10</v>
          </cell>
          <cell r="P108">
            <v>10</v>
          </cell>
          <cell r="Q108">
            <v>3</v>
          </cell>
        </row>
        <row r="109">
          <cell r="B109">
            <v>77</v>
          </cell>
          <cell r="C109" t="str">
            <v>Shunt Capacitor Banks</v>
          </cell>
          <cell r="D109" t="str">
            <v>Concrete Pads</v>
          </cell>
          <cell r="E109" t="str">
            <v>Other</v>
          </cell>
          <cell r="F109" t="str">
            <v xml:space="preserve">Identify Capacitor banks with excessive weed growth </v>
          </cell>
          <cell r="G109" t="str">
            <v>O</v>
          </cell>
          <cell r="H109" t="str">
            <v>I</v>
          </cell>
          <cell r="I109">
            <v>2001</v>
          </cell>
          <cell r="J109" t="str">
            <v>Asset Managers</v>
          </cell>
          <cell r="K109">
            <v>38504</v>
          </cell>
          <cell r="M109">
            <v>2</v>
          </cell>
          <cell r="N109">
            <v>2</v>
          </cell>
          <cell r="O109">
            <v>8</v>
          </cell>
          <cell r="P109">
            <v>5</v>
          </cell>
          <cell r="Q109">
            <v>3</v>
          </cell>
        </row>
        <row r="110">
          <cell r="B110">
            <v>77.099999999999994</v>
          </cell>
          <cell r="C110" t="str">
            <v>Shunt Capacitor Banks</v>
          </cell>
          <cell r="D110" t="str">
            <v>Concrete Pads</v>
          </cell>
          <cell r="E110" t="str">
            <v>Replacement</v>
          </cell>
          <cell r="F110" t="str">
            <v>Re-surface capacitor banks as required</v>
          </cell>
          <cell r="G110" t="str">
            <v>M</v>
          </cell>
          <cell r="H110" t="str">
            <v>C</v>
          </cell>
          <cell r="I110">
            <v>2001</v>
          </cell>
          <cell r="J110" t="str">
            <v>Asset Managers</v>
          </cell>
          <cell r="K110">
            <v>39965</v>
          </cell>
          <cell r="M110">
            <v>2</v>
          </cell>
          <cell r="N110">
            <v>2</v>
          </cell>
          <cell r="O110">
            <v>8</v>
          </cell>
          <cell r="P110">
            <v>8</v>
          </cell>
          <cell r="Q110">
            <v>3</v>
          </cell>
        </row>
        <row r="111">
          <cell r="B111">
            <v>78</v>
          </cell>
          <cell r="C111" t="str">
            <v>Condition Monitoring</v>
          </cell>
          <cell r="D111" t="str">
            <v>Dissolved Gas in Oil</v>
          </cell>
          <cell r="E111" t="str">
            <v>Other</v>
          </cell>
          <cell r="F111" t="str">
            <v>Install DGA monitors on transformers nominated in the Condition Monitoring Working Group Report (Recommendation 5.)</v>
          </cell>
          <cell r="G111" t="str">
            <v>C</v>
          </cell>
          <cell r="H111" t="str">
            <v>A</v>
          </cell>
          <cell r="I111">
            <v>2003</v>
          </cell>
          <cell r="J111" t="str">
            <v>Asset Managers</v>
          </cell>
          <cell r="K111">
            <v>38504</v>
          </cell>
          <cell r="L111" t="str">
            <v>List in Doc, - 3 categories</v>
          </cell>
          <cell r="M111">
            <v>0</v>
          </cell>
          <cell r="N111">
            <v>0</v>
          </cell>
          <cell r="O111">
            <v>10</v>
          </cell>
          <cell r="P111">
            <v>10</v>
          </cell>
          <cell r="Q111">
            <v>3</v>
          </cell>
        </row>
        <row r="112">
          <cell r="B112">
            <v>79</v>
          </cell>
          <cell r="C112" t="str">
            <v>Condition Monitoring</v>
          </cell>
          <cell r="D112" t="str">
            <v>Dissolved Gas in Oil</v>
          </cell>
          <cell r="E112" t="str">
            <v>Other</v>
          </cell>
          <cell r="F112" t="str">
            <v>Upgrade  to Calisto type</v>
          </cell>
          <cell r="G112" t="str">
            <v>C</v>
          </cell>
          <cell r="I112">
            <v>2003</v>
          </cell>
          <cell r="J112" t="str">
            <v>Asset Managers</v>
          </cell>
          <cell r="K112">
            <v>38504</v>
          </cell>
          <cell r="M112">
            <v>0</v>
          </cell>
          <cell r="N112">
            <v>0</v>
          </cell>
          <cell r="O112">
            <v>10</v>
          </cell>
          <cell r="P112">
            <v>10</v>
          </cell>
          <cell r="Q112">
            <v>3</v>
          </cell>
        </row>
        <row r="113">
          <cell r="B113">
            <v>80</v>
          </cell>
          <cell r="C113" t="str">
            <v>Condition Monitoring</v>
          </cell>
          <cell r="D113" t="str">
            <v>Dissolved Gas in Oil</v>
          </cell>
          <cell r="E113" t="str">
            <v>Other</v>
          </cell>
          <cell r="F113" t="str">
            <v>Move to Oil circulation path</v>
          </cell>
          <cell r="G113" t="str">
            <v>M</v>
          </cell>
          <cell r="I113">
            <v>2003</v>
          </cell>
          <cell r="J113" t="str">
            <v>Asset Managers</v>
          </cell>
          <cell r="K113">
            <v>38869</v>
          </cell>
          <cell r="M113">
            <v>0</v>
          </cell>
          <cell r="N113">
            <v>0</v>
          </cell>
          <cell r="O113">
            <v>10</v>
          </cell>
          <cell r="P113">
            <v>10</v>
          </cell>
          <cell r="Q113">
            <v>3</v>
          </cell>
        </row>
        <row r="114">
          <cell r="B114">
            <v>81</v>
          </cell>
          <cell r="C114" t="str">
            <v>Condition Monitoring</v>
          </cell>
          <cell r="D114" t="str">
            <v>Moisture in Oil</v>
          </cell>
          <cell r="E114" t="str">
            <v>Other</v>
          </cell>
          <cell r="F114" t="str">
            <v>Install online moisture monitors to  transformers nominated in the Condition Monitoring working group Report (Recommendation 10)</v>
          </cell>
          <cell r="G114" t="str">
            <v>C</v>
          </cell>
          <cell r="H114" t="str">
            <v>R</v>
          </cell>
          <cell r="I114">
            <v>2003</v>
          </cell>
          <cell r="J114" t="str">
            <v>Asset Managers</v>
          </cell>
          <cell r="K114">
            <v>38504</v>
          </cell>
          <cell r="M114">
            <v>0</v>
          </cell>
          <cell r="N114">
            <v>0</v>
          </cell>
          <cell r="O114">
            <v>10</v>
          </cell>
          <cell r="P114">
            <v>10</v>
          </cell>
          <cell r="Q114">
            <v>3</v>
          </cell>
        </row>
        <row r="115">
          <cell r="B115">
            <v>82</v>
          </cell>
          <cell r="C115" t="str">
            <v>Condition Monitoring</v>
          </cell>
          <cell r="D115" t="str">
            <v>Tapchanger Monitors</v>
          </cell>
          <cell r="E115" t="str">
            <v>Other</v>
          </cell>
          <cell r="F115" t="str">
            <v>Install tapchanger monitors to specific Reinhausen Tapchangers nominated in the Condition Monitoring Working Group Report (Recommendation 13)</v>
          </cell>
          <cell r="G115" t="str">
            <v>C</v>
          </cell>
          <cell r="H115" t="str">
            <v>R</v>
          </cell>
          <cell r="I115">
            <v>2003</v>
          </cell>
          <cell r="J115" t="str">
            <v>Asset Managers</v>
          </cell>
          <cell r="K115">
            <v>39234</v>
          </cell>
          <cell r="M115">
            <v>2</v>
          </cell>
          <cell r="N115">
            <v>2</v>
          </cell>
          <cell r="O115">
            <v>10</v>
          </cell>
          <cell r="P115">
            <v>8</v>
          </cell>
          <cell r="Q115">
            <v>3</v>
          </cell>
        </row>
        <row r="116">
          <cell r="B116">
            <v>82</v>
          </cell>
          <cell r="C116" t="str">
            <v>Condition Monitoring</v>
          </cell>
          <cell r="D116" t="str">
            <v>Tapchanger Monitors</v>
          </cell>
          <cell r="E116" t="str">
            <v>Other</v>
          </cell>
          <cell r="F116" t="str">
            <v>Review effectiveness of existing tapchanger monitors and consider further installation of tapchanger monitors on transformers identified in the Condition Working Group Report (Recommendation 13)</v>
          </cell>
          <cell r="G116" t="str">
            <v>O</v>
          </cell>
          <cell r="H116" t="str">
            <v>I</v>
          </cell>
          <cell r="I116">
            <v>2003</v>
          </cell>
          <cell r="J116" t="str">
            <v>SSE</v>
          </cell>
          <cell r="K116">
            <v>38322</v>
          </cell>
          <cell r="M116">
            <v>2</v>
          </cell>
          <cell r="N116">
            <v>2</v>
          </cell>
          <cell r="O116">
            <v>10</v>
          </cell>
          <cell r="P116">
            <v>8</v>
          </cell>
          <cell r="Q116">
            <v>3</v>
          </cell>
        </row>
        <row r="117">
          <cell r="B117">
            <v>82</v>
          </cell>
          <cell r="C117" t="str">
            <v>Condition Monitoring</v>
          </cell>
          <cell r="D117" t="str">
            <v>Tapchanger Monitors</v>
          </cell>
          <cell r="E117" t="str">
            <v>Other</v>
          </cell>
          <cell r="F117" t="str">
            <v>Install Reinhausen Tapchanger Monitors to transformers identified above</v>
          </cell>
          <cell r="G117" t="str">
            <v>C</v>
          </cell>
          <cell r="H117" t="str">
            <v>C</v>
          </cell>
          <cell r="I117">
            <v>2003</v>
          </cell>
          <cell r="J117" t="str">
            <v>Asset Managers</v>
          </cell>
          <cell r="K117">
            <v>39965</v>
          </cell>
          <cell r="M117">
            <v>2</v>
          </cell>
          <cell r="N117">
            <v>2</v>
          </cell>
          <cell r="O117">
            <v>10</v>
          </cell>
          <cell r="P117">
            <v>8</v>
          </cell>
          <cell r="Q117">
            <v>3</v>
          </cell>
        </row>
        <row r="118">
          <cell r="B118">
            <v>83</v>
          </cell>
          <cell r="C118" t="str">
            <v>Condition Monitoring</v>
          </cell>
          <cell r="D118" t="str">
            <v>CT  DDF Monitors</v>
          </cell>
          <cell r="E118" t="str">
            <v>Other</v>
          </cell>
          <cell r="F118" t="str">
            <v>Resolve Reliability Concerns for Powerlink DDF monitoring system</v>
          </cell>
          <cell r="G118" t="str">
            <v>O</v>
          </cell>
          <cell r="H118" t="str">
            <v>I</v>
          </cell>
          <cell r="I118">
            <v>2003</v>
          </cell>
          <cell r="J118" t="str">
            <v>AM/Northern</v>
          </cell>
          <cell r="K118">
            <v>38504</v>
          </cell>
          <cell r="L118" t="str">
            <v>No date</v>
          </cell>
          <cell r="M118">
            <v>0</v>
          </cell>
          <cell r="N118">
            <v>0</v>
          </cell>
          <cell r="O118">
            <v>10</v>
          </cell>
          <cell r="P118">
            <v>10</v>
          </cell>
          <cell r="Q118">
            <v>3</v>
          </cell>
        </row>
        <row r="119">
          <cell r="B119">
            <v>84</v>
          </cell>
          <cell r="C119" t="str">
            <v>Condition Monitoring</v>
          </cell>
          <cell r="D119" t="str">
            <v>CT  DDF Monitors</v>
          </cell>
          <cell r="E119" t="str">
            <v>Other</v>
          </cell>
          <cell r="F119" t="str">
            <v>Purchase, install AVO SOS system</v>
          </cell>
          <cell r="G119" t="str">
            <v>C</v>
          </cell>
          <cell r="H119" t="str">
            <v>I</v>
          </cell>
          <cell r="I119">
            <v>2003</v>
          </cell>
          <cell r="J119" t="str">
            <v>AM/Central</v>
          </cell>
          <cell r="K119">
            <v>38139</v>
          </cell>
          <cell r="M119">
            <v>0</v>
          </cell>
          <cell r="N119">
            <v>0</v>
          </cell>
          <cell r="O119">
            <v>10</v>
          </cell>
          <cell r="P119">
            <v>10</v>
          </cell>
          <cell r="Q119">
            <v>3</v>
          </cell>
        </row>
        <row r="120">
          <cell r="B120">
            <v>84</v>
          </cell>
          <cell r="C120" t="str">
            <v>Condition Monitoring</v>
          </cell>
          <cell r="D120" t="str">
            <v>CT  DDF Monitors</v>
          </cell>
          <cell r="E120" t="str">
            <v>Other</v>
          </cell>
          <cell r="F120" t="str">
            <v>Evaluate performance of AVO SOS system</v>
          </cell>
          <cell r="G120" t="str">
            <v>O</v>
          </cell>
          <cell r="H120" t="str">
            <v>I</v>
          </cell>
          <cell r="I120">
            <v>2003</v>
          </cell>
          <cell r="J120" t="str">
            <v>AM/Central</v>
          </cell>
          <cell r="K120">
            <v>38687</v>
          </cell>
          <cell r="M120">
            <v>0</v>
          </cell>
          <cell r="N120">
            <v>0</v>
          </cell>
          <cell r="O120">
            <v>10</v>
          </cell>
          <cell r="P120">
            <v>10</v>
          </cell>
          <cell r="Q120">
            <v>3</v>
          </cell>
        </row>
        <row r="121">
          <cell r="B121">
            <v>85</v>
          </cell>
          <cell r="C121" t="str">
            <v>Condition Monitoring</v>
          </cell>
          <cell r="D121" t="str">
            <v>CT  DDF Monitors</v>
          </cell>
          <cell r="E121" t="str">
            <v>Other</v>
          </cell>
          <cell r="F121" t="str">
            <v>Purchase and install Connel Wagner Intellinode system</v>
          </cell>
          <cell r="G121" t="str">
            <v>C</v>
          </cell>
          <cell r="H121" t="str">
            <v>I</v>
          </cell>
          <cell r="I121">
            <v>2003</v>
          </cell>
          <cell r="J121" t="str">
            <v>AM/Northern</v>
          </cell>
          <cell r="K121" t="str">
            <v>When System is in production</v>
          </cell>
          <cell r="L121" t="str">
            <v>No Date</v>
          </cell>
          <cell r="M121">
            <v>0</v>
          </cell>
          <cell r="N121">
            <v>0</v>
          </cell>
          <cell r="O121">
            <v>10</v>
          </cell>
          <cell r="P121">
            <v>10</v>
          </cell>
          <cell r="Q121">
            <v>3</v>
          </cell>
        </row>
        <row r="122">
          <cell r="B122">
            <v>85</v>
          </cell>
          <cell r="C122" t="str">
            <v>Condition Monitoring</v>
          </cell>
          <cell r="D122" t="str">
            <v>CT  DDF Monitors</v>
          </cell>
          <cell r="E122" t="str">
            <v>Other</v>
          </cell>
          <cell r="F122" t="str">
            <v>Evaluate performance of Connel Wagner Intellinode system</v>
          </cell>
          <cell r="G122" t="str">
            <v>O</v>
          </cell>
          <cell r="H122" t="str">
            <v>I</v>
          </cell>
          <cell r="I122">
            <v>2003</v>
          </cell>
          <cell r="J122" t="str">
            <v>AM/Northern</v>
          </cell>
          <cell r="K122" t="str">
            <v>TBA</v>
          </cell>
          <cell r="L122" t="str">
            <v>No Date</v>
          </cell>
          <cell r="M122">
            <v>0</v>
          </cell>
          <cell r="N122">
            <v>0</v>
          </cell>
          <cell r="O122">
            <v>10</v>
          </cell>
          <cell r="P122">
            <v>10</v>
          </cell>
          <cell r="Q122">
            <v>3</v>
          </cell>
        </row>
        <row r="123">
          <cell r="B123">
            <v>86</v>
          </cell>
          <cell r="C123" t="str">
            <v>Condition Monitoring</v>
          </cell>
          <cell r="D123" t="str">
            <v>Bushin DDF Monitors</v>
          </cell>
          <cell r="E123" t="str">
            <v>Other</v>
          </cell>
          <cell r="F123" t="str">
            <v>Install bushing monitor on system critical transformers with no system spares - Lismore</v>
          </cell>
          <cell r="G123" t="str">
            <v>C</v>
          </cell>
          <cell r="H123" t="str">
            <v>A</v>
          </cell>
          <cell r="I123">
            <v>2003</v>
          </cell>
          <cell r="J123" t="str">
            <v>AM/Northern</v>
          </cell>
          <cell r="K123">
            <v>38869</v>
          </cell>
          <cell r="L123" t="str">
            <v>No Date</v>
          </cell>
          <cell r="M123">
            <v>0</v>
          </cell>
          <cell r="N123">
            <v>0</v>
          </cell>
          <cell r="O123">
            <v>10</v>
          </cell>
          <cell r="P123">
            <v>10</v>
          </cell>
          <cell r="Q123">
            <v>3</v>
          </cell>
        </row>
        <row r="124">
          <cell r="B124">
            <v>87</v>
          </cell>
          <cell r="C124" t="str">
            <v>Condition Monitoring</v>
          </cell>
          <cell r="D124" t="str">
            <v>Portable Tx On line Monitor</v>
          </cell>
          <cell r="E124" t="str">
            <v>Other</v>
          </cell>
          <cell r="F124" t="str">
            <v>Establish portable on-line monitoring unit for short-term monitoring or nursing of transformers</v>
          </cell>
          <cell r="G124" t="str">
            <v>C</v>
          </cell>
          <cell r="H124" t="str">
            <v>A</v>
          </cell>
          <cell r="I124">
            <v>2003</v>
          </cell>
          <cell r="J124" t="str">
            <v>SSE</v>
          </cell>
          <cell r="K124">
            <v>38322</v>
          </cell>
          <cell r="M124">
            <v>0</v>
          </cell>
          <cell r="N124">
            <v>0</v>
          </cell>
          <cell r="O124">
            <v>10</v>
          </cell>
          <cell r="P124">
            <v>10</v>
          </cell>
          <cell r="Q124">
            <v>3</v>
          </cell>
        </row>
        <row r="125">
          <cell r="B125">
            <v>88</v>
          </cell>
          <cell r="C125" t="str">
            <v>Circuit Breakers</v>
          </cell>
          <cell r="D125" t="str">
            <v>Circuit Breakers Testing</v>
          </cell>
          <cell r="E125" t="str">
            <v>Other</v>
          </cell>
          <cell r="F125" t="str">
            <v>Investigate and Report on circuit breaker test procedures and methods by December 2004</v>
          </cell>
          <cell r="G125" t="str">
            <v>O</v>
          </cell>
          <cell r="H125" t="str">
            <v>I</v>
          </cell>
          <cell r="I125">
            <v>2003</v>
          </cell>
          <cell r="J125" t="str">
            <v>SSE</v>
          </cell>
          <cell r="K125">
            <v>38322</v>
          </cell>
          <cell r="M125">
            <v>0</v>
          </cell>
          <cell r="N125">
            <v>0</v>
          </cell>
          <cell r="O125">
            <v>10</v>
          </cell>
          <cell r="P125">
            <v>10</v>
          </cell>
          <cell r="Q125">
            <v>3</v>
          </cell>
        </row>
        <row r="126">
          <cell r="B126">
            <v>89</v>
          </cell>
          <cell r="C126" t="str">
            <v>Spare Equipment</v>
          </cell>
          <cell r="D126" t="str">
            <v>Spare Equipment</v>
          </cell>
          <cell r="E126" t="str">
            <v>Other</v>
          </cell>
          <cell r="F126" t="str">
            <v>Develop and issue general policy for the management of spare plant and parts to be held for substations</v>
          </cell>
          <cell r="G126" t="str">
            <v>O</v>
          </cell>
          <cell r="H126" t="str">
            <v>I</v>
          </cell>
          <cell r="I126">
            <v>2004</v>
          </cell>
          <cell r="J126" t="str">
            <v>SSE</v>
          </cell>
          <cell r="K126">
            <v>38504</v>
          </cell>
          <cell r="M126">
            <v>0</v>
          </cell>
          <cell r="N126">
            <v>0</v>
          </cell>
          <cell r="O126">
            <v>8</v>
          </cell>
          <cell r="P126">
            <v>0</v>
          </cell>
          <cell r="Q126">
            <v>3</v>
          </cell>
        </row>
        <row r="127">
          <cell r="B127">
            <v>90</v>
          </cell>
          <cell r="C127" t="str">
            <v>Instrument Transformers</v>
          </cell>
          <cell r="D127" t="str">
            <v xml:space="preserve">Other Condition </v>
          </cell>
          <cell r="E127" t="str">
            <v>Other</v>
          </cell>
          <cell r="F127" t="str">
            <v>Replace</v>
          </cell>
          <cell r="G127" t="str">
            <v>C</v>
          </cell>
          <cell r="H127" t="str">
            <v>C</v>
          </cell>
          <cell r="I127" t="str">
            <v>XX</v>
          </cell>
          <cell r="J127" t="str">
            <v>Asset Managers</v>
          </cell>
          <cell r="K127" t="str">
            <v>Recurrent</v>
          </cell>
          <cell r="M127" t="str">
            <v>Assess</v>
          </cell>
        </row>
        <row r="128">
          <cell r="B128">
            <v>91</v>
          </cell>
          <cell r="C128" t="str">
            <v>Instrument Transformers</v>
          </cell>
          <cell r="D128" t="str">
            <v>Ducon CTs and CVTs</v>
          </cell>
          <cell r="E128" t="str">
            <v>Other</v>
          </cell>
          <cell r="F128" t="str">
            <v>Replace</v>
          </cell>
          <cell r="G128" t="str">
            <v>C</v>
          </cell>
          <cell r="H128" t="str">
            <v>C</v>
          </cell>
          <cell r="I128" t="str">
            <v>XX</v>
          </cell>
          <cell r="J128" t="str">
            <v>Asset Managers</v>
          </cell>
          <cell r="K128" t="str">
            <v>Recurrent</v>
          </cell>
        </row>
        <row r="129">
          <cell r="B129">
            <v>92</v>
          </cell>
          <cell r="C129" t="str">
            <v>Reactive Plant</v>
          </cell>
          <cell r="D129" t="str">
            <v>SVC</v>
          </cell>
          <cell r="E129" t="str">
            <v>Other</v>
          </cell>
          <cell r="F129" t="str">
            <v>Site Specific</v>
          </cell>
          <cell r="G129" t="str">
            <v>c</v>
          </cell>
          <cell r="H129" t="str">
            <v>c</v>
          </cell>
          <cell r="J129" t="str">
            <v>Asset Managers</v>
          </cell>
          <cell r="M129" t="str">
            <v>Assess</v>
          </cell>
        </row>
        <row r="130">
          <cell r="B130">
            <v>200</v>
          </cell>
          <cell r="C130" t="str">
            <v>Security</v>
          </cell>
          <cell r="D130" t="str">
            <v>Network Security Plan 2004 - 2009</v>
          </cell>
          <cell r="E130" t="str">
            <v>Replacement</v>
          </cell>
          <cell r="F130" t="str">
            <v>T1 - Security Perimeter Delineation Fence</v>
          </cell>
          <cell r="G130" t="str">
            <v>C</v>
          </cell>
          <cell r="H130" t="str">
            <v>R</v>
          </cell>
          <cell r="I130">
            <v>2004</v>
          </cell>
          <cell r="J130" t="str">
            <v>Asset Managers</v>
          </cell>
          <cell r="K130">
            <v>39965</v>
          </cell>
          <cell r="M130">
            <v>8</v>
          </cell>
          <cell r="N130">
            <v>0</v>
          </cell>
          <cell r="O130">
            <v>5</v>
          </cell>
          <cell r="P130">
            <v>2</v>
          </cell>
        </row>
        <row r="131">
          <cell r="B131">
            <v>201</v>
          </cell>
          <cell r="C131" t="str">
            <v>Security</v>
          </cell>
          <cell r="D131" t="str">
            <v>Network Security Plan 2004 - 2009</v>
          </cell>
          <cell r="E131" t="str">
            <v>Replacement</v>
          </cell>
          <cell r="F131" t="str">
            <v>T2 - Security Perimeter Fence</v>
          </cell>
          <cell r="G131" t="str">
            <v>C</v>
          </cell>
          <cell r="H131" t="str">
            <v>R</v>
          </cell>
          <cell r="I131">
            <v>2004</v>
          </cell>
          <cell r="J131" t="str">
            <v>Asset Managers</v>
          </cell>
          <cell r="K131">
            <v>39965</v>
          </cell>
          <cell r="M131">
            <v>8</v>
          </cell>
          <cell r="N131">
            <v>0</v>
          </cell>
          <cell r="O131">
            <v>5</v>
          </cell>
          <cell r="P131">
            <v>2</v>
          </cell>
        </row>
        <row r="132">
          <cell r="B132">
            <v>202</v>
          </cell>
          <cell r="C132" t="str">
            <v>Security</v>
          </cell>
          <cell r="D132" t="str">
            <v>Network Security Plan 2004 - 2009</v>
          </cell>
          <cell r="E132" t="str">
            <v>Other</v>
          </cell>
          <cell r="F132" t="str">
            <v>T3 - CCTV/PA</v>
          </cell>
          <cell r="G132" t="str">
            <v>C</v>
          </cell>
          <cell r="H132" t="str">
            <v>R</v>
          </cell>
          <cell r="I132">
            <v>2004</v>
          </cell>
          <cell r="J132" t="str">
            <v>Asset Managers</v>
          </cell>
          <cell r="K132">
            <v>39965</v>
          </cell>
          <cell r="M132">
            <v>8</v>
          </cell>
          <cell r="N132">
            <v>0</v>
          </cell>
          <cell r="O132">
            <v>5</v>
          </cell>
          <cell r="P132">
            <v>2</v>
          </cell>
        </row>
        <row r="133">
          <cell r="B133">
            <v>203</v>
          </cell>
          <cell r="C133" t="str">
            <v>Security</v>
          </cell>
          <cell r="D133" t="str">
            <v>Network Security Plan 2004 - 2009</v>
          </cell>
          <cell r="E133" t="str">
            <v>Other</v>
          </cell>
          <cell r="F133" t="str">
            <v>T4 - Monitored intrusion detection</v>
          </cell>
          <cell r="G133" t="str">
            <v>C</v>
          </cell>
          <cell r="H133" t="str">
            <v>R</v>
          </cell>
          <cell r="I133">
            <v>2004</v>
          </cell>
          <cell r="J133" t="str">
            <v>Asset Managers</v>
          </cell>
          <cell r="K133">
            <v>39965</v>
          </cell>
          <cell r="M133">
            <v>8</v>
          </cell>
          <cell r="N133">
            <v>0</v>
          </cell>
          <cell r="O133">
            <v>5</v>
          </cell>
          <cell r="P133">
            <v>2</v>
          </cell>
        </row>
        <row r="134">
          <cell r="B134">
            <v>204</v>
          </cell>
          <cell r="C134" t="str">
            <v>Security</v>
          </cell>
          <cell r="D134" t="str">
            <v>Network Security Plan 2004 - 2009</v>
          </cell>
          <cell r="E134" t="str">
            <v>Other</v>
          </cell>
          <cell r="F134" t="str">
            <v>T5 - Access Control</v>
          </cell>
          <cell r="G134" t="str">
            <v>C</v>
          </cell>
          <cell r="H134" t="str">
            <v>R</v>
          </cell>
          <cell r="I134">
            <v>2004</v>
          </cell>
          <cell r="J134" t="str">
            <v>Asset Managers</v>
          </cell>
          <cell r="K134">
            <v>39965</v>
          </cell>
          <cell r="M134">
            <v>8</v>
          </cell>
          <cell r="N134">
            <v>0</v>
          </cell>
          <cell r="O134">
            <v>5</v>
          </cell>
          <cell r="P134">
            <v>2</v>
          </cell>
        </row>
        <row r="135">
          <cell r="B135">
            <v>205</v>
          </cell>
          <cell r="C135" t="str">
            <v>Security</v>
          </cell>
          <cell r="D135" t="str">
            <v>Network Security Plan 2004 - 2009</v>
          </cell>
          <cell r="E135" t="str">
            <v>Other</v>
          </cell>
          <cell r="F135" t="str">
            <v>T6 - Movement activated lighting</v>
          </cell>
          <cell r="G135" t="str">
            <v>C</v>
          </cell>
          <cell r="H135" t="str">
            <v>R</v>
          </cell>
          <cell r="I135">
            <v>2004</v>
          </cell>
          <cell r="J135" t="str">
            <v>Asset Managers</v>
          </cell>
          <cell r="K135">
            <v>39965</v>
          </cell>
          <cell r="M135">
            <v>8</v>
          </cell>
          <cell r="N135">
            <v>0</v>
          </cell>
          <cell r="O135">
            <v>5</v>
          </cell>
          <cell r="P135">
            <v>2</v>
          </cell>
        </row>
        <row r="136">
          <cell r="B136">
            <v>206</v>
          </cell>
          <cell r="C136" t="str">
            <v>Security</v>
          </cell>
          <cell r="D136" t="str">
            <v>Network Security Plan 2004 - 2009</v>
          </cell>
          <cell r="E136" t="str">
            <v>Other</v>
          </cell>
          <cell r="F136" t="str">
            <v>T7 - Restricted locking and keying</v>
          </cell>
          <cell r="G136" t="str">
            <v>C</v>
          </cell>
          <cell r="H136" t="str">
            <v>R</v>
          </cell>
          <cell r="I136">
            <v>2004</v>
          </cell>
          <cell r="J136" t="str">
            <v>Asset Managers</v>
          </cell>
          <cell r="K136">
            <v>39965</v>
          </cell>
          <cell r="M136">
            <v>8</v>
          </cell>
          <cell r="N136">
            <v>0</v>
          </cell>
          <cell r="O136">
            <v>5</v>
          </cell>
          <cell r="P136">
            <v>2</v>
          </cell>
        </row>
        <row r="137">
          <cell r="B137">
            <v>207</v>
          </cell>
          <cell r="C137" t="str">
            <v>Security</v>
          </cell>
          <cell r="D137" t="str">
            <v>Network Security Plan 2004 - 2009</v>
          </cell>
          <cell r="E137" t="str">
            <v>Other</v>
          </cell>
          <cell r="F137" t="str">
            <v>T8 - Sinage</v>
          </cell>
          <cell r="G137" t="str">
            <v>C</v>
          </cell>
          <cell r="H137" t="str">
            <v>R</v>
          </cell>
          <cell r="I137">
            <v>2004</v>
          </cell>
          <cell r="J137" t="str">
            <v>Asset Managers</v>
          </cell>
          <cell r="K137">
            <v>39965</v>
          </cell>
          <cell r="M137">
            <v>8</v>
          </cell>
          <cell r="N137">
            <v>0</v>
          </cell>
          <cell r="O137">
            <v>5</v>
          </cell>
          <cell r="P137">
            <v>2</v>
          </cell>
        </row>
        <row r="138">
          <cell r="B138">
            <v>208</v>
          </cell>
          <cell r="C138" t="str">
            <v>Security</v>
          </cell>
          <cell r="D138" t="str">
            <v>Network Security Plan 2004 - 2009</v>
          </cell>
          <cell r="E138" t="str">
            <v>Other</v>
          </cell>
          <cell r="F138" t="str">
            <v>T9 - Community awareness</v>
          </cell>
          <cell r="G138" t="str">
            <v>C</v>
          </cell>
          <cell r="H138" t="str">
            <v>R</v>
          </cell>
          <cell r="I138">
            <v>2004</v>
          </cell>
          <cell r="J138" t="str">
            <v>Asset Managers</v>
          </cell>
          <cell r="K138">
            <v>39965</v>
          </cell>
          <cell r="M138">
            <v>8</v>
          </cell>
          <cell r="N138">
            <v>0</v>
          </cell>
          <cell r="O138">
            <v>5</v>
          </cell>
          <cell r="P138">
            <v>2</v>
          </cell>
        </row>
        <row r="139">
          <cell r="B139">
            <v>209</v>
          </cell>
          <cell r="C139" t="str">
            <v>Security</v>
          </cell>
          <cell r="D139" t="str">
            <v>Network Security Plan 2004 - 2009</v>
          </cell>
          <cell r="E139" t="str">
            <v>Other</v>
          </cell>
          <cell r="F139" t="str">
            <v>T10 - Staff awareness</v>
          </cell>
          <cell r="G139" t="str">
            <v>C</v>
          </cell>
          <cell r="H139" t="str">
            <v>R</v>
          </cell>
          <cell r="I139">
            <v>2004</v>
          </cell>
          <cell r="J139" t="str">
            <v>Asset Managers</v>
          </cell>
          <cell r="K139">
            <v>39965</v>
          </cell>
          <cell r="M139">
            <v>8</v>
          </cell>
          <cell r="N139">
            <v>0</v>
          </cell>
          <cell r="O139">
            <v>5</v>
          </cell>
          <cell r="P139">
            <v>2</v>
          </cell>
        </row>
        <row r="140">
          <cell r="B140">
            <v>300</v>
          </cell>
          <cell r="C140" t="str">
            <v>To Be confirmed</v>
          </cell>
          <cell r="D140" t="str">
            <v>To Be confirmed</v>
          </cell>
          <cell r="E140" t="str">
            <v>Other</v>
          </cell>
          <cell r="F140" t="str">
            <v>To Be confirmed</v>
          </cell>
        </row>
        <row r="141">
          <cell r="B141">
            <v>301</v>
          </cell>
          <cell r="C141" t="str">
            <v>Condition Monitoring</v>
          </cell>
          <cell r="D141" t="str">
            <v>Site Infrastructure</v>
          </cell>
          <cell r="E141" t="str">
            <v>Other</v>
          </cell>
          <cell r="F141" t="str">
            <v xml:space="preserve">Installation of infrastructure to support CM equipment </v>
          </cell>
          <cell r="G141" t="str">
            <v>C</v>
          </cell>
          <cell r="H141" t="str">
            <v>R</v>
          </cell>
          <cell r="I141">
            <v>3004</v>
          </cell>
          <cell r="J141" t="str">
            <v>Asset Managers</v>
          </cell>
          <cell r="K141">
            <v>39965</v>
          </cell>
          <cell r="M141">
            <v>0</v>
          </cell>
          <cell r="N141">
            <v>0</v>
          </cell>
          <cell r="O141">
            <v>0</v>
          </cell>
          <cell r="P141">
            <v>8</v>
          </cell>
        </row>
      </sheetData>
      <sheetData sheetId="7"/>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Assets"/>
      <sheetName val="Piv by Span"/>
      <sheetName val="Assets 87011964 at 300611"/>
      <sheetName val="Asset Classes"/>
      <sheetName val="Piv Built Sections"/>
      <sheetName val="Built Sections"/>
      <sheetName val="Sheet4"/>
      <sheetName val="Sheet3"/>
      <sheetName val="Sheet2"/>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Version - Summary F14-F18"/>
      <sheetName val="Yr1 F14"/>
      <sheetName val="Yr2 F15"/>
      <sheetName val="Yr3 F16"/>
      <sheetName val="Yr4 F17"/>
      <sheetName val="Yr5 F18"/>
      <sheetName val="BW Data"/>
      <sheetName val="BW Summary"/>
      <sheetName val="Opex Instructions"/>
      <sheetName val="Allowance"/>
    </sheetNames>
    <sheetDataSet>
      <sheetData sheetId="0"/>
      <sheetData sheetId="1"/>
      <sheetData sheetId="2"/>
      <sheetData sheetId="3"/>
      <sheetData sheetId="4"/>
      <sheetData sheetId="5"/>
      <sheetData sheetId="6"/>
      <sheetData sheetId="7">
        <row r="2">
          <cell r="B2" t="str">
            <v/>
          </cell>
          <cell r="C2" t="str">
            <v>Fiscal year</v>
          </cell>
          <cell r="D2" t="str">
            <v>F14</v>
          </cell>
          <cell r="E2" t="str">
            <v>F15</v>
          </cell>
          <cell r="F2" t="str">
            <v>F16</v>
          </cell>
          <cell r="G2" t="str">
            <v>F17</v>
          </cell>
          <cell r="H2" t="str">
            <v>F18</v>
          </cell>
          <cell r="J2" t="str">
            <v>F14</v>
          </cell>
          <cell r="K2" t="str">
            <v>F15</v>
          </cell>
          <cell r="L2" t="str">
            <v>F16</v>
          </cell>
          <cell r="M2" t="str">
            <v>F17</v>
          </cell>
          <cell r="N2" t="str">
            <v>F18</v>
          </cell>
        </row>
        <row r="3">
          <cell r="B3">
            <v>0</v>
          </cell>
          <cell r="C3" t="str">
            <v>Version</v>
          </cell>
          <cell r="D3" t="str">
            <v>0</v>
          </cell>
          <cell r="E3">
            <v>0</v>
          </cell>
          <cell r="F3">
            <v>0</v>
          </cell>
          <cell r="G3">
            <v>0</v>
          </cell>
          <cell r="H3">
            <v>0</v>
          </cell>
          <cell r="J3" t="str">
            <v>AER</v>
          </cell>
          <cell r="K3">
            <v>0</v>
          </cell>
          <cell r="L3">
            <v>0</v>
          </cell>
          <cell r="M3">
            <v>0</v>
          </cell>
          <cell r="N3">
            <v>0</v>
          </cell>
        </row>
        <row r="4">
          <cell r="B4" t="str">
            <v>Cost Center</v>
          </cell>
          <cell r="C4" t="str">
            <v/>
          </cell>
          <cell r="D4" t="str">
            <v>Amount</v>
          </cell>
          <cell r="E4">
            <v>0</v>
          </cell>
          <cell r="F4">
            <v>0</v>
          </cell>
          <cell r="G4">
            <v>0</v>
          </cell>
          <cell r="H4">
            <v>0</v>
          </cell>
          <cell r="J4" t="str">
            <v>Amount</v>
          </cell>
          <cell r="K4">
            <v>0</v>
          </cell>
          <cell r="L4">
            <v>0</v>
          </cell>
          <cell r="M4">
            <v>0</v>
          </cell>
          <cell r="N4">
            <v>0</v>
          </cell>
        </row>
        <row r="5">
          <cell r="B5" t="str">
            <v>ENSARNORMLINES</v>
          </cell>
          <cell r="C5" t="str">
            <v>Reg Remediation Lines</v>
          </cell>
          <cell r="D5">
            <v>804014.94</v>
          </cell>
          <cell r="E5">
            <v>0</v>
          </cell>
          <cell r="F5">
            <v>0</v>
          </cell>
          <cell r="G5">
            <v>0</v>
          </cell>
          <cell r="H5">
            <v>0</v>
          </cell>
          <cell r="J5">
            <v>801592.2</v>
          </cell>
          <cell r="K5">
            <v>0</v>
          </cell>
          <cell r="L5">
            <v>0</v>
          </cell>
          <cell r="M5">
            <v>0</v>
          </cell>
          <cell r="N5">
            <v>0</v>
          </cell>
        </row>
        <row r="6">
          <cell r="B6" t="str">
            <v>ENSARNORMSUBS</v>
          </cell>
          <cell r="C6" t="str">
            <v>Reg Remediation Subs</v>
          </cell>
          <cell r="D6">
            <v>0</v>
          </cell>
          <cell r="E6">
            <v>0</v>
          </cell>
          <cell r="F6">
            <v>0</v>
          </cell>
          <cell r="G6">
            <v>0</v>
          </cell>
          <cell r="H6">
            <v>0</v>
          </cell>
          <cell r="J6">
            <v>0</v>
          </cell>
          <cell r="K6">
            <v>0</v>
          </cell>
          <cell r="L6">
            <v>0</v>
          </cell>
          <cell r="M6">
            <v>0</v>
          </cell>
          <cell r="N6">
            <v>0</v>
          </cell>
        </row>
        <row r="7">
          <cell r="B7" t="str">
            <v>ENSAXNORM</v>
          </cell>
          <cell r="C7" t="str">
            <v>Reg NORM Maintenance</v>
          </cell>
          <cell r="D7">
            <v>804014.94</v>
          </cell>
          <cell r="E7">
            <v>0</v>
          </cell>
          <cell r="F7">
            <v>0</v>
          </cell>
          <cell r="G7">
            <v>0</v>
          </cell>
          <cell r="H7">
            <v>0</v>
          </cell>
          <cell r="J7">
            <v>801592.2</v>
          </cell>
          <cell r="K7">
            <v>0</v>
          </cell>
          <cell r="L7">
            <v>0</v>
          </cell>
          <cell r="M7">
            <v>0</v>
          </cell>
          <cell r="N7">
            <v>0</v>
          </cell>
        </row>
        <row r="8">
          <cell r="B8" t="str">
            <v>ENSAXXNORM</v>
          </cell>
          <cell r="C8" t="str">
            <v>Remediation Maintenance</v>
          </cell>
          <cell r="D8">
            <v>804014.94</v>
          </cell>
          <cell r="E8">
            <v>0</v>
          </cell>
          <cell r="F8">
            <v>0</v>
          </cell>
          <cell r="G8">
            <v>0</v>
          </cell>
          <cell r="H8">
            <v>0</v>
          </cell>
          <cell r="J8">
            <v>801592.2</v>
          </cell>
          <cell r="K8">
            <v>0</v>
          </cell>
          <cell r="L8">
            <v>0</v>
          </cell>
          <cell r="M8">
            <v>0</v>
          </cell>
          <cell r="N8">
            <v>0</v>
          </cell>
        </row>
        <row r="9">
          <cell r="B9" t="str">
            <v>ENSARROUTLINES</v>
          </cell>
          <cell r="C9" t="str">
            <v>Reg Routine Lines</v>
          </cell>
          <cell r="D9">
            <v>3856697.36</v>
          </cell>
          <cell r="E9">
            <v>0</v>
          </cell>
          <cell r="F9">
            <v>0</v>
          </cell>
          <cell r="G9">
            <v>0</v>
          </cell>
          <cell r="H9">
            <v>0</v>
          </cell>
          <cell r="J9">
            <v>4265332.08</v>
          </cell>
          <cell r="K9">
            <v>0</v>
          </cell>
          <cell r="L9">
            <v>0</v>
          </cell>
          <cell r="M9">
            <v>0</v>
          </cell>
          <cell r="N9">
            <v>0</v>
          </cell>
        </row>
        <row r="10">
          <cell r="B10" t="str">
            <v>ENSAXROUTCOMMS</v>
          </cell>
          <cell r="C10" t="str">
            <v>Reg Routine Comms with ICT Rout Maint</v>
          </cell>
          <cell r="D10">
            <v>1572246.84</v>
          </cell>
          <cell r="E10">
            <v>0</v>
          </cell>
          <cell r="F10">
            <v>0</v>
          </cell>
          <cell r="G10">
            <v>0</v>
          </cell>
          <cell r="H10">
            <v>0</v>
          </cell>
          <cell r="J10">
            <v>1565807.16</v>
          </cell>
          <cell r="K10">
            <v>0</v>
          </cell>
          <cell r="L10">
            <v>0</v>
          </cell>
          <cell r="M10">
            <v>0</v>
          </cell>
          <cell r="N10">
            <v>0</v>
          </cell>
        </row>
        <row r="11">
          <cell r="B11" t="str">
            <v>ENSARROUTSUBS</v>
          </cell>
          <cell r="C11" t="str">
            <v>Reg Routine Subs</v>
          </cell>
          <cell r="D11">
            <v>6313253.0300000003</v>
          </cell>
          <cell r="E11">
            <v>0</v>
          </cell>
          <cell r="F11">
            <v>0</v>
          </cell>
          <cell r="G11">
            <v>0</v>
          </cell>
          <cell r="H11">
            <v>0</v>
          </cell>
          <cell r="J11">
            <v>6804711.1200000001</v>
          </cell>
          <cell r="K11">
            <v>0</v>
          </cell>
          <cell r="L11">
            <v>0</v>
          </cell>
          <cell r="M11">
            <v>0</v>
          </cell>
          <cell r="N11">
            <v>0</v>
          </cell>
        </row>
        <row r="12">
          <cell r="B12" t="str">
            <v>ENSARROUTSECSY</v>
          </cell>
          <cell r="C12" t="str">
            <v>Reg Routine SecSys</v>
          </cell>
          <cell r="D12">
            <v>1085950.27</v>
          </cell>
          <cell r="E12">
            <v>0</v>
          </cell>
          <cell r="F12">
            <v>0</v>
          </cell>
          <cell r="G12">
            <v>0</v>
          </cell>
          <cell r="H12">
            <v>0</v>
          </cell>
          <cell r="J12">
            <v>1306630.8</v>
          </cell>
          <cell r="K12">
            <v>0</v>
          </cell>
          <cell r="L12">
            <v>0</v>
          </cell>
          <cell r="M12">
            <v>0</v>
          </cell>
          <cell r="N12">
            <v>0</v>
          </cell>
        </row>
        <row r="13">
          <cell r="B13" t="str">
            <v>ENSARROUTVEG</v>
          </cell>
          <cell r="C13" t="str">
            <v>Reg Routine Vegetation Mgmt</v>
          </cell>
          <cell r="D13">
            <v>1449174.99</v>
          </cell>
          <cell r="E13">
            <v>0</v>
          </cell>
          <cell r="F13">
            <v>0</v>
          </cell>
          <cell r="G13">
            <v>0</v>
          </cell>
          <cell r="H13">
            <v>0</v>
          </cell>
          <cell r="J13">
            <v>1425600</v>
          </cell>
          <cell r="K13">
            <v>0</v>
          </cell>
          <cell r="L13">
            <v>0</v>
          </cell>
          <cell r="M13">
            <v>0</v>
          </cell>
          <cell r="N13">
            <v>0</v>
          </cell>
        </row>
        <row r="14">
          <cell r="B14" t="str">
            <v>ENSARROUTSUP</v>
          </cell>
          <cell r="C14" t="str">
            <v>Reg Routine Support</v>
          </cell>
          <cell r="D14">
            <v>0</v>
          </cell>
          <cell r="E14">
            <v>0</v>
          </cell>
          <cell r="F14">
            <v>0</v>
          </cell>
          <cell r="G14">
            <v>0</v>
          </cell>
          <cell r="H14">
            <v>0</v>
          </cell>
          <cell r="J14">
            <v>-12007.08</v>
          </cell>
          <cell r="K14">
            <v>0</v>
          </cell>
          <cell r="L14">
            <v>0</v>
          </cell>
          <cell r="M14">
            <v>0</v>
          </cell>
          <cell r="N14">
            <v>0</v>
          </cell>
        </row>
        <row r="15">
          <cell r="B15" t="str">
            <v>ENSARROUTETSA</v>
          </cell>
          <cell r="C15" t="str">
            <v>Reg Routine ETSA Overheads</v>
          </cell>
          <cell r="D15">
            <v>0</v>
          </cell>
          <cell r="E15">
            <v>0</v>
          </cell>
          <cell r="F15">
            <v>0</v>
          </cell>
          <cell r="G15">
            <v>0</v>
          </cell>
          <cell r="H15">
            <v>0</v>
          </cell>
          <cell r="J15">
            <v>0</v>
          </cell>
          <cell r="K15">
            <v>0</v>
          </cell>
          <cell r="L15">
            <v>0</v>
          </cell>
          <cell r="M15">
            <v>0</v>
          </cell>
          <cell r="N15">
            <v>0</v>
          </cell>
        </row>
        <row r="16">
          <cell r="B16" t="str">
            <v>ENSAXROUTINER</v>
          </cell>
          <cell r="C16" t="str">
            <v>Reg Routine Maintenance</v>
          </cell>
          <cell r="D16">
            <v>14277322.49</v>
          </cell>
          <cell r="E16">
            <v>0</v>
          </cell>
          <cell r="F16">
            <v>0</v>
          </cell>
          <cell r="G16">
            <v>0</v>
          </cell>
          <cell r="H16">
            <v>0</v>
          </cell>
          <cell r="J16">
            <v>15356074.08</v>
          </cell>
          <cell r="K16">
            <v>0</v>
          </cell>
          <cell r="L16">
            <v>0</v>
          </cell>
          <cell r="M16">
            <v>0</v>
          </cell>
          <cell r="N16">
            <v>0</v>
          </cell>
        </row>
        <row r="17">
          <cell r="B17" t="str">
            <v>ENSAXXROUTINE</v>
          </cell>
          <cell r="C17" t="str">
            <v>Routine Maintenance</v>
          </cell>
          <cell r="D17">
            <v>14277322.49</v>
          </cell>
          <cell r="E17">
            <v>0</v>
          </cell>
          <cell r="F17">
            <v>0</v>
          </cell>
          <cell r="G17">
            <v>0</v>
          </cell>
          <cell r="H17">
            <v>0</v>
          </cell>
          <cell r="J17">
            <v>15356074.08</v>
          </cell>
          <cell r="K17">
            <v>0</v>
          </cell>
          <cell r="L17">
            <v>0</v>
          </cell>
          <cell r="M17">
            <v>0</v>
          </cell>
          <cell r="N17">
            <v>0</v>
          </cell>
        </row>
        <row r="18">
          <cell r="B18" t="str">
            <v>ENSARCORRLINES</v>
          </cell>
          <cell r="C18" t="str">
            <v>Reg Corrective Lines</v>
          </cell>
          <cell r="D18">
            <v>3047310.93</v>
          </cell>
          <cell r="E18">
            <v>0</v>
          </cell>
          <cell r="F18">
            <v>0</v>
          </cell>
          <cell r="G18">
            <v>0</v>
          </cell>
          <cell r="H18">
            <v>0</v>
          </cell>
          <cell r="J18">
            <v>3184919.88</v>
          </cell>
          <cell r="K18">
            <v>0</v>
          </cell>
          <cell r="L18">
            <v>0</v>
          </cell>
          <cell r="M18">
            <v>0</v>
          </cell>
          <cell r="N18">
            <v>0</v>
          </cell>
        </row>
        <row r="19">
          <cell r="B19" t="str">
            <v>ENSAXCORRCOMMS</v>
          </cell>
          <cell r="C19" t="str">
            <v>Reg Corrective Comms with ICT Corr Maint</v>
          </cell>
          <cell r="D19">
            <v>213224.27</v>
          </cell>
          <cell r="E19">
            <v>0</v>
          </cell>
          <cell r="F19">
            <v>0</v>
          </cell>
          <cell r="G19">
            <v>0</v>
          </cell>
          <cell r="H19">
            <v>0</v>
          </cell>
          <cell r="J19">
            <v>271931.03999999998</v>
          </cell>
          <cell r="K19">
            <v>0</v>
          </cell>
          <cell r="L19">
            <v>0</v>
          </cell>
          <cell r="M19">
            <v>0</v>
          </cell>
          <cell r="N19">
            <v>0</v>
          </cell>
        </row>
        <row r="20">
          <cell r="B20" t="str">
            <v>ENSARCORRSUBS</v>
          </cell>
          <cell r="C20" t="str">
            <v>Reg Corrective Subs</v>
          </cell>
          <cell r="D20">
            <v>4168394.72</v>
          </cell>
          <cell r="E20">
            <v>0</v>
          </cell>
          <cell r="F20">
            <v>0</v>
          </cell>
          <cell r="G20">
            <v>0</v>
          </cell>
          <cell r="H20">
            <v>0</v>
          </cell>
          <cell r="J20">
            <v>4173705</v>
          </cell>
          <cell r="K20">
            <v>0</v>
          </cell>
          <cell r="L20">
            <v>0</v>
          </cell>
          <cell r="M20">
            <v>0</v>
          </cell>
          <cell r="N20">
            <v>0</v>
          </cell>
        </row>
        <row r="21">
          <cell r="B21" t="str">
            <v>ENSARCORRSECSY</v>
          </cell>
          <cell r="C21" t="str">
            <v>Reg Corrective SecSys</v>
          </cell>
          <cell r="D21">
            <v>807900.44</v>
          </cell>
          <cell r="E21">
            <v>0</v>
          </cell>
          <cell r="F21">
            <v>0</v>
          </cell>
          <cell r="G21">
            <v>0</v>
          </cell>
          <cell r="H21">
            <v>0</v>
          </cell>
          <cell r="J21">
            <v>736203.72</v>
          </cell>
          <cell r="K21">
            <v>0</v>
          </cell>
          <cell r="L21">
            <v>0</v>
          </cell>
          <cell r="M21">
            <v>0</v>
          </cell>
          <cell r="N21">
            <v>0</v>
          </cell>
        </row>
        <row r="22">
          <cell r="B22" t="str">
            <v>ENSARCORRVEG</v>
          </cell>
          <cell r="C22" t="str">
            <v>Reg Corrective Vegetation Mgmt</v>
          </cell>
          <cell r="D22">
            <v>0</v>
          </cell>
          <cell r="E22">
            <v>0</v>
          </cell>
          <cell r="F22">
            <v>0</v>
          </cell>
          <cell r="G22">
            <v>0</v>
          </cell>
          <cell r="H22">
            <v>0</v>
          </cell>
          <cell r="J22">
            <v>57048.36</v>
          </cell>
          <cell r="K22">
            <v>0</v>
          </cell>
          <cell r="L22">
            <v>0</v>
          </cell>
          <cell r="M22">
            <v>0</v>
          </cell>
          <cell r="N22">
            <v>0</v>
          </cell>
        </row>
        <row r="23">
          <cell r="B23" t="str">
            <v>ENSAXCORRECTIV</v>
          </cell>
          <cell r="C23" t="str">
            <v>Reg Corrective Maintenance</v>
          </cell>
          <cell r="D23">
            <v>8236830.3600000003</v>
          </cell>
          <cell r="E23">
            <v>0</v>
          </cell>
          <cell r="F23">
            <v>0</v>
          </cell>
          <cell r="G23">
            <v>0</v>
          </cell>
          <cell r="H23">
            <v>0</v>
          </cell>
          <cell r="J23">
            <v>8423808</v>
          </cell>
          <cell r="K23">
            <v>0</v>
          </cell>
          <cell r="L23">
            <v>0</v>
          </cell>
          <cell r="M23">
            <v>0</v>
          </cell>
          <cell r="N23">
            <v>0</v>
          </cell>
        </row>
        <row r="24">
          <cell r="B24" t="str">
            <v>ENSAXXCORRECT</v>
          </cell>
          <cell r="C24" t="str">
            <v>Corrective Maintenance</v>
          </cell>
          <cell r="D24">
            <v>8236830.3600000003</v>
          </cell>
          <cell r="E24">
            <v>0</v>
          </cell>
          <cell r="F24">
            <v>0</v>
          </cell>
          <cell r="G24">
            <v>0</v>
          </cell>
          <cell r="H24">
            <v>0</v>
          </cell>
          <cell r="J24">
            <v>8423808</v>
          </cell>
          <cell r="K24">
            <v>0</v>
          </cell>
          <cell r="L24">
            <v>0</v>
          </cell>
          <cell r="M24">
            <v>0</v>
          </cell>
          <cell r="N24">
            <v>0</v>
          </cell>
        </row>
        <row r="25">
          <cell r="B25" t="str">
            <v>ENSARREFUBLINE</v>
          </cell>
          <cell r="C25" t="str">
            <v>Reg Refurb Lines</v>
          </cell>
          <cell r="D25">
            <v>6307777.6500000004</v>
          </cell>
          <cell r="E25">
            <v>0</v>
          </cell>
          <cell r="F25">
            <v>0</v>
          </cell>
          <cell r="G25">
            <v>0</v>
          </cell>
          <cell r="H25">
            <v>0</v>
          </cell>
          <cell r="J25">
            <v>5421025.0800000001</v>
          </cell>
          <cell r="K25">
            <v>0</v>
          </cell>
          <cell r="L25">
            <v>0</v>
          </cell>
          <cell r="M25">
            <v>0</v>
          </cell>
          <cell r="N25">
            <v>0</v>
          </cell>
        </row>
        <row r="26">
          <cell r="B26" t="str">
            <v>ENSARREFUBCOMM</v>
          </cell>
          <cell r="C26" t="str">
            <v>Reg Refurb Comms</v>
          </cell>
          <cell r="D26">
            <v>313358.25</v>
          </cell>
          <cell r="E26">
            <v>0</v>
          </cell>
          <cell r="F26">
            <v>0</v>
          </cell>
          <cell r="G26">
            <v>0</v>
          </cell>
          <cell r="H26">
            <v>0</v>
          </cell>
          <cell r="J26">
            <v>0</v>
          </cell>
          <cell r="K26">
            <v>0</v>
          </cell>
          <cell r="L26">
            <v>0</v>
          </cell>
          <cell r="M26">
            <v>0</v>
          </cell>
          <cell r="N26">
            <v>0</v>
          </cell>
        </row>
        <row r="27">
          <cell r="B27" t="str">
            <v>ENSARREFUBSUBS</v>
          </cell>
          <cell r="C27" t="str">
            <v>Reg Refurb Subs</v>
          </cell>
          <cell r="D27">
            <v>2984488.2</v>
          </cell>
          <cell r="E27">
            <v>0</v>
          </cell>
          <cell r="F27">
            <v>0</v>
          </cell>
          <cell r="G27">
            <v>0</v>
          </cell>
          <cell r="H27">
            <v>0</v>
          </cell>
          <cell r="J27">
            <v>4058625</v>
          </cell>
          <cell r="K27">
            <v>0</v>
          </cell>
          <cell r="L27">
            <v>0</v>
          </cell>
          <cell r="M27">
            <v>0</v>
          </cell>
          <cell r="N27">
            <v>0</v>
          </cell>
        </row>
        <row r="28">
          <cell r="B28" t="str">
            <v>ENSARREFUBVEG</v>
          </cell>
          <cell r="C28" t="str">
            <v>Reg Refurb Vegetation Mgmt</v>
          </cell>
          <cell r="D28">
            <v>147238.59</v>
          </cell>
          <cell r="E28">
            <v>0</v>
          </cell>
          <cell r="F28">
            <v>0</v>
          </cell>
          <cell r="G28">
            <v>0</v>
          </cell>
          <cell r="H28">
            <v>0</v>
          </cell>
          <cell r="J28">
            <v>179812.56</v>
          </cell>
          <cell r="K28">
            <v>0</v>
          </cell>
          <cell r="L28">
            <v>0</v>
          </cell>
          <cell r="M28">
            <v>0</v>
          </cell>
          <cell r="N28">
            <v>0</v>
          </cell>
        </row>
        <row r="29">
          <cell r="B29" t="str">
            <v>ENSAXREFURBR</v>
          </cell>
          <cell r="C29" t="str">
            <v>Reg Refurbishment Maintenance</v>
          </cell>
          <cell r="D29">
            <v>9752862.6899999995</v>
          </cell>
          <cell r="E29">
            <v>0</v>
          </cell>
          <cell r="F29">
            <v>0</v>
          </cell>
          <cell r="G29">
            <v>0</v>
          </cell>
          <cell r="H29">
            <v>0</v>
          </cell>
          <cell r="J29">
            <v>9659462.6400000006</v>
          </cell>
          <cell r="K29">
            <v>0</v>
          </cell>
          <cell r="L29">
            <v>0</v>
          </cell>
          <cell r="M29">
            <v>0</v>
          </cell>
          <cell r="N29">
            <v>0</v>
          </cell>
        </row>
        <row r="30">
          <cell r="B30" t="str">
            <v>ENSAXXOPEXPRJ</v>
          </cell>
          <cell r="C30" t="str">
            <v>Opex Projects</v>
          </cell>
          <cell r="D30">
            <v>9752862.6899999995</v>
          </cell>
          <cell r="E30">
            <v>0</v>
          </cell>
          <cell r="F30">
            <v>0</v>
          </cell>
          <cell r="G30">
            <v>0</v>
          </cell>
          <cell r="H30">
            <v>0</v>
          </cell>
          <cell r="J30">
            <v>9659462.6400000006</v>
          </cell>
          <cell r="K30">
            <v>0</v>
          </cell>
          <cell r="L30">
            <v>0</v>
          </cell>
          <cell r="M30">
            <v>0</v>
          </cell>
          <cell r="N30">
            <v>0</v>
          </cell>
        </row>
        <row r="31">
          <cell r="B31" t="str">
            <v>ENSARNORMLAB</v>
          </cell>
          <cell r="C31" t="str">
            <v>Reg NORM Labour</v>
          </cell>
          <cell r="D31">
            <v>0</v>
          </cell>
          <cell r="E31">
            <v>0</v>
          </cell>
          <cell r="F31">
            <v>0</v>
          </cell>
          <cell r="G31">
            <v>0</v>
          </cell>
          <cell r="H31">
            <v>0</v>
          </cell>
          <cell r="J31">
            <v>0</v>
          </cell>
          <cell r="K31">
            <v>0</v>
          </cell>
          <cell r="L31">
            <v>0</v>
          </cell>
          <cell r="M31">
            <v>0</v>
          </cell>
          <cell r="N31">
            <v>0</v>
          </cell>
        </row>
        <row r="32">
          <cell r="B32" t="str">
            <v>ENSARROUTLAB</v>
          </cell>
          <cell r="C32" t="str">
            <v>Reg Routine Labour</v>
          </cell>
          <cell r="D32">
            <v>1597648.78</v>
          </cell>
          <cell r="E32">
            <v>0</v>
          </cell>
          <cell r="F32">
            <v>0</v>
          </cell>
          <cell r="G32">
            <v>0</v>
          </cell>
          <cell r="H32">
            <v>0</v>
          </cell>
          <cell r="J32">
            <v>1978286.64</v>
          </cell>
          <cell r="K32">
            <v>0</v>
          </cell>
          <cell r="L32">
            <v>0</v>
          </cell>
          <cell r="M32">
            <v>0</v>
          </cell>
          <cell r="N32">
            <v>0</v>
          </cell>
        </row>
        <row r="33">
          <cell r="B33" t="str">
            <v>ENSARCORRLAB</v>
          </cell>
          <cell r="C33" t="str">
            <v>Reg Corrective Labour</v>
          </cell>
          <cell r="D33">
            <v>943671.77</v>
          </cell>
          <cell r="E33">
            <v>0</v>
          </cell>
          <cell r="F33">
            <v>0</v>
          </cell>
          <cell r="G33">
            <v>0</v>
          </cell>
          <cell r="H33">
            <v>0</v>
          </cell>
          <cell r="J33">
            <v>941629.43999999994</v>
          </cell>
          <cell r="K33">
            <v>0</v>
          </cell>
          <cell r="L33">
            <v>0</v>
          </cell>
          <cell r="M33">
            <v>0</v>
          </cell>
          <cell r="N33">
            <v>0</v>
          </cell>
        </row>
        <row r="34">
          <cell r="B34" t="str">
            <v>ENSARREFUBLAB</v>
          </cell>
          <cell r="C34" t="str">
            <v>Reg Refurb Labour</v>
          </cell>
          <cell r="D34">
            <v>1061358.1100000001</v>
          </cell>
          <cell r="E34">
            <v>0</v>
          </cell>
          <cell r="F34">
            <v>0</v>
          </cell>
          <cell r="G34">
            <v>0</v>
          </cell>
          <cell r="H34">
            <v>0</v>
          </cell>
          <cell r="J34">
            <v>629197.92000000004</v>
          </cell>
          <cell r="K34">
            <v>0</v>
          </cell>
          <cell r="L34">
            <v>0</v>
          </cell>
          <cell r="M34">
            <v>0</v>
          </cell>
          <cell r="N34">
            <v>0</v>
          </cell>
        </row>
        <row r="35">
          <cell r="B35" t="str">
            <v>ENSAXTELCOR</v>
          </cell>
          <cell r="C35" t="str">
            <v>Reg Telco Team</v>
          </cell>
          <cell r="D35">
            <v>786974.29</v>
          </cell>
          <cell r="E35">
            <v>0</v>
          </cell>
          <cell r="F35">
            <v>0</v>
          </cell>
          <cell r="G35">
            <v>0</v>
          </cell>
          <cell r="H35">
            <v>0</v>
          </cell>
          <cell r="J35">
            <v>962923.92</v>
          </cell>
          <cell r="K35">
            <v>0</v>
          </cell>
          <cell r="L35">
            <v>0</v>
          </cell>
          <cell r="M35">
            <v>0</v>
          </cell>
          <cell r="N35">
            <v>0</v>
          </cell>
        </row>
        <row r="36">
          <cell r="B36" t="str">
            <v>ENSAXNWKINFOR</v>
          </cell>
          <cell r="C36" t="str">
            <v>Reg Network Info Team</v>
          </cell>
          <cell r="D36">
            <v>2095561.77</v>
          </cell>
          <cell r="E36">
            <v>0</v>
          </cell>
          <cell r="F36">
            <v>0</v>
          </cell>
          <cell r="G36">
            <v>0</v>
          </cell>
          <cell r="H36">
            <v>0</v>
          </cell>
          <cell r="J36">
            <v>969808.2</v>
          </cell>
          <cell r="K36">
            <v>0</v>
          </cell>
          <cell r="L36">
            <v>0</v>
          </cell>
          <cell r="M36">
            <v>0</v>
          </cell>
          <cell r="N36">
            <v>0</v>
          </cell>
        </row>
        <row r="37">
          <cell r="B37" t="str">
            <v>ENSAXASSMNTR</v>
          </cell>
          <cell r="C37" t="str">
            <v>Reg Asset Maintenance Team</v>
          </cell>
          <cell r="D37">
            <v>38933.97</v>
          </cell>
          <cell r="E37">
            <v>0</v>
          </cell>
          <cell r="F37">
            <v>0</v>
          </cell>
          <cell r="G37">
            <v>0</v>
          </cell>
          <cell r="H37">
            <v>0</v>
          </cell>
          <cell r="J37">
            <v>268413.48</v>
          </cell>
          <cell r="K37">
            <v>0</v>
          </cell>
          <cell r="L37">
            <v>0</v>
          </cell>
          <cell r="M37">
            <v>0</v>
          </cell>
          <cell r="N37">
            <v>0</v>
          </cell>
        </row>
        <row r="38">
          <cell r="B38" t="str">
            <v>ENSAXFIELDSUPR</v>
          </cell>
          <cell r="C38" t="str">
            <v>Reg Maintenance Support</v>
          </cell>
          <cell r="D38">
            <v>6524148.6900000004</v>
          </cell>
          <cell r="E38">
            <v>0</v>
          </cell>
          <cell r="F38">
            <v>0</v>
          </cell>
          <cell r="G38">
            <v>0</v>
          </cell>
          <cell r="H38">
            <v>0</v>
          </cell>
          <cell r="J38">
            <v>5750259.5999999996</v>
          </cell>
          <cell r="K38">
            <v>0</v>
          </cell>
          <cell r="L38">
            <v>0</v>
          </cell>
          <cell r="M38">
            <v>0</v>
          </cell>
          <cell r="N38">
            <v>0</v>
          </cell>
        </row>
        <row r="39">
          <cell r="B39" t="str">
            <v>ENSAXTRANSLIC</v>
          </cell>
          <cell r="C39" t="str">
            <v>Transmission Licence Fee</v>
          </cell>
          <cell r="D39">
            <v>1981886</v>
          </cell>
          <cell r="E39">
            <v>0</v>
          </cell>
          <cell r="F39">
            <v>0</v>
          </cell>
          <cell r="G39">
            <v>0</v>
          </cell>
          <cell r="H39">
            <v>0</v>
          </cell>
          <cell r="J39">
            <v>2477364.48</v>
          </cell>
          <cell r="K39">
            <v>0</v>
          </cell>
          <cell r="L39">
            <v>0</v>
          </cell>
          <cell r="M39">
            <v>0</v>
          </cell>
          <cell r="N39">
            <v>0</v>
          </cell>
        </row>
        <row r="40">
          <cell r="B40" t="str">
            <v>ENSAXTAXLICR</v>
          </cell>
          <cell r="C40" t="str">
            <v>Local Taxes &amp; Licences</v>
          </cell>
          <cell r="D40">
            <v>1981886</v>
          </cell>
          <cell r="E40">
            <v>0</v>
          </cell>
          <cell r="F40">
            <v>0</v>
          </cell>
          <cell r="G40">
            <v>0</v>
          </cell>
          <cell r="H40">
            <v>0</v>
          </cell>
          <cell r="J40">
            <v>2477364.48</v>
          </cell>
          <cell r="K40">
            <v>0</v>
          </cell>
          <cell r="L40">
            <v>0</v>
          </cell>
          <cell r="M40">
            <v>0</v>
          </cell>
          <cell r="N40">
            <v>0</v>
          </cell>
        </row>
        <row r="41">
          <cell r="B41" t="str">
            <v>ENSAXROUDIRTEL</v>
          </cell>
          <cell r="C41" t="str">
            <v>Reg Routine Direct Costs - Telstra</v>
          </cell>
          <cell r="D41">
            <v>214425.51</v>
          </cell>
          <cell r="E41">
            <v>0</v>
          </cell>
          <cell r="F41">
            <v>0</v>
          </cell>
          <cell r="G41">
            <v>0</v>
          </cell>
          <cell r="H41">
            <v>0</v>
          </cell>
          <cell r="J41">
            <v>601422.36</v>
          </cell>
          <cell r="K41">
            <v>0</v>
          </cell>
          <cell r="L41">
            <v>0</v>
          </cell>
          <cell r="M41">
            <v>0</v>
          </cell>
          <cell r="N41">
            <v>0</v>
          </cell>
        </row>
        <row r="42">
          <cell r="B42" t="str">
            <v>ENSAXDIRECTTEL</v>
          </cell>
          <cell r="C42" t="str">
            <v>Direct Telstra Costs - Licences only</v>
          </cell>
          <cell r="D42">
            <v>214425.51</v>
          </cell>
          <cell r="E42">
            <v>0</v>
          </cell>
          <cell r="F42">
            <v>0</v>
          </cell>
          <cell r="G42">
            <v>0</v>
          </cell>
          <cell r="H42">
            <v>0</v>
          </cell>
          <cell r="J42">
            <v>601422.36</v>
          </cell>
          <cell r="K42">
            <v>0</v>
          </cell>
          <cell r="L42">
            <v>0</v>
          </cell>
          <cell r="M42">
            <v>0</v>
          </cell>
          <cell r="N42">
            <v>0</v>
          </cell>
        </row>
        <row r="43">
          <cell r="B43" t="str">
            <v>ENSARROUTLTAX</v>
          </cell>
          <cell r="C43" t="str">
            <v>Reg Routine Land Tax</v>
          </cell>
          <cell r="D43">
            <v>1340575.8999999999</v>
          </cell>
          <cell r="E43">
            <v>0</v>
          </cell>
          <cell r="F43">
            <v>0</v>
          </cell>
          <cell r="G43">
            <v>0</v>
          </cell>
          <cell r="H43">
            <v>0</v>
          </cell>
          <cell r="J43">
            <v>1822738.8</v>
          </cell>
          <cell r="K43">
            <v>0</v>
          </cell>
          <cell r="L43">
            <v>0</v>
          </cell>
          <cell r="M43">
            <v>0</v>
          </cell>
          <cell r="N43">
            <v>0</v>
          </cell>
        </row>
        <row r="44">
          <cell r="B44" t="str">
            <v>ENSARDIRECTCOS</v>
          </cell>
          <cell r="C44" t="str">
            <v>Reg Direct Costs - Land Tax</v>
          </cell>
          <cell r="D44">
            <v>1340575.8999999999</v>
          </cell>
          <cell r="E44">
            <v>0</v>
          </cell>
          <cell r="F44">
            <v>0</v>
          </cell>
          <cell r="G44">
            <v>0</v>
          </cell>
          <cell r="H44">
            <v>0</v>
          </cell>
          <cell r="J44">
            <v>1822738.8</v>
          </cell>
          <cell r="K44">
            <v>0</v>
          </cell>
          <cell r="L44">
            <v>0</v>
          </cell>
          <cell r="M44">
            <v>0</v>
          </cell>
          <cell r="N44">
            <v>0</v>
          </cell>
        </row>
        <row r="45">
          <cell r="B45" t="str">
            <v>ENSAXXMAINTSUP</v>
          </cell>
          <cell r="C45" t="str">
            <v>Reg Maintenance Support</v>
          </cell>
          <cell r="D45">
            <v>10061036.1</v>
          </cell>
          <cell r="E45">
            <v>0</v>
          </cell>
          <cell r="F45">
            <v>0</v>
          </cell>
          <cell r="G45">
            <v>0</v>
          </cell>
          <cell r="H45">
            <v>0</v>
          </cell>
          <cell r="J45">
            <v>10651785.24</v>
          </cell>
          <cell r="K45">
            <v>0</v>
          </cell>
          <cell r="L45">
            <v>0</v>
          </cell>
          <cell r="M45">
            <v>0</v>
          </cell>
          <cell r="N45">
            <v>0</v>
          </cell>
        </row>
        <row r="46">
          <cell r="B46" t="str">
            <v>ENSAXNWKOPSTMR</v>
          </cell>
          <cell r="C46" t="str">
            <v>Reg Network Operations Team</v>
          </cell>
          <cell r="D46">
            <v>5181677.45</v>
          </cell>
          <cell r="E46">
            <v>0</v>
          </cell>
          <cell r="F46">
            <v>0</v>
          </cell>
          <cell r="G46">
            <v>0</v>
          </cell>
          <cell r="H46">
            <v>0</v>
          </cell>
          <cell r="J46">
            <v>2394485.64</v>
          </cell>
          <cell r="K46">
            <v>0</v>
          </cell>
          <cell r="L46">
            <v>0</v>
          </cell>
          <cell r="M46">
            <v>0</v>
          </cell>
          <cell r="N46">
            <v>0</v>
          </cell>
        </row>
        <row r="47">
          <cell r="B47" t="str">
            <v>ENSAXNWKPERFR</v>
          </cell>
          <cell r="C47" t="str">
            <v>Reg Network Performance Team</v>
          </cell>
          <cell r="D47">
            <v>1399951.02</v>
          </cell>
          <cell r="E47">
            <v>0</v>
          </cell>
          <cell r="F47">
            <v>0</v>
          </cell>
          <cell r="G47">
            <v>0</v>
          </cell>
          <cell r="H47">
            <v>0</v>
          </cell>
          <cell r="J47">
            <v>3272056.2</v>
          </cell>
          <cell r="K47">
            <v>0</v>
          </cell>
          <cell r="L47">
            <v>0</v>
          </cell>
          <cell r="M47">
            <v>0</v>
          </cell>
          <cell r="N47">
            <v>0</v>
          </cell>
        </row>
        <row r="48">
          <cell r="B48" t="str">
            <v>ENSAXITOPSSYSR</v>
          </cell>
          <cell r="C48" t="str">
            <v>Reg ICT Operations Systems Team</v>
          </cell>
          <cell r="D48">
            <v>74401.47</v>
          </cell>
          <cell r="E48">
            <v>0</v>
          </cell>
          <cell r="F48">
            <v>0</v>
          </cell>
          <cell r="G48">
            <v>0</v>
          </cell>
          <cell r="H48">
            <v>0</v>
          </cell>
          <cell r="J48">
            <v>34846.44</v>
          </cell>
          <cell r="K48">
            <v>0</v>
          </cell>
          <cell r="L48">
            <v>0</v>
          </cell>
          <cell r="M48">
            <v>0</v>
          </cell>
          <cell r="N48">
            <v>0</v>
          </cell>
        </row>
        <row r="49">
          <cell r="B49" t="str">
            <v>ENSAXOPSCOMMS</v>
          </cell>
          <cell r="C49" t="str">
            <v>Operations communications charges</v>
          </cell>
          <cell r="D49">
            <v>244743.76</v>
          </cell>
          <cell r="E49">
            <v>0</v>
          </cell>
          <cell r="F49">
            <v>0</v>
          </cell>
          <cell r="G49">
            <v>0</v>
          </cell>
          <cell r="H49">
            <v>0</v>
          </cell>
          <cell r="J49">
            <v>634788.84</v>
          </cell>
          <cell r="K49">
            <v>0</v>
          </cell>
          <cell r="L49">
            <v>0</v>
          </cell>
          <cell r="M49">
            <v>0</v>
          </cell>
          <cell r="N49">
            <v>0</v>
          </cell>
        </row>
        <row r="50">
          <cell r="B50" t="str">
            <v>ENSAXNWKOPSR</v>
          </cell>
          <cell r="C50" t="str">
            <v>Reg Network Operations</v>
          </cell>
          <cell r="D50">
            <v>6900773.7000000002</v>
          </cell>
          <cell r="E50">
            <v>0</v>
          </cell>
          <cell r="F50">
            <v>0</v>
          </cell>
          <cell r="G50">
            <v>0</v>
          </cell>
          <cell r="H50">
            <v>0</v>
          </cell>
          <cell r="J50">
            <v>6336177.1200000001</v>
          </cell>
          <cell r="K50">
            <v>0</v>
          </cell>
          <cell r="L50">
            <v>0</v>
          </cell>
          <cell r="M50">
            <v>0</v>
          </cell>
          <cell r="N50">
            <v>0</v>
          </cell>
        </row>
        <row r="51">
          <cell r="B51" t="str">
            <v>ENSANSRAASSRNE</v>
          </cell>
          <cell r="C51" t="str">
            <v>NSRA N&amp;AS ASSET STRAT REG NEW</v>
          </cell>
          <cell r="D51">
            <v>2198216.59</v>
          </cell>
          <cell r="E51">
            <v>0</v>
          </cell>
          <cell r="F51">
            <v>0</v>
          </cell>
          <cell r="G51">
            <v>0</v>
          </cell>
          <cell r="H51">
            <v>0</v>
          </cell>
          <cell r="J51">
            <v>1668616.08</v>
          </cell>
          <cell r="K51">
            <v>0</v>
          </cell>
          <cell r="L51">
            <v>0</v>
          </cell>
          <cell r="M51">
            <v>0</v>
          </cell>
          <cell r="N51">
            <v>0</v>
          </cell>
        </row>
        <row r="52">
          <cell r="B52" t="str">
            <v>ENSAXENGMNTR</v>
          </cell>
          <cell r="C52" t="str">
            <v>Engineering Maintenance Team</v>
          </cell>
          <cell r="D52">
            <v>43458.29</v>
          </cell>
          <cell r="E52">
            <v>0</v>
          </cell>
          <cell r="F52">
            <v>0</v>
          </cell>
          <cell r="G52">
            <v>0</v>
          </cell>
          <cell r="H52">
            <v>0</v>
          </cell>
          <cell r="J52">
            <v>183798.84</v>
          </cell>
          <cell r="K52">
            <v>0</v>
          </cell>
          <cell r="L52">
            <v>0</v>
          </cell>
          <cell r="M52">
            <v>0</v>
          </cell>
          <cell r="N52">
            <v>0</v>
          </cell>
        </row>
        <row r="53">
          <cell r="B53" t="str">
            <v>ENSAXASSTRATR</v>
          </cell>
          <cell r="C53" t="str">
            <v>Reg Asset Strategy</v>
          </cell>
          <cell r="D53">
            <v>2241674.88</v>
          </cell>
          <cell r="E53">
            <v>0</v>
          </cell>
          <cell r="F53">
            <v>0</v>
          </cell>
          <cell r="G53">
            <v>0</v>
          </cell>
          <cell r="H53">
            <v>0</v>
          </cell>
          <cell r="J53">
            <v>1852414.92</v>
          </cell>
          <cell r="K53">
            <v>0</v>
          </cell>
          <cell r="L53">
            <v>0</v>
          </cell>
          <cell r="M53">
            <v>0</v>
          </cell>
          <cell r="N53">
            <v>0</v>
          </cell>
        </row>
        <row r="54">
          <cell r="B54" t="str">
            <v>ENSAXXOPS</v>
          </cell>
          <cell r="C54" t="str">
            <v>Operations</v>
          </cell>
          <cell r="D54">
            <v>9142448.5800000001</v>
          </cell>
          <cell r="E54">
            <v>0</v>
          </cell>
          <cell r="F54">
            <v>0</v>
          </cell>
          <cell r="G54">
            <v>0</v>
          </cell>
          <cell r="H54">
            <v>0</v>
          </cell>
          <cell r="J54">
            <v>8188592.04</v>
          </cell>
          <cell r="K54">
            <v>0</v>
          </cell>
          <cell r="L54">
            <v>0</v>
          </cell>
          <cell r="M54">
            <v>0</v>
          </cell>
          <cell r="N54">
            <v>0</v>
          </cell>
        </row>
        <row r="55">
          <cell r="B55" t="str">
            <v>ENSAXNWKSTRTMN</v>
          </cell>
          <cell r="C55" t="str">
            <v>Reg Network Strategy Team New</v>
          </cell>
          <cell r="D55">
            <v>1259060.1299999999</v>
          </cell>
          <cell r="E55">
            <v>0</v>
          </cell>
          <cell r="F55">
            <v>0</v>
          </cell>
          <cell r="G55">
            <v>0</v>
          </cell>
          <cell r="H55">
            <v>0</v>
          </cell>
          <cell r="J55">
            <v>1516150.92</v>
          </cell>
          <cell r="K55">
            <v>0</v>
          </cell>
          <cell r="L55">
            <v>0</v>
          </cell>
          <cell r="M55">
            <v>0</v>
          </cell>
          <cell r="N55">
            <v>0</v>
          </cell>
        </row>
        <row r="56">
          <cell r="B56" t="str">
            <v>ENSAXNWKDEVMRN</v>
          </cell>
          <cell r="C56" t="str">
            <v>EPL NSRA REG NDEV New</v>
          </cell>
          <cell r="D56">
            <v>2843540.38</v>
          </cell>
          <cell r="E56">
            <v>0</v>
          </cell>
          <cell r="F56">
            <v>0</v>
          </cell>
          <cell r="G56">
            <v>0</v>
          </cell>
          <cell r="H56">
            <v>0</v>
          </cell>
          <cell r="J56">
            <v>1952150.28</v>
          </cell>
          <cell r="K56">
            <v>0</v>
          </cell>
          <cell r="L56">
            <v>0</v>
          </cell>
          <cell r="M56">
            <v>0</v>
          </cell>
          <cell r="N56">
            <v>0</v>
          </cell>
        </row>
        <row r="57">
          <cell r="B57" t="str">
            <v>ENSAXGENTESTR</v>
          </cell>
          <cell r="C57" t="str">
            <v>NSRA NDEV Generator Testing</v>
          </cell>
          <cell r="D57">
            <v>237315.21</v>
          </cell>
          <cell r="E57">
            <v>0</v>
          </cell>
          <cell r="F57">
            <v>0</v>
          </cell>
          <cell r="G57">
            <v>0</v>
          </cell>
          <cell r="H57">
            <v>0</v>
          </cell>
          <cell r="J57">
            <v>354904.8</v>
          </cell>
          <cell r="K57">
            <v>0</v>
          </cell>
          <cell r="L57">
            <v>0</v>
          </cell>
          <cell r="M57">
            <v>0</v>
          </cell>
          <cell r="N57">
            <v>0</v>
          </cell>
        </row>
        <row r="58">
          <cell r="B58" t="str">
            <v>ENSAXNWKPLANRN</v>
          </cell>
          <cell r="C58" t="str">
            <v>Reg Network Planning</v>
          </cell>
          <cell r="D58">
            <v>4339915.72</v>
          </cell>
          <cell r="E58">
            <v>0</v>
          </cell>
          <cell r="F58">
            <v>0</v>
          </cell>
          <cell r="G58">
            <v>0</v>
          </cell>
          <cell r="H58">
            <v>0</v>
          </cell>
          <cell r="J58">
            <v>3823206</v>
          </cell>
          <cell r="K58">
            <v>0</v>
          </cell>
          <cell r="L58">
            <v>0</v>
          </cell>
          <cell r="M58">
            <v>0</v>
          </cell>
          <cell r="N58">
            <v>0</v>
          </cell>
        </row>
        <row r="59">
          <cell r="B59" t="str">
            <v>ENSAXPRDELBUR</v>
          </cell>
          <cell r="C59" t="str">
            <v>Reg Project Delivery Teams</v>
          </cell>
          <cell r="D59">
            <v>748455.32</v>
          </cell>
          <cell r="E59">
            <v>0</v>
          </cell>
          <cell r="F59">
            <v>0</v>
          </cell>
          <cell r="G59">
            <v>0</v>
          </cell>
          <cell r="H59">
            <v>0</v>
          </cell>
          <cell r="J59">
            <v>2376400.2000000002</v>
          </cell>
          <cell r="K59">
            <v>0</v>
          </cell>
          <cell r="L59">
            <v>0</v>
          </cell>
          <cell r="M59">
            <v>0</v>
          </cell>
          <cell r="N59">
            <v>0</v>
          </cell>
        </row>
        <row r="60">
          <cell r="B60" t="str">
            <v>ENSAXENGTEAMSR</v>
          </cell>
          <cell r="C60" t="str">
            <v>Reg Engineering Teams excl Eng-Maint</v>
          </cell>
          <cell r="D60">
            <v>1014555.75</v>
          </cell>
          <cell r="E60">
            <v>0</v>
          </cell>
          <cell r="F60">
            <v>0</v>
          </cell>
          <cell r="G60">
            <v>0</v>
          </cell>
          <cell r="H60">
            <v>0</v>
          </cell>
          <cell r="J60">
            <v>1890666.96</v>
          </cell>
          <cell r="K60">
            <v>0</v>
          </cell>
          <cell r="L60">
            <v>0</v>
          </cell>
          <cell r="M60">
            <v>0</v>
          </cell>
          <cell r="N60">
            <v>0</v>
          </cell>
        </row>
        <row r="61">
          <cell r="B61" t="str">
            <v>ENSAXPALIGNR</v>
          </cell>
          <cell r="C61" t="str">
            <v>Reg Porfolio Alignment Team</v>
          </cell>
          <cell r="D61">
            <v>465668</v>
          </cell>
          <cell r="E61">
            <v>0</v>
          </cell>
          <cell r="F61">
            <v>0</v>
          </cell>
          <cell r="G61">
            <v>0</v>
          </cell>
          <cell r="H61">
            <v>0</v>
          </cell>
          <cell r="J61">
            <v>77579.16</v>
          </cell>
          <cell r="K61">
            <v>0</v>
          </cell>
          <cell r="L61">
            <v>0</v>
          </cell>
          <cell r="M61">
            <v>0</v>
          </cell>
          <cell r="N61">
            <v>0</v>
          </cell>
        </row>
        <row r="62">
          <cell r="B62" t="str">
            <v>ENSAXPCONTR</v>
          </cell>
          <cell r="C62" t="str">
            <v>Reg Portfolio Controls Team</v>
          </cell>
          <cell r="D62">
            <v>147566.01</v>
          </cell>
          <cell r="E62">
            <v>0</v>
          </cell>
          <cell r="F62">
            <v>0</v>
          </cell>
          <cell r="G62">
            <v>0</v>
          </cell>
          <cell r="H62">
            <v>0</v>
          </cell>
          <cell r="J62">
            <v>710707.44</v>
          </cell>
          <cell r="K62">
            <v>0</v>
          </cell>
          <cell r="L62">
            <v>0</v>
          </cell>
          <cell r="M62">
            <v>0</v>
          </cell>
          <cell r="N62">
            <v>0</v>
          </cell>
        </row>
        <row r="63">
          <cell r="B63" t="str">
            <v>ENSAXPANALR</v>
          </cell>
          <cell r="C63" t="str">
            <v>Reg Portfolio Analysis</v>
          </cell>
          <cell r="D63">
            <v>174924.13</v>
          </cell>
          <cell r="E63">
            <v>0</v>
          </cell>
          <cell r="F63">
            <v>0</v>
          </cell>
          <cell r="G63">
            <v>0</v>
          </cell>
          <cell r="H63">
            <v>0</v>
          </cell>
          <cell r="J63">
            <v>0</v>
          </cell>
          <cell r="K63">
            <v>0</v>
          </cell>
          <cell r="L63">
            <v>0</v>
          </cell>
          <cell r="M63">
            <v>0</v>
          </cell>
          <cell r="N63">
            <v>0</v>
          </cell>
        </row>
        <row r="64">
          <cell r="B64" t="str">
            <v>ENSAXPROJDELR</v>
          </cell>
          <cell r="C64" t="str">
            <v>Reg Project Delivery</v>
          </cell>
          <cell r="D64">
            <v>2551169.21</v>
          </cell>
          <cell r="E64">
            <v>0</v>
          </cell>
          <cell r="F64">
            <v>0</v>
          </cell>
          <cell r="G64">
            <v>0</v>
          </cell>
          <cell r="H64">
            <v>0</v>
          </cell>
          <cell r="J64">
            <v>5055353.76</v>
          </cell>
          <cell r="K64">
            <v>0</v>
          </cell>
          <cell r="L64">
            <v>0</v>
          </cell>
          <cell r="M64">
            <v>0</v>
          </cell>
          <cell r="N64">
            <v>0</v>
          </cell>
        </row>
        <row r="65">
          <cell r="B65" t="str">
            <v>ENSAXITBUSSYSR</v>
          </cell>
          <cell r="C65" t="str">
            <v>Reg IT Business Systems</v>
          </cell>
          <cell r="D65">
            <v>444549.2</v>
          </cell>
          <cell r="E65">
            <v>0</v>
          </cell>
          <cell r="F65">
            <v>0</v>
          </cell>
          <cell r="G65">
            <v>0</v>
          </cell>
          <cell r="H65">
            <v>0</v>
          </cell>
          <cell r="J65">
            <v>302297.40000000002</v>
          </cell>
          <cell r="K65">
            <v>0</v>
          </cell>
          <cell r="L65">
            <v>0</v>
          </cell>
          <cell r="M65">
            <v>0</v>
          </cell>
          <cell r="N65">
            <v>0</v>
          </cell>
        </row>
        <row r="66">
          <cell r="B66" t="str">
            <v>ENSAXITINFRAR</v>
          </cell>
          <cell r="C66" t="str">
            <v>Reg IT Infrastructure</v>
          </cell>
          <cell r="D66">
            <v>790185.49</v>
          </cell>
          <cell r="E66">
            <v>0</v>
          </cell>
          <cell r="F66">
            <v>0</v>
          </cell>
          <cell r="G66">
            <v>0</v>
          </cell>
          <cell r="H66">
            <v>0</v>
          </cell>
          <cell r="J66">
            <v>274972.08</v>
          </cell>
          <cell r="K66">
            <v>0</v>
          </cell>
          <cell r="L66">
            <v>0</v>
          </cell>
          <cell r="M66">
            <v>0</v>
          </cell>
          <cell r="N66">
            <v>0</v>
          </cell>
        </row>
        <row r="67">
          <cell r="B67" t="str">
            <v>ENSAXITSUPPR</v>
          </cell>
          <cell r="C67" t="str">
            <v>Reg IT Support</v>
          </cell>
          <cell r="D67">
            <v>1234734.69</v>
          </cell>
          <cell r="E67">
            <v>0</v>
          </cell>
          <cell r="F67">
            <v>0</v>
          </cell>
          <cell r="G67">
            <v>0</v>
          </cell>
          <cell r="H67">
            <v>0</v>
          </cell>
          <cell r="J67">
            <v>577269.48</v>
          </cell>
          <cell r="K67">
            <v>0</v>
          </cell>
          <cell r="L67">
            <v>0</v>
          </cell>
          <cell r="M67">
            <v>0</v>
          </cell>
          <cell r="N67">
            <v>0</v>
          </cell>
        </row>
        <row r="68">
          <cell r="B68" t="str">
            <v>1110114001</v>
          </cell>
          <cell r="C68" t="str">
            <v>COMCL Business Development</v>
          </cell>
          <cell r="D68">
            <v>6995.25</v>
          </cell>
          <cell r="E68">
            <v>0</v>
          </cell>
          <cell r="F68">
            <v>0</v>
          </cell>
          <cell r="G68">
            <v>0</v>
          </cell>
          <cell r="H68">
            <v>0</v>
          </cell>
          <cell r="J68">
            <v>-118116.48</v>
          </cell>
          <cell r="K68">
            <v>0</v>
          </cell>
          <cell r="L68">
            <v>0</v>
          </cell>
          <cell r="M68">
            <v>0</v>
          </cell>
          <cell r="N68">
            <v>0</v>
          </cell>
        </row>
        <row r="69">
          <cell r="B69" t="str">
            <v>1110114901</v>
          </cell>
          <cell r="C69" t="str">
            <v>COMCL Business Dev Labour T/sheet</v>
          </cell>
          <cell r="D69">
            <v>341.04</v>
          </cell>
          <cell r="E69">
            <v>0</v>
          </cell>
          <cell r="F69">
            <v>0</v>
          </cell>
          <cell r="G69">
            <v>0</v>
          </cell>
          <cell r="H69">
            <v>0</v>
          </cell>
          <cell r="J69">
            <v>103585.56</v>
          </cell>
          <cell r="K69">
            <v>0</v>
          </cell>
          <cell r="L69">
            <v>0</v>
          </cell>
          <cell r="M69">
            <v>0</v>
          </cell>
          <cell r="N69">
            <v>0</v>
          </cell>
        </row>
        <row r="70">
          <cell r="B70" t="str">
            <v>1130132001</v>
          </cell>
          <cell r="C70" t="str">
            <v>ASMGM R&amp;LD Regulation</v>
          </cell>
          <cell r="D70">
            <v>6608.35</v>
          </cell>
          <cell r="E70">
            <v>0</v>
          </cell>
          <cell r="F70">
            <v>0</v>
          </cell>
          <cell r="G70">
            <v>0</v>
          </cell>
          <cell r="H70">
            <v>0</v>
          </cell>
          <cell r="J70">
            <v>65003.519999999997</v>
          </cell>
          <cell r="K70">
            <v>0</v>
          </cell>
          <cell r="L70">
            <v>0</v>
          </cell>
          <cell r="M70">
            <v>0</v>
          </cell>
          <cell r="N70">
            <v>0</v>
          </cell>
        </row>
        <row r="71">
          <cell r="B71" t="str">
            <v>1130132901</v>
          </cell>
          <cell r="C71" t="str">
            <v>ASMGM R&amp;LD Regulation T/Sheet</v>
          </cell>
          <cell r="D71">
            <v>482066.39</v>
          </cell>
          <cell r="E71">
            <v>0</v>
          </cell>
          <cell r="F71">
            <v>0</v>
          </cell>
          <cell r="G71">
            <v>0</v>
          </cell>
          <cell r="H71">
            <v>0</v>
          </cell>
          <cell r="J71">
            <v>603653.28</v>
          </cell>
          <cell r="K71">
            <v>0</v>
          </cell>
          <cell r="L71">
            <v>0</v>
          </cell>
          <cell r="M71">
            <v>0</v>
          </cell>
          <cell r="N71">
            <v>0</v>
          </cell>
        </row>
        <row r="72">
          <cell r="B72" t="str">
            <v>ENSAXCUSTREGR</v>
          </cell>
          <cell r="C72" t="str">
            <v>Reg Customer and Regulatory Support</v>
          </cell>
          <cell r="D72">
            <v>496011.03</v>
          </cell>
          <cell r="E72">
            <v>0</v>
          </cell>
          <cell r="F72">
            <v>0</v>
          </cell>
          <cell r="G72">
            <v>0</v>
          </cell>
          <cell r="H72">
            <v>0</v>
          </cell>
          <cell r="J72">
            <v>654125.88</v>
          </cell>
          <cell r="K72">
            <v>0</v>
          </cell>
          <cell r="L72">
            <v>0</v>
          </cell>
          <cell r="M72">
            <v>0</v>
          </cell>
          <cell r="N72">
            <v>0</v>
          </cell>
        </row>
        <row r="73">
          <cell r="B73" t="str">
            <v>ENSAXXASSMGR</v>
          </cell>
          <cell r="C73" t="str">
            <v>Asset Manager</v>
          </cell>
          <cell r="D73">
            <v>8621830.6500000004</v>
          </cell>
          <cell r="E73">
            <v>0</v>
          </cell>
          <cell r="F73">
            <v>0</v>
          </cell>
          <cell r="G73">
            <v>0</v>
          </cell>
          <cell r="H73">
            <v>0</v>
          </cell>
          <cell r="J73">
            <v>10109955.119999999</v>
          </cell>
          <cell r="K73">
            <v>0</v>
          </cell>
          <cell r="L73">
            <v>0</v>
          </cell>
          <cell r="M73">
            <v>0</v>
          </cell>
          <cell r="N73">
            <v>0</v>
          </cell>
        </row>
        <row r="74">
          <cell r="B74" t="str">
            <v>ENSAXXXCOMCL</v>
          </cell>
          <cell r="C74" t="str">
            <v>COMCL Commercial Division</v>
          </cell>
          <cell r="D74">
            <v>549824.30000000005</v>
          </cell>
          <cell r="E74">
            <v>0</v>
          </cell>
          <cell r="F74">
            <v>0</v>
          </cell>
          <cell r="G74">
            <v>0</v>
          </cell>
          <cell r="H74">
            <v>0</v>
          </cell>
          <cell r="J74">
            <v>950406.84</v>
          </cell>
          <cell r="K74">
            <v>0</v>
          </cell>
          <cell r="L74">
            <v>0</v>
          </cell>
          <cell r="M74">
            <v>0</v>
          </cell>
          <cell r="N74">
            <v>0</v>
          </cell>
        </row>
        <row r="75">
          <cell r="B75" t="str">
            <v>ENSAXXXCORP</v>
          </cell>
          <cell r="C75" t="str">
            <v>CORP Corporate Division</v>
          </cell>
          <cell r="D75">
            <v>1276823.79</v>
          </cell>
          <cell r="E75">
            <v>0</v>
          </cell>
          <cell r="F75">
            <v>0</v>
          </cell>
          <cell r="G75">
            <v>0</v>
          </cell>
          <cell r="H75">
            <v>0</v>
          </cell>
          <cell r="J75">
            <v>1469221.2</v>
          </cell>
          <cell r="K75">
            <v>0</v>
          </cell>
          <cell r="L75">
            <v>0</v>
          </cell>
          <cell r="M75">
            <v>0</v>
          </cell>
          <cell r="N75">
            <v>0</v>
          </cell>
        </row>
        <row r="76">
          <cell r="B76" t="str">
            <v>ENSAXXXASMGM</v>
          </cell>
          <cell r="C76" t="str">
            <v>ASMGM Asset Management Division</v>
          </cell>
          <cell r="D76">
            <v>0</v>
          </cell>
          <cell r="E76">
            <v>0</v>
          </cell>
          <cell r="F76">
            <v>0</v>
          </cell>
          <cell r="G76">
            <v>0</v>
          </cell>
          <cell r="H76">
            <v>0</v>
          </cell>
          <cell r="J76">
            <v>28201.919999999998</v>
          </cell>
          <cell r="K76">
            <v>0</v>
          </cell>
          <cell r="L76">
            <v>0</v>
          </cell>
          <cell r="M76">
            <v>0</v>
          </cell>
          <cell r="N76">
            <v>0</v>
          </cell>
        </row>
        <row r="77">
          <cell r="B77" t="str">
            <v>ENSAXXXNSERV</v>
          </cell>
          <cell r="C77" t="str">
            <v>NSERV Network Services Division</v>
          </cell>
          <cell r="D77">
            <v>-1995.57</v>
          </cell>
          <cell r="E77">
            <v>0</v>
          </cell>
          <cell r="F77">
            <v>0</v>
          </cell>
          <cell r="G77">
            <v>0</v>
          </cell>
          <cell r="H77">
            <v>0</v>
          </cell>
          <cell r="J77">
            <v>-237.36</v>
          </cell>
          <cell r="K77">
            <v>0</v>
          </cell>
          <cell r="L77">
            <v>0</v>
          </cell>
          <cell r="M77">
            <v>0</v>
          </cell>
          <cell r="N77">
            <v>0</v>
          </cell>
        </row>
        <row r="78">
          <cell r="B78" t="str">
            <v>ENSAXXXCEO</v>
          </cell>
          <cell r="C78" t="str">
            <v>CEO Division</v>
          </cell>
          <cell r="D78">
            <v>46931.85</v>
          </cell>
          <cell r="E78">
            <v>0</v>
          </cell>
          <cell r="F78">
            <v>0</v>
          </cell>
          <cell r="G78">
            <v>0</v>
          </cell>
          <cell r="H78">
            <v>0</v>
          </cell>
          <cell r="J78">
            <v>1404321.72</v>
          </cell>
          <cell r="K78">
            <v>0</v>
          </cell>
          <cell r="L78">
            <v>0</v>
          </cell>
          <cell r="M78">
            <v>0</v>
          </cell>
          <cell r="N78">
            <v>0</v>
          </cell>
        </row>
        <row r="79">
          <cell r="B79" t="str">
            <v>ENSAXXCORPSUR</v>
          </cell>
          <cell r="C79" t="str">
            <v>Corporate Support</v>
          </cell>
          <cell r="D79">
            <v>1871584.37</v>
          </cell>
          <cell r="E79">
            <v>0</v>
          </cell>
          <cell r="F79">
            <v>0</v>
          </cell>
          <cell r="G79">
            <v>0</v>
          </cell>
          <cell r="H79">
            <v>0</v>
          </cell>
          <cell r="J79">
            <v>3851914.32</v>
          </cell>
          <cell r="K79">
            <v>0</v>
          </cell>
          <cell r="L79">
            <v>0</v>
          </cell>
          <cell r="M79">
            <v>0</v>
          </cell>
          <cell r="N79">
            <v>0</v>
          </cell>
        </row>
        <row r="80">
          <cell r="B80" t="str">
            <v>1110113461</v>
          </cell>
          <cell r="C80" t="str">
            <v>COMCL ICT Bus Communications (Direct Cha</v>
          </cell>
          <cell r="D80">
            <v>162677.31</v>
          </cell>
          <cell r="E80">
            <v>0</v>
          </cell>
          <cell r="F80">
            <v>0</v>
          </cell>
          <cell r="G80">
            <v>0</v>
          </cell>
          <cell r="H80">
            <v>0</v>
          </cell>
          <cell r="J80">
            <v>448666.08</v>
          </cell>
          <cell r="K80">
            <v>0</v>
          </cell>
          <cell r="L80">
            <v>0</v>
          </cell>
          <cell r="M80">
            <v>0</v>
          </cell>
          <cell r="N80">
            <v>0</v>
          </cell>
        </row>
        <row r="81">
          <cell r="B81" t="str">
            <v>ENSAXCORPCOMMS</v>
          </cell>
          <cell r="C81" t="str">
            <v>Business communications charges</v>
          </cell>
          <cell r="D81">
            <v>162677.31</v>
          </cell>
          <cell r="E81">
            <v>0</v>
          </cell>
          <cell r="F81">
            <v>0</v>
          </cell>
          <cell r="G81">
            <v>0</v>
          </cell>
          <cell r="H81">
            <v>0</v>
          </cell>
          <cell r="J81">
            <v>448666.08</v>
          </cell>
          <cell r="K81">
            <v>0</v>
          </cell>
          <cell r="L81">
            <v>0</v>
          </cell>
          <cell r="M81">
            <v>0</v>
          </cell>
          <cell r="N81">
            <v>0</v>
          </cell>
        </row>
        <row r="82">
          <cell r="B82" t="str">
            <v>1150151002</v>
          </cell>
          <cell r="C82" t="str">
            <v>CEO Savings for Re-allocation</v>
          </cell>
          <cell r="D82">
            <v>1105334.71</v>
          </cell>
          <cell r="E82">
            <v>0</v>
          </cell>
          <cell r="F82">
            <v>0</v>
          </cell>
          <cell r="G82">
            <v>0</v>
          </cell>
          <cell r="H82">
            <v>0</v>
          </cell>
          <cell r="J82">
            <v>0</v>
          </cell>
          <cell r="K82">
            <v>0</v>
          </cell>
          <cell r="L82">
            <v>0</v>
          </cell>
          <cell r="M82">
            <v>0</v>
          </cell>
          <cell r="N82">
            <v>0</v>
          </cell>
        </row>
        <row r="83">
          <cell r="B83" t="str">
            <v>ENSAXCEO_REALL</v>
          </cell>
          <cell r="C83" t="str">
            <v>Opex for reallocation</v>
          </cell>
          <cell r="D83">
            <v>1105334.71</v>
          </cell>
          <cell r="E83">
            <v>0</v>
          </cell>
          <cell r="F83">
            <v>0</v>
          </cell>
          <cell r="G83">
            <v>0</v>
          </cell>
          <cell r="H83">
            <v>0</v>
          </cell>
          <cell r="J83">
            <v>0</v>
          </cell>
          <cell r="K83">
            <v>0</v>
          </cell>
          <cell r="L83">
            <v>0</v>
          </cell>
          <cell r="M83">
            <v>0</v>
          </cell>
          <cell r="N83">
            <v>0</v>
          </cell>
        </row>
        <row r="84">
          <cell r="B84" t="str">
            <v>ENSAXXXCORPSUP</v>
          </cell>
          <cell r="C84" t="str">
            <v>Corporate Support</v>
          </cell>
          <cell r="D84">
            <v>3139596.39</v>
          </cell>
          <cell r="E84">
            <v>0</v>
          </cell>
          <cell r="F84">
            <v>0</v>
          </cell>
          <cell r="G84">
            <v>0</v>
          </cell>
          <cell r="H84">
            <v>0</v>
          </cell>
          <cell r="J84">
            <v>4300580.4000000004</v>
          </cell>
          <cell r="K84">
            <v>0</v>
          </cell>
          <cell r="L84">
            <v>0</v>
          </cell>
          <cell r="M84">
            <v>0</v>
          </cell>
          <cell r="N84">
            <v>0</v>
          </cell>
        </row>
        <row r="85">
          <cell r="B85" t="str">
            <v>1120123005</v>
          </cell>
          <cell r="C85" t="str">
            <v>CORP G&amp;F Insurance Premiums</v>
          </cell>
          <cell r="D85">
            <v>2937895.54</v>
          </cell>
          <cell r="E85">
            <v>0</v>
          </cell>
          <cell r="F85">
            <v>0</v>
          </cell>
          <cell r="G85">
            <v>0</v>
          </cell>
          <cell r="H85">
            <v>0</v>
          </cell>
          <cell r="J85">
            <v>2686680.84</v>
          </cell>
          <cell r="K85">
            <v>0</v>
          </cell>
          <cell r="L85">
            <v>0</v>
          </cell>
          <cell r="M85">
            <v>0</v>
          </cell>
          <cell r="N85">
            <v>0</v>
          </cell>
        </row>
        <row r="86">
          <cell r="B86" t="str">
            <v>ENSAXINSR</v>
          </cell>
          <cell r="C86" t="str">
            <v>Reg Insurance Premiums</v>
          </cell>
          <cell r="D86">
            <v>2937895.54</v>
          </cell>
          <cell r="E86">
            <v>0</v>
          </cell>
          <cell r="F86">
            <v>0</v>
          </cell>
          <cell r="G86">
            <v>0</v>
          </cell>
          <cell r="H86">
            <v>0</v>
          </cell>
          <cell r="J86">
            <v>2686680.84</v>
          </cell>
          <cell r="K86">
            <v>0</v>
          </cell>
          <cell r="L86">
            <v>0</v>
          </cell>
          <cell r="M86">
            <v>0</v>
          </cell>
          <cell r="N86">
            <v>0</v>
          </cell>
        </row>
        <row r="87">
          <cell r="B87" t="str">
            <v>ENSAXXINS</v>
          </cell>
          <cell r="C87" t="str">
            <v>Reg Insurance Premiums</v>
          </cell>
          <cell r="D87">
            <v>2937895.54</v>
          </cell>
          <cell r="E87">
            <v>0</v>
          </cell>
          <cell r="F87">
            <v>0</v>
          </cell>
          <cell r="G87">
            <v>0</v>
          </cell>
          <cell r="H87">
            <v>0</v>
          </cell>
          <cell r="J87">
            <v>2686680.84</v>
          </cell>
          <cell r="K87">
            <v>0</v>
          </cell>
          <cell r="L87">
            <v>0</v>
          </cell>
          <cell r="M87">
            <v>0</v>
          </cell>
          <cell r="N87">
            <v>0</v>
          </cell>
        </row>
        <row r="88">
          <cell r="B88" t="str">
            <v>1140143798</v>
          </cell>
          <cell r="C88" t="str">
            <v>NSERV O&amp;M Maint Correct Self Insurance</v>
          </cell>
          <cell r="D88">
            <v>161252.92000000001</v>
          </cell>
          <cell r="E88">
            <v>0</v>
          </cell>
          <cell r="F88">
            <v>0</v>
          </cell>
          <cell r="G88">
            <v>0</v>
          </cell>
          <cell r="H88">
            <v>0</v>
          </cell>
          <cell r="J88">
            <v>1335750</v>
          </cell>
          <cell r="K88">
            <v>0</v>
          </cell>
          <cell r="L88">
            <v>0</v>
          </cell>
          <cell r="M88">
            <v>0</v>
          </cell>
          <cell r="N88">
            <v>0</v>
          </cell>
        </row>
        <row r="89">
          <cell r="B89" t="str">
            <v>ENSAXSELFINSR</v>
          </cell>
          <cell r="C89" t="str">
            <v>Reg Non Controllable - Self Insurance</v>
          </cell>
          <cell r="D89">
            <v>161252.92000000001</v>
          </cell>
          <cell r="E89">
            <v>0</v>
          </cell>
          <cell r="F89">
            <v>0</v>
          </cell>
          <cell r="G89">
            <v>0</v>
          </cell>
          <cell r="H89">
            <v>0</v>
          </cell>
          <cell r="J89">
            <v>1335750</v>
          </cell>
          <cell r="K89">
            <v>0</v>
          </cell>
          <cell r="L89">
            <v>0</v>
          </cell>
          <cell r="M89">
            <v>0</v>
          </cell>
          <cell r="N89">
            <v>0</v>
          </cell>
        </row>
        <row r="90">
          <cell r="B90" t="str">
            <v>ENSAXXSELFINS</v>
          </cell>
          <cell r="C90" t="str">
            <v>Self Insurance</v>
          </cell>
          <cell r="D90">
            <v>161252.92000000001</v>
          </cell>
          <cell r="E90">
            <v>0</v>
          </cell>
          <cell r="F90">
            <v>0</v>
          </cell>
          <cell r="G90">
            <v>0</v>
          </cell>
          <cell r="H90">
            <v>0</v>
          </cell>
          <cell r="J90">
            <v>1335750</v>
          </cell>
          <cell r="K90">
            <v>0</v>
          </cell>
          <cell r="L90">
            <v>0</v>
          </cell>
          <cell r="M90">
            <v>0</v>
          </cell>
          <cell r="N90">
            <v>0</v>
          </cell>
        </row>
        <row r="91">
          <cell r="B91" t="str">
            <v>ENSA1140143200</v>
          </cell>
          <cell r="C91" t="str">
            <v>NSERV O&amp;M Grid Support</v>
          </cell>
          <cell r="D91">
            <v>6698951.9199999999</v>
          </cell>
          <cell r="E91">
            <v>0</v>
          </cell>
          <cell r="F91">
            <v>0</v>
          </cell>
          <cell r="G91">
            <v>0</v>
          </cell>
          <cell r="H91">
            <v>0</v>
          </cell>
          <cell r="J91">
            <v>8339647.5599999996</v>
          </cell>
          <cell r="K91">
            <v>0</v>
          </cell>
          <cell r="L91">
            <v>0</v>
          </cell>
          <cell r="M91">
            <v>0</v>
          </cell>
          <cell r="N91">
            <v>0</v>
          </cell>
        </row>
        <row r="92">
          <cell r="B92" t="str">
            <v>ENSARTXSUP</v>
          </cell>
          <cell r="C92" t="str">
            <v>Reg Network Support</v>
          </cell>
          <cell r="D92">
            <v>6698951.9199999999</v>
          </cell>
          <cell r="E92">
            <v>0</v>
          </cell>
          <cell r="F92">
            <v>0</v>
          </cell>
          <cell r="G92">
            <v>0</v>
          </cell>
          <cell r="H92">
            <v>0</v>
          </cell>
          <cell r="J92">
            <v>8339647.5599999996</v>
          </cell>
          <cell r="K92">
            <v>0</v>
          </cell>
          <cell r="L92">
            <v>0</v>
          </cell>
          <cell r="M92">
            <v>0</v>
          </cell>
          <cell r="N92">
            <v>0</v>
          </cell>
        </row>
        <row r="93">
          <cell r="B93" t="str">
            <v>ENSAXXTXSUP</v>
          </cell>
          <cell r="C93" t="str">
            <v>Network Support</v>
          </cell>
          <cell r="D93">
            <v>6698951.9199999999</v>
          </cell>
          <cell r="E93">
            <v>0</v>
          </cell>
          <cell r="F93">
            <v>0</v>
          </cell>
          <cell r="G93">
            <v>0</v>
          </cell>
          <cell r="H93">
            <v>0</v>
          </cell>
          <cell r="J93">
            <v>8339647.5599999996</v>
          </cell>
          <cell r="K93">
            <v>0</v>
          </cell>
          <cell r="L93">
            <v>0</v>
          </cell>
          <cell r="M93">
            <v>0</v>
          </cell>
          <cell r="N93">
            <v>0</v>
          </cell>
        </row>
        <row r="94">
          <cell r="B94" t="str">
            <v>ENSAXREG_1318R</v>
          </cell>
          <cell r="C94" t="str">
            <v>Reg Report 2013-18 Regulated</v>
          </cell>
          <cell r="D94">
            <v>73834042.579999998</v>
          </cell>
          <cell r="E94">
            <v>0</v>
          </cell>
          <cell r="F94">
            <v>0</v>
          </cell>
          <cell r="G94">
            <v>0</v>
          </cell>
          <cell r="H94">
            <v>0</v>
          </cell>
          <cell r="J94">
            <v>79853928.120000005</v>
          </cell>
          <cell r="K94">
            <v>0</v>
          </cell>
          <cell r="L94">
            <v>0</v>
          </cell>
          <cell r="M94">
            <v>0</v>
          </cell>
          <cell r="N94">
            <v>0</v>
          </cell>
        </row>
        <row r="95">
          <cell r="B95" t="str">
            <v>Less Self insurance</v>
          </cell>
          <cell r="D95">
            <v>-161252.92000000001</v>
          </cell>
          <cell r="J95">
            <v>-1335750</v>
          </cell>
        </row>
        <row r="96">
          <cell r="D96">
            <v>73672789.659999996</v>
          </cell>
        </row>
        <row r="98">
          <cell r="B98" t="str">
            <v>INSAdjust</v>
          </cell>
          <cell r="D98">
            <v>-182000</v>
          </cell>
        </row>
        <row r="99">
          <cell r="B99" t="str">
            <v>SELFINS</v>
          </cell>
          <cell r="D99">
            <v>1338090.0000000002</v>
          </cell>
          <cell r="J99">
            <v>1335750</v>
          </cell>
        </row>
        <row r="100">
          <cell r="B100" t="str">
            <v>Adjusted Opex</v>
          </cell>
          <cell r="D100">
            <v>74828879.659999996</v>
          </cell>
        </row>
        <row r="102">
          <cell r="B102" t="str">
            <v>Asset split for self insurance</v>
          </cell>
        </row>
        <row r="103">
          <cell r="B103" t="str">
            <v>Total Reg</v>
          </cell>
          <cell r="C103">
            <v>2273761970.46</v>
          </cell>
          <cell r="D103">
            <v>0.93810466041968799</v>
          </cell>
        </row>
        <row r="104">
          <cell r="B104" t="str">
            <v>Total UnReg</v>
          </cell>
          <cell r="C104">
            <v>75102484.290000081</v>
          </cell>
          <cell r="D104">
            <v>3.098564908590325E-2</v>
          </cell>
        </row>
        <row r="105">
          <cell r="B105" t="str">
            <v>Total Negotiated</v>
          </cell>
          <cell r="C105">
            <v>74918377.159999996</v>
          </cell>
          <cell r="D105">
            <v>3.0909690494408896E-2</v>
          </cell>
        </row>
        <row r="106">
          <cell r="B106">
            <v>0</v>
          </cell>
          <cell r="C106">
            <v>2423782831.9099998</v>
          </cell>
          <cell r="D106">
            <v>0</v>
          </cell>
        </row>
        <row r="109">
          <cell r="C109">
            <v>0</v>
          </cell>
          <cell r="D109" t="str">
            <v>F14</v>
          </cell>
          <cell r="E109" t="str">
            <v>F15</v>
          </cell>
          <cell r="F109" t="str">
            <v>F16</v>
          </cell>
          <cell r="G109" t="str">
            <v>F17</v>
          </cell>
          <cell r="H109" t="str">
            <v>F18</v>
          </cell>
        </row>
        <row r="110">
          <cell r="C110" t="str">
            <v>Self insurance original allowance</v>
          </cell>
          <cell r="D110">
            <v>1300000</v>
          </cell>
          <cell r="E110">
            <v>1330000</v>
          </cell>
          <cell r="F110">
            <v>1363000</v>
          </cell>
          <cell r="G110">
            <v>1394000</v>
          </cell>
          <cell r="H110">
            <v>1427000</v>
          </cell>
        </row>
        <row r="111">
          <cell r="C111" t="str">
            <v>Cpi actual</v>
          </cell>
          <cell r="D111">
            <v>1.0293000000000001</v>
          </cell>
          <cell r="E111">
            <v>1.0550325</v>
          </cell>
          <cell r="F111">
            <v>1.0814083125</v>
          </cell>
          <cell r="G111">
            <v>1.1084435203124998</v>
          </cell>
          <cell r="H111">
            <v>1.1361546083203122</v>
          </cell>
        </row>
        <row r="112">
          <cell r="C112" t="str">
            <v>Allowance updated for actual cpi</v>
          </cell>
          <cell r="D112">
            <v>1338090.0000000002</v>
          </cell>
          <cell r="E112">
            <v>1403193.2250000001</v>
          </cell>
          <cell r="F112">
            <v>1473959.5299375001</v>
          </cell>
          <cell r="G112">
            <v>1545170.2673156247</v>
          </cell>
          <cell r="H112">
            <v>1621292.6260730855</v>
          </cell>
        </row>
        <row r="113">
          <cell r="C113">
            <v>0</v>
          </cell>
          <cell r="D113">
            <v>0</v>
          </cell>
          <cell r="E113">
            <v>0</v>
          </cell>
          <cell r="F113">
            <v>0</v>
          </cell>
          <cell r="G113">
            <v>0</v>
          </cell>
          <cell r="H113">
            <v>0</v>
          </cell>
        </row>
        <row r="114">
          <cell r="C114" t="str">
            <v>Cost charged to opex for 2013/15</v>
          </cell>
          <cell r="D114">
            <v>161252.92000000001</v>
          </cell>
          <cell r="E114">
            <v>0</v>
          </cell>
          <cell r="F114">
            <v>0</v>
          </cell>
          <cell r="G114">
            <v>0</v>
          </cell>
          <cell r="H114">
            <v>0</v>
          </cell>
        </row>
        <row r="115">
          <cell r="C115" t="str">
            <v>Unutilised allowance</v>
          </cell>
          <cell r="D115">
            <v>1176837.0800000003</v>
          </cell>
          <cell r="E115">
            <v>0</v>
          </cell>
          <cell r="F115">
            <v>0</v>
          </cell>
          <cell r="G115">
            <v>0</v>
          </cell>
          <cell r="H115">
            <v>0</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 instructions"/>
      <sheetName val="Index"/>
      <sheetName val="Historic Capex by Category"/>
      <sheetName val="Hist Capex by Asset Class "/>
      <sheetName val="Hist Capex - Network"/>
      <sheetName val="Forecast Capex - Network Reset "/>
      <sheetName val="Hist Capex - Non-Network"/>
      <sheetName val="Forecast Capex - Non-Network Re"/>
      <sheetName val="Provn adj by project"/>
      <sheetName val="Hist Capex"/>
      <sheetName val="Asset class split F13"/>
      <sheetName val="Asset class split F14"/>
      <sheetName val="Asset Class Splits 2013-18"/>
      <sheetName val="Asset class splits"/>
      <sheetName val="SAPBEXqueries"/>
      <sheetName val="SAPBEXfilters"/>
      <sheetName val="Commentary on Historic Capex"/>
      <sheetName val="Historic Capex Instructions"/>
      <sheetName val="IDC"/>
      <sheetName val="IDC F14"/>
      <sheetName val="IDC F13"/>
      <sheetName val="From Capex allowance model"/>
      <sheetName val="F09 to F13 Asset Split"/>
      <sheetName val="RRP Capex by Category "/>
      <sheetName val="RRP Capex by Asset Class"/>
      <sheetName val="RRP Capex - Network"/>
      <sheetName val="RRP Capex - Non-Network"/>
      <sheetName val="Sheet2"/>
      <sheetName val="Project Data"/>
      <sheetName val="Project Budget"/>
      <sheetName val="Project Milestones"/>
      <sheetName val="EC.11394 Inventory"/>
      <sheetName val="Projects_Actuals"/>
      <sheetName val="Network Project_Forecast"/>
      <sheetName val="Non-Network Project_Forecast"/>
      <sheetName val="Inventory_projects"/>
      <sheetName val="Category_Actuals"/>
      <sheetName val="Category_Forecasts"/>
      <sheetName val="AER CAPEX 2014-18"/>
      <sheetName val="CAPEX expenditure 2013-14"/>
      <sheetName val="prev Hist Capex-values only"/>
      <sheetName val="add to old project list"/>
      <sheetName val="remove from old project list"/>
      <sheetName val="new project list"/>
      <sheetName val="project information"/>
      <sheetName val="Hist Capex - Non-Network "/>
    </sheetNames>
    <sheetDataSet>
      <sheetData sheetId="0"/>
      <sheetData sheetId="1"/>
      <sheetData sheetId="2"/>
      <sheetData sheetId="3">
        <row r="34">
          <cell r="J34">
            <v>0</v>
          </cell>
        </row>
      </sheetData>
      <sheetData sheetId="4">
        <row r="9">
          <cell r="A9" t="str">
            <v>Project ID</v>
          </cell>
        </row>
      </sheetData>
      <sheetData sheetId="5"/>
      <sheetData sheetId="6">
        <row r="9">
          <cell r="A9" t="str">
            <v>Project ID</v>
          </cell>
        </row>
      </sheetData>
      <sheetData sheetId="7"/>
      <sheetData sheetId="8"/>
      <sheetData sheetId="9">
        <row r="5">
          <cell r="A5" t="str">
            <v>Project No.</v>
          </cell>
        </row>
      </sheetData>
      <sheetData sheetId="10"/>
      <sheetData sheetId="11"/>
      <sheetData sheetId="12"/>
      <sheetData sheetId="13">
        <row r="3">
          <cell r="M3" t="str">
            <v>Project no.</v>
          </cell>
          <cell r="N3" t="str">
            <v>Commercial Buildings</v>
          </cell>
          <cell r="O3" t="str">
            <v>Communications - Civil</v>
          </cell>
          <cell r="P3" t="str">
            <v>Communications - Other</v>
          </cell>
          <cell r="Q3" t="str">
            <v>Computers, software, and office machines</v>
          </cell>
          <cell r="R3" t="str">
            <v>Easement</v>
          </cell>
          <cell r="S3" t="str">
            <v>Land</v>
          </cell>
          <cell r="T3" t="str">
            <v>Network Switching Centres</v>
          </cell>
          <cell r="U3" t="str">
            <v>Office furniture, movable plant, and misc</v>
          </cell>
          <cell r="V3" t="str">
            <v>Refurbishment</v>
          </cell>
          <cell r="W3" t="str">
            <v>Substation Primary Plant</v>
          </cell>
          <cell r="X3" t="str">
            <v>Substation Demountable Buildings</v>
          </cell>
          <cell r="Y3" t="str">
            <v>Substation Establishment</v>
          </cell>
          <cell r="Z3" t="str">
            <v>Substation Fences</v>
          </cell>
          <cell r="AA3" t="str">
            <v>Substation Secondary Systems - Electro-mechanical</v>
          </cell>
          <cell r="AB3" t="str">
            <v>Substation Secondary Systems - Electronic</v>
          </cell>
          <cell r="AC3" t="str">
            <v>Transmission lines - Overhead</v>
          </cell>
          <cell r="AD3" t="str">
            <v>Transmission lines - Underground</v>
          </cell>
          <cell r="AE3" t="str">
            <v>Refurbishment 2008-13</v>
          </cell>
          <cell r="AF3" t="str">
            <v>Total</v>
          </cell>
        </row>
        <row r="4">
          <cell r="M4" t="str">
            <v>10161</v>
          </cell>
          <cell r="N4">
            <v>1.8105365098459968E-3</v>
          </cell>
          <cell r="O4">
            <v>0</v>
          </cell>
          <cell r="P4">
            <v>4.3203967454131541E-2</v>
          </cell>
          <cell r="Q4">
            <v>0</v>
          </cell>
          <cell r="R4">
            <v>0</v>
          </cell>
          <cell r="S4">
            <v>3.436542722311136E-2</v>
          </cell>
          <cell r="T4">
            <v>1.1924928755813564E-3</v>
          </cell>
          <cell r="U4">
            <v>0</v>
          </cell>
          <cell r="V4">
            <v>0</v>
          </cell>
          <cell r="W4">
            <v>0.24274910606895678</v>
          </cell>
          <cell r="X4">
            <v>0</v>
          </cell>
          <cell r="Y4">
            <v>0.12577492740799778</v>
          </cell>
          <cell r="Z4">
            <v>0</v>
          </cell>
          <cell r="AA4">
            <v>0</v>
          </cell>
          <cell r="AB4">
            <v>4.3493184120368206E-2</v>
          </cell>
          <cell r="AC4">
            <v>0</v>
          </cell>
          <cell r="AD4">
            <v>0.50741035834000703</v>
          </cell>
          <cell r="AE4">
            <v>0</v>
          </cell>
          <cell r="AF4">
            <v>1</v>
          </cell>
        </row>
        <row r="5">
          <cell r="M5" t="str">
            <v>10259</v>
          </cell>
          <cell r="N5">
            <v>0</v>
          </cell>
          <cell r="O5">
            <v>0</v>
          </cell>
          <cell r="P5">
            <v>1.1792452830188678E-2</v>
          </cell>
          <cell r="Q5">
            <v>0</v>
          </cell>
          <cell r="R5">
            <v>0</v>
          </cell>
          <cell r="S5">
            <v>0</v>
          </cell>
          <cell r="T5">
            <v>0</v>
          </cell>
          <cell r="U5">
            <v>0</v>
          </cell>
          <cell r="V5">
            <v>0</v>
          </cell>
          <cell r="W5">
            <v>0.30110062893081757</v>
          </cell>
          <cell r="X5">
            <v>0</v>
          </cell>
          <cell r="Y5">
            <v>0</v>
          </cell>
          <cell r="Z5">
            <v>0</v>
          </cell>
          <cell r="AA5">
            <v>0</v>
          </cell>
          <cell r="AB5">
            <v>5.2672955974842769E-2</v>
          </cell>
          <cell r="AC5">
            <v>0.63443396226415094</v>
          </cell>
          <cell r="AD5">
            <v>0</v>
          </cell>
          <cell r="AE5">
            <v>0</v>
          </cell>
          <cell r="AF5">
            <v>1</v>
          </cell>
        </row>
        <row r="6">
          <cell r="M6" t="str">
            <v>10313</v>
          </cell>
          <cell r="N6">
            <v>0</v>
          </cell>
          <cell r="O6">
            <v>3.2134964899670024E-3</v>
          </cell>
          <cell r="P6">
            <v>1.1197306716915809E-2</v>
          </cell>
          <cell r="Q6">
            <v>0</v>
          </cell>
          <cell r="R6">
            <v>0</v>
          </cell>
          <cell r="S6">
            <v>1.443499334075545E-2</v>
          </cell>
          <cell r="T6">
            <v>0</v>
          </cell>
          <cell r="U6">
            <v>0</v>
          </cell>
          <cell r="V6">
            <v>0</v>
          </cell>
          <cell r="W6">
            <v>0.14052951420101564</v>
          </cell>
          <cell r="X6">
            <v>8.7187871416602933E-3</v>
          </cell>
          <cell r="Y6">
            <v>0.16146745943355029</v>
          </cell>
          <cell r="Z6">
            <v>4.8110678005472748E-3</v>
          </cell>
          <cell r="AA6">
            <v>0</v>
          </cell>
          <cell r="AB6">
            <v>3.1192577687203245E-2</v>
          </cell>
          <cell r="AC6">
            <v>0.62178650332156371</v>
          </cell>
          <cell r="AD6">
            <v>2.6482938668212839E-3</v>
          </cell>
          <cell r="AE6">
            <v>0</v>
          </cell>
          <cell r="AF6">
            <v>1</v>
          </cell>
        </row>
        <row r="7">
          <cell r="M7" t="str">
            <v>10338</v>
          </cell>
          <cell r="N7">
            <v>0</v>
          </cell>
          <cell r="O7">
            <v>0.26060008676718932</v>
          </cell>
          <cell r="P7">
            <v>7.7400153912199468E-2</v>
          </cell>
          <cell r="Q7">
            <v>0</v>
          </cell>
          <cell r="R7">
            <v>0</v>
          </cell>
          <cell r="S7">
            <v>0</v>
          </cell>
          <cell r="T7">
            <v>0</v>
          </cell>
          <cell r="U7">
            <v>0</v>
          </cell>
          <cell r="V7">
            <v>0</v>
          </cell>
          <cell r="W7">
            <v>0.40659980275334312</v>
          </cell>
          <cell r="X7">
            <v>0</v>
          </cell>
          <cell r="Y7">
            <v>2.6400032308973365E-2</v>
          </cell>
          <cell r="Z7">
            <v>0</v>
          </cell>
          <cell r="AA7">
            <v>0</v>
          </cell>
          <cell r="AB7">
            <v>0.22899992425829457</v>
          </cell>
          <cell r="AC7">
            <v>0</v>
          </cell>
          <cell r="AD7">
            <v>0</v>
          </cell>
          <cell r="AE7">
            <v>0</v>
          </cell>
          <cell r="AF7">
            <v>0.99999999999999978</v>
          </cell>
        </row>
        <row r="8">
          <cell r="M8" t="str">
            <v>10344</v>
          </cell>
          <cell r="N8">
            <v>0</v>
          </cell>
          <cell r="O8">
            <v>0</v>
          </cell>
          <cell r="P8">
            <v>1.2500000000000001E-2</v>
          </cell>
          <cell r="Q8">
            <v>0</v>
          </cell>
          <cell r="R8">
            <v>0</v>
          </cell>
          <cell r="S8">
            <v>0</v>
          </cell>
          <cell r="T8">
            <v>0</v>
          </cell>
          <cell r="U8">
            <v>0</v>
          </cell>
          <cell r="V8">
            <v>0</v>
          </cell>
          <cell r="W8">
            <v>0.6875</v>
          </cell>
          <cell r="X8">
            <v>0</v>
          </cell>
          <cell r="Y8">
            <v>0</v>
          </cell>
          <cell r="Z8">
            <v>0</v>
          </cell>
          <cell r="AA8">
            <v>0</v>
          </cell>
          <cell r="AB8">
            <v>0.1125</v>
          </cell>
          <cell r="AC8">
            <v>0.1875</v>
          </cell>
          <cell r="AD8">
            <v>0</v>
          </cell>
          <cell r="AE8">
            <v>0</v>
          </cell>
          <cell r="AF8">
            <v>1</v>
          </cell>
        </row>
        <row r="9">
          <cell r="M9" t="str">
            <v>10370</v>
          </cell>
          <cell r="N9">
            <v>0</v>
          </cell>
          <cell r="O9">
            <v>0</v>
          </cell>
          <cell r="P9">
            <v>9.5604062793765068E-3</v>
          </cell>
          <cell r="Q9">
            <v>0</v>
          </cell>
          <cell r="R9">
            <v>0</v>
          </cell>
          <cell r="S9">
            <v>0</v>
          </cell>
          <cell r="T9">
            <v>0</v>
          </cell>
          <cell r="U9">
            <v>0</v>
          </cell>
          <cell r="V9">
            <v>0</v>
          </cell>
          <cell r="W9">
            <v>0.5621814191427309</v>
          </cell>
          <cell r="X9">
            <v>0</v>
          </cell>
          <cell r="Y9">
            <v>0.29095000829830425</v>
          </cell>
          <cell r="Z9">
            <v>0</v>
          </cell>
          <cell r="AA9">
            <v>0</v>
          </cell>
          <cell r="AB9">
            <v>0.13730816627958814</v>
          </cell>
          <cell r="AC9">
            <v>0</v>
          </cell>
          <cell r="AD9">
            <v>0</v>
          </cell>
          <cell r="AE9">
            <v>0</v>
          </cell>
          <cell r="AF9">
            <v>0.99999999999999978</v>
          </cell>
        </row>
        <row r="10">
          <cell r="M10" t="str">
            <v>10386</v>
          </cell>
          <cell r="N10">
            <v>0</v>
          </cell>
          <cell r="O10">
            <v>0</v>
          </cell>
          <cell r="P10">
            <v>0</v>
          </cell>
          <cell r="Q10">
            <v>0</v>
          </cell>
          <cell r="R10">
            <v>0</v>
          </cell>
          <cell r="S10">
            <v>0</v>
          </cell>
          <cell r="T10">
            <v>0</v>
          </cell>
          <cell r="U10">
            <v>0</v>
          </cell>
          <cell r="V10">
            <v>0</v>
          </cell>
          <cell r="W10">
            <v>0.92217898832684819</v>
          </cell>
          <cell r="X10">
            <v>0</v>
          </cell>
          <cell r="Y10">
            <v>0</v>
          </cell>
          <cell r="Z10">
            <v>0</v>
          </cell>
          <cell r="AA10">
            <v>0</v>
          </cell>
          <cell r="AB10">
            <v>7.7821011673151752E-2</v>
          </cell>
          <cell r="AC10">
            <v>0</v>
          </cell>
          <cell r="AD10">
            <v>0</v>
          </cell>
          <cell r="AE10">
            <v>0</v>
          </cell>
          <cell r="AF10">
            <v>1</v>
          </cell>
        </row>
        <row r="11">
          <cell r="M11" t="str">
            <v>10408</v>
          </cell>
          <cell r="N11">
            <v>0</v>
          </cell>
          <cell r="O11">
            <v>0</v>
          </cell>
          <cell r="P11">
            <v>7.6462560567188392E-2</v>
          </cell>
          <cell r="Q11">
            <v>0</v>
          </cell>
          <cell r="R11">
            <v>0</v>
          </cell>
          <cell r="S11">
            <v>0</v>
          </cell>
          <cell r="T11">
            <v>0</v>
          </cell>
          <cell r="U11">
            <v>0</v>
          </cell>
          <cell r="V11">
            <v>0</v>
          </cell>
          <cell r="W11">
            <v>0.57521381322372633</v>
          </cell>
          <cell r="X11">
            <v>0</v>
          </cell>
          <cell r="Y11">
            <v>0.22329089290615819</v>
          </cell>
          <cell r="Z11">
            <v>0</v>
          </cell>
          <cell r="AA11">
            <v>0</v>
          </cell>
          <cell r="AB11">
            <v>0.12503273330292691</v>
          </cell>
          <cell r="AC11">
            <v>0</v>
          </cell>
          <cell r="AD11">
            <v>0</v>
          </cell>
          <cell r="AE11">
            <v>0</v>
          </cell>
          <cell r="AF11">
            <v>0.99999999999999978</v>
          </cell>
        </row>
        <row r="12">
          <cell r="M12" t="str">
            <v>10503</v>
          </cell>
          <cell r="N12">
            <v>0</v>
          </cell>
          <cell r="O12">
            <v>0</v>
          </cell>
          <cell r="P12">
            <v>4.7619047619047616E-2</v>
          </cell>
          <cell r="Q12">
            <v>0</v>
          </cell>
          <cell r="R12">
            <v>0</v>
          </cell>
          <cell r="S12">
            <v>4.7619047619047623E-3</v>
          </cell>
          <cell r="T12">
            <v>0</v>
          </cell>
          <cell r="U12">
            <v>0</v>
          </cell>
          <cell r="V12">
            <v>0</v>
          </cell>
          <cell r="W12">
            <v>0.6361904761904762</v>
          </cell>
          <cell r="X12">
            <v>1.8857142857142857E-2</v>
          </cell>
          <cell r="Y12">
            <v>5.161904761904762E-2</v>
          </cell>
          <cell r="Z12">
            <v>2.8571428571428571E-3</v>
          </cell>
          <cell r="AA12">
            <v>0</v>
          </cell>
          <cell r="AB12">
            <v>0.17142857142857143</v>
          </cell>
          <cell r="AC12">
            <v>6.6666666666666666E-2</v>
          </cell>
          <cell r="AD12">
            <v>0</v>
          </cell>
          <cell r="AE12">
            <v>0</v>
          </cell>
          <cell r="AF12">
            <v>1.0000000000000002</v>
          </cell>
        </row>
        <row r="13">
          <cell r="M13" t="str">
            <v>10509</v>
          </cell>
          <cell r="N13">
            <v>0</v>
          </cell>
          <cell r="O13">
            <v>0</v>
          </cell>
          <cell r="P13">
            <v>2.3492376723753147E-2</v>
          </cell>
          <cell r="Q13">
            <v>0</v>
          </cell>
          <cell r="R13">
            <v>0</v>
          </cell>
          <cell r="S13">
            <v>2.5841614396128459E-3</v>
          </cell>
          <cell r="T13">
            <v>0</v>
          </cell>
          <cell r="U13">
            <v>0</v>
          </cell>
          <cell r="V13">
            <v>0</v>
          </cell>
          <cell r="W13">
            <v>0.58688655531280109</v>
          </cell>
          <cell r="X13">
            <v>1.3320177602368033E-2</v>
          </cell>
          <cell r="Y13">
            <v>7.5903869194446416E-2</v>
          </cell>
          <cell r="Z13">
            <v>2.8190852068503774E-3</v>
          </cell>
          <cell r="AA13">
            <v>0</v>
          </cell>
          <cell r="AB13">
            <v>0.21065614208189448</v>
          </cell>
          <cell r="AC13">
            <v>7.7524843188385373E-2</v>
          </cell>
          <cell r="AD13">
            <v>6.8127892498884117E-3</v>
          </cell>
          <cell r="AE13">
            <v>0</v>
          </cell>
          <cell r="AF13">
            <v>1.0000000000000002</v>
          </cell>
        </row>
        <row r="14">
          <cell r="M14" t="str">
            <v>10519</v>
          </cell>
          <cell r="N14">
            <v>0</v>
          </cell>
          <cell r="O14">
            <v>0</v>
          </cell>
          <cell r="P14">
            <v>0</v>
          </cell>
          <cell r="Q14">
            <v>0</v>
          </cell>
          <cell r="R14">
            <v>0</v>
          </cell>
          <cell r="S14">
            <v>0</v>
          </cell>
          <cell r="T14">
            <v>0</v>
          </cell>
          <cell r="U14">
            <v>0</v>
          </cell>
          <cell r="V14">
            <v>0</v>
          </cell>
          <cell r="W14">
            <v>0</v>
          </cell>
          <cell r="X14">
            <v>0</v>
          </cell>
          <cell r="Y14">
            <v>4.0815224343695375E-2</v>
          </cell>
          <cell r="Z14">
            <v>0</v>
          </cell>
          <cell r="AA14">
            <v>0</v>
          </cell>
          <cell r="AB14">
            <v>0.959184775656305</v>
          </cell>
          <cell r="AC14">
            <v>0</v>
          </cell>
          <cell r="AD14">
            <v>0</v>
          </cell>
          <cell r="AE14">
            <v>0</v>
          </cell>
          <cell r="AF14">
            <v>1</v>
          </cell>
        </row>
        <row r="15">
          <cell r="M15" t="str">
            <v>10549</v>
          </cell>
          <cell r="N15">
            <v>8.3663013474965894E-2</v>
          </cell>
          <cell r="O15">
            <v>0.34995130971095867</v>
          </cell>
          <cell r="P15">
            <v>0.56255793501288909</v>
          </cell>
          <cell r="Q15">
            <v>0</v>
          </cell>
          <cell r="R15">
            <v>0</v>
          </cell>
          <cell r="S15">
            <v>0</v>
          </cell>
          <cell r="T15">
            <v>0</v>
          </cell>
          <cell r="U15">
            <v>0</v>
          </cell>
          <cell r="V15">
            <v>0</v>
          </cell>
          <cell r="W15">
            <v>0</v>
          </cell>
          <cell r="X15">
            <v>0</v>
          </cell>
          <cell r="Y15">
            <v>2.4277350020716223E-9</v>
          </cell>
          <cell r="Z15">
            <v>0</v>
          </cell>
          <cell r="AA15">
            <v>2.1849615018644598E-8</v>
          </cell>
          <cell r="AB15">
            <v>3.8277175238362478E-3</v>
          </cell>
          <cell r="AC15">
            <v>0</v>
          </cell>
          <cell r="AD15">
            <v>0</v>
          </cell>
          <cell r="AE15">
            <v>0</v>
          </cell>
          <cell r="AF15">
            <v>1</v>
          </cell>
        </row>
        <row r="16">
          <cell r="M16" t="str">
            <v>10550</v>
          </cell>
          <cell r="N16">
            <v>0</v>
          </cell>
          <cell r="O16">
            <v>0</v>
          </cell>
          <cell r="P16">
            <v>0</v>
          </cell>
          <cell r="Q16">
            <v>0</v>
          </cell>
          <cell r="R16">
            <v>0</v>
          </cell>
          <cell r="S16">
            <v>0</v>
          </cell>
          <cell r="T16">
            <v>0</v>
          </cell>
          <cell r="U16">
            <v>0</v>
          </cell>
          <cell r="V16">
            <v>0</v>
          </cell>
          <cell r="W16">
            <v>1</v>
          </cell>
          <cell r="X16">
            <v>0</v>
          </cell>
          <cell r="Y16">
            <v>0</v>
          </cell>
          <cell r="Z16">
            <v>0</v>
          </cell>
          <cell r="AA16">
            <v>0</v>
          </cell>
          <cell r="AB16">
            <v>0</v>
          </cell>
          <cell r="AC16">
            <v>0</v>
          </cell>
          <cell r="AD16">
            <v>0</v>
          </cell>
          <cell r="AE16">
            <v>0</v>
          </cell>
          <cell r="AF16">
            <v>1</v>
          </cell>
        </row>
        <row r="17">
          <cell r="M17" t="str">
            <v>10615</v>
          </cell>
          <cell r="N17">
            <v>0</v>
          </cell>
          <cell r="O17">
            <v>0</v>
          </cell>
          <cell r="P17">
            <v>4.4954493102708055E-2</v>
          </cell>
          <cell r="Q17">
            <v>0</v>
          </cell>
          <cell r="R17">
            <v>0</v>
          </cell>
          <cell r="S17">
            <v>0</v>
          </cell>
          <cell r="T17">
            <v>0</v>
          </cell>
          <cell r="U17">
            <v>0</v>
          </cell>
          <cell r="V17">
            <v>0</v>
          </cell>
          <cell r="W17">
            <v>0.46248514630387499</v>
          </cell>
          <cell r="X17">
            <v>0</v>
          </cell>
          <cell r="Y17">
            <v>0.22884083247196377</v>
          </cell>
          <cell r="Z17">
            <v>0</v>
          </cell>
          <cell r="AA17">
            <v>0</v>
          </cell>
          <cell r="AB17">
            <v>0.26371952812145305</v>
          </cell>
          <cell r="AC17">
            <v>0</v>
          </cell>
          <cell r="AD17">
            <v>0</v>
          </cell>
          <cell r="AE17">
            <v>0</v>
          </cell>
          <cell r="AF17">
            <v>0.99999999999999989</v>
          </cell>
        </row>
        <row r="18">
          <cell r="M18" t="str">
            <v>10616</v>
          </cell>
          <cell r="N18">
            <v>0</v>
          </cell>
          <cell r="O18">
            <v>0</v>
          </cell>
          <cell r="P18">
            <v>0</v>
          </cell>
          <cell r="Q18">
            <v>0</v>
          </cell>
          <cell r="R18">
            <v>0</v>
          </cell>
          <cell r="S18">
            <v>0</v>
          </cell>
          <cell r="T18">
            <v>0</v>
          </cell>
          <cell r="U18">
            <v>0</v>
          </cell>
          <cell r="V18">
            <v>0</v>
          </cell>
          <cell r="W18">
            <v>1</v>
          </cell>
          <cell r="X18">
            <v>0</v>
          </cell>
          <cell r="Y18">
            <v>0</v>
          </cell>
          <cell r="Z18">
            <v>0</v>
          </cell>
          <cell r="AA18">
            <v>0</v>
          </cell>
          <cell r="AB18">
            <v>0</v>
          </cell>
          <cell r="AC18">
            <v>0</v>
          </cell>
          <cell r="AD18">
            <v>0</v>
          </cell>
          <cell r="AE18">
            <v>0</v>
          </cell>
          <cell r="AF18">
            <v>1</v>
          </cell>
        </row>
        <row r="19">
          <cell r="M19" t="str">
            <v>10618</v>
          </cell>
          <cell r="N19">
            <v>0</v>
          </cell>
          <cell r="O19">
            <v>0</v>
          </cell>
          <cell r="P19">
            <v>4.1172164849715615E-2</v>
          </cell>
          <cell r="Q19">
            <v>0</v>
          </cell>
          <cell r="R19">
            <v>0</v>
          </cell>
          <cell r="S19">
            <v>2.9609763655503319E-3</v>
          </cell>
          <cell r="T19">
            <v>0</v>
          </cell>
          <cell r="U19">
            <v>0</v>
          </cell>
          <cell r="V19">
            <v>0</v>
          </cell>
          <cell r="W19">
            <v>0.57416904544016645</v>
          </cell>
          <cell r="X19">
            <v>1.3551641566230765E-2</v>
          </cell>
          <cell r="Y19">
            <v>6.2685080268676655E-2</v>
          </cell>
          <cell r="Z19">
            <v>1.8144437504855337E-3</v>
          </cell>
          <cell r="AA19">
            <v>0</v>
          </cell>
          <cell r="AB19">
            <v>0.2290627297392871</v>
          </cell>
          <cell r="AC19">
            <v>7.2137405696851564E-2</v>
          </cell>
          <cell r="AD19">
            <v>2.4465123230358859E-3</v>
          </cell>
          <cell r="AE19">
            <v>0</v>
          </cell>
          <cell r="AF19">
            <v>0.99999999999999989</v>
          </cell>
        </row>
        <row r="20">
          <cell r="M20" t="str">
            <v>10673</v>
          </cell>
          <cell r="N20">
            <v>0</v>
          </cell>
          <cell r="O20">
            <v>0</v>
          </cell>
          <cell r="P20">
            <v>0</v>
          </cell>
          <cell r="Q20">
            <v>0</v>
          </cell>
          <cell r="R20">
            <v>0</v>
          </cell>
          <cell r="S20">
            <v>0</v>
          </cell>
          <cell r="T20">
            <v>0</v>
          </cell>
          <cell r="U20">
            <v>0</v>
          </cell>
          <cell r="V20">
            <v>0</v>
          </cell>
          <cell r="W20">
            <v>0.88761490511867835</v>
          </cell>
          <cell r="X20">
            <v>0</v>
          </cell>
          <cell r="Y20">
            <v>8.6816001892365532E-2</v>
          </cell>
          <cell r="Z20">
            <v>0</v>
          </cell>
          <cell r="AA20">
            <v>0</v>
          </cell>
          <cell r="AB20">
            <v>2.5569092988955953E-2</v>
          </cell>
          <cell r="AC20">
            <v>0</v>
          </cell>
          <cell r="AD20">
            <v>0</v>
          </cell>
          <cell r="AE20">
            <v>0</v>
          </cell>
          <cell r="AF20">
            <v>0.99999999999999978</v>
          </cell>
        </row>
        <row r="21">
          <cell r="M21" t="str">
            <v>10716</v>
          </cell>
          <cell r="N21">
            <v>0</v>
          </cell>
          <cell r="O21">
            <v>0</v>
          </cell>
          <cell r="P21">
            <v>0</v>
          </cell>
          <cell r="Q21">
            <v>0</v>
          </cell>
          <cell r="R21">
            <v>0</v>
          </cell>
          <cell r="S21">
            <v>1</v>
          </cell>
          <cell r="T21">
            <v>0</v>
          </cell>
          <cell r="U21">
            <v>0</v>
          </cell>
          <cell r="V21">
            <v>0</v>
          </cell>
          <cell r="W21">
            <v>0</v>
          </cell>
          <cell r="X21">
            <v>0</v>
          </cell>
          <cell r="Y21">
            <v>0</v>
          </cell>
          <cell r="Z21">
            <v>0</v>
          </cell>
          <cell r="AA21">
            <v>0</v>
          </cell>
          <cell r="AB21">
            <v>0</v>
          </cell>
          <cell r="AC21">
            <v>0</v>
          </cell>
          <cell r="AD21">
            <v>0</v>
          </cell>
          <cell r="AE21">
            <v>0</v>
          </cell>
          <cell r="AF21">
            <v>1</v>
          </cell>
        </row>
        <row r="22">
          <cell r="M22" t="str">
            <v>10801</v>
          </cell>
          <cell r="N22">
            <v>0</v>
          </cell>
          <cell r="O22">
            <v>0</v>
          </cell>
          <cell r="P22">
            <v>0</v>
          </cell>
          <cell r="Q22">
            <v>1</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1</v>
          </cell>
        </row>
        <row r="23">
          <cell r="M23" t="str">
            <v>10814</v>
          </cell>
          <cell r="N23">
            <v>0</v>
          </cell>
          <cell r="O23">
            <v>0</v>
          </cell>
          <cell r="P23">
            <v>0</v>
          </cell>
          <cell r="Q23">
            <v>1</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1</v>
          </cell>
        </row>
        <row r="24">
          <cell r="M24" t="str">
            <v>10913</v>
          </cell>
          <cell r="N24">
            <v>0</v>
          </cell>
          <cell r="O24">
            <v>0</v>
          </cell>
          <cell r="P24">
            <v>0</v>
          </cell>
          <cell r="Q24">
            <v>0</v>
          </cell>
          <cell r="R24">
            <v>0</v>
          </cell>
          <cell r="S24">
            <v>1</v>
          </cell>
          <cell r="T24">
            <v>0</v>
          </cell>
          <cell r="U24">
            <v>0</v>
          </cell>
          <cell r="V24">
            <v>0</v>
          </cell>
          <cell r="W24">
            <v>0</v>
          </cell>
          <cell r="X24">
            <v>0</v>
          </cell>
          <cell r="Y24">
            <v>0</v>
          </cell>
          <cell r="Z24">
            <v>0</v>
          </cell>
          <cell r="AA24">
            <v>0</v>
          </cell>
          <cell r="AB24">
            <v>0</v>
          </cell>
          <cell r="AC24">
            <v>0</v>
          </cell>
          <cell r="AD24">
            <v>0</v>
          </cell>
          <cell r="AE24">
            <v>0</v>
          </cell>
          <cell r="AF24">
            <v>1</v>
          </cell>
        </row>
        <row r="25">
          <cell r="M25" t="str">
            <v>10917</v>
          </cell>
          <cell r="N25">
            <v>0.41899606893726465</v>
          </cell>
          <cell r="O25">
            <v>0</v>
          </cell>
          <cell r="P25">
            <v>0</v>
          </cell>
          <cell r="Q25">
            <v>0</v>
          </cell>
          <cell r="R25">
            <v>0</v>
          </cell>
          <cell r="S25">
            <v>0</v>
          </cell>
          <cell r="T25">
            <v>0</v>
          </cell>
          <cell r="U25">
            <v>0</v>
          </cell>
          <cell r="V25">
            <v>0</v>
          </cell>
          <cell r="W25">
            <v>0.24479788299526486</v>
          </cell>
          <cell r="X25">
            <v>0</v>
          </cell>
          <cell r="Y25">
            <v>2.7199735651518658E-2</v>
          </cell>
          <cell r="Z25">
            <v>0</v>
          </cell>
          <cell r="AA25">
            <v>0</v>
          </cell>
          <cell r="AB25">
            <v>0.30900631241595167</v>
          </cell>
          <cell r="AC25">
            <v>0</v>
          </cell>
          <cell r="AD25">
            <v>0</v>
          </cell>
          <cell r="AE25">
            <v>0</v>
          </cell>
          <cell r="AF25">
            <v>0.99999999999999989</v>
          </cell>
        </row>
        <row r="26">
          <cell r="M26" t="str">
            <v>10921</v>
          </cell>
          <cell r="N26">
            <v>0</v>
          </cell>
          <cell r="O26">
            <v>0</v>
          </cell>
          <cell r="P26">
            <v>0</v>
          </cell>
          <cell r="Q26">
            <v>0</v>
          </cell>
          <cell r="R26">
            <v>0</v>
          </cell>
          <cell r="S26">
            <v>0</v>
          </cell>
          <cell r="T26">
            <v>0</v>
          </cell>
          <cell r="U26">
            <v>0</v>
          </cell>
          <cell r="V26">
            <v>0</v>
          </cell>
          <cell r="W26">
            <v>1</v>
          </cell>
          <cell r="X26">
            <v>0</v>
          </cell>
          <cell r="Y26">
            <v>0</v>
          </cell>
          <cell r="Z26">
            <v>0</v>
          </cell>
          <cell r="AA26">
            <v>0</v>
          </cell>
          <cell r="AB26">
            <v>0</v>
          </cell>
          <cell r="AC26">
            <v>0</v>
          </cell>
          <cell r="AD26">
            <v>0</v>
          </cell>
          <cell r="AE26">
            <v>0</v>
          </cell>
          <cell r="AF26">
            <v>1</v>
          </cell>
        </row>
        <row r="27">
          <cell r="M27" t="str">
            <v>10928</v>
          </cell>
          <cell r="N27">
            <v>0</v>
          </cell>
          <cell r="O27">
            <v>0</v>
          </cell>
          <cell r="P27">
            <v>0</v>
          </cell>
          <cell r="Q27">
            <v>1</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1</v>
          </cell>
        </row>
        <row r="28">
          <cell r="M28" t="str">
            <v>11005</v>
          </cell>
          <cell r="N28">
            <v>0</v>
          </cell>
          <cell r="O28">
            <v>1.9276530626669425E-2</v>
          </cell>
          <cell r="P28">
            <v>6.116887909812857E-2</v>
          </cell>
          <cell r="Q28">
            <v>0</v>
          </cell>
          <cell r="R28">
            <v>0</v>
          </cell>
          <cell r="S28">
            <v>0</v>
          </cell>
          <cell r="T28">
            <v>0</v>
          </cell>
          <cell r="U28">
            <v>0</v>
          </cell>
          <cell r="V28">
            <v>0</v>
          </cell>
          <cell r="W28">
            <v>0.39055922553246691</v>
          </cell>
          <cell r="X28">
            <v>4.9552228910105113E-2</v>
          </cell>
          <cell r="Y28">
            <v>0.22549561440275506</v>
          </cell>
          <cell r="Z28">
            <v>1.9494961115374489E-2</v>
          </cell>
          <cell r="AA28">
            <v>0</v>
          </cell>
          <cell r="AB28">
            <v>0.18957169425736262</v>
          </cell>
          <cell r="AC28">
            <v>4.4880866057137814E-2</v>
          </cell>
          <cell r="AD28">
            <v>0</v>
          </cell>
          <cell r="AE28">
            <v>0</v>
          </cell>
          <cell r="AF28">
            <v>1</v>
          </cell>
        </row>
        <row r="29">
          <cell r="M29" t="str">
            <v>11008</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1</v>
          </cell>
          <cell r="AC29">
            <v>0</v>
          </cell>
          <cell r="AD29">
            <v>0</v>
          </cell>
          <cell r="AE29">
            <v>0</v>
          </cell>
          <cell r="AF29">
            <v>1</v>
          </cell>
        </row>
        <row r="30">
          <cell r="M30" t="str">
            <v>11012</v>
          </cell>
          <cell r="N30">
            <v>0</v>
          </cell>
          <cell r="O30">
            <v>0</v>
          </cell>
          <cell r="P30">
            <v>0</v>
          </cell>
          <cell r="Q30">
            <v>1</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1</v>
          </cell>
        </row>
        <row r="31">
          <cell r="M31" t="str">
            <v>11013</v>
          </cell>
          <cell r="N31">
            <v>0</v>
          </cell>
          <cell r="O31">
            <v>0</v>
          </cell>
          <cell r="P31">
            <v>0</v>
          </cell>
          <cell r="Q31">
            <v>1</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1</v>
          </cell>
        </row>
        <row r="32">
          <cell r="M32" t="str">
            <v>11023</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1</v>
          </cell>
          <cell r="AC32">
            <v>0</v>
          </cell>
          <cell r="AD32">
            <v>0</v>
          </cell>
          <cell r="AE32">
            <v>0</v>
          </cell>
          <cell r="AF32">
            <v>1</v>
          </cell>
        </row>
        <row r="33">
          <cell r="M33" t="str">
            <v>11039</v>
          </cell>
          <cell r="N33">
            <v>0</v>
          </cell>
          <cell r="O33">
            <v>0</v>
          </cell>
          <cell r="P33">
            <v>0</v>
          </cell>
          <cell r="Q33">
            <v>0</v>
          </cell>
          <cell r="R33">
            <v>0</v>
          </cell>
          <cell r="S33">
            <v>0</v>
          </cell>
          <cell r="T33">
            <v>0</v>
          </cell>
          <cell r="U33">
            <v>1</v>
          </cell>
          <cell r="V33">
            <v>0</v>
          </cell>
          <cell r="W33">
            <v>0</v>
          </cell>
          <cell r="X33">
            <v>0</v>
          </cell>
          <cell r="Y33">
            <v>0</v>
          </cell>
          <cell r="Z33">
            <v>0</v>
          </cell>
          <cell r="AA33">
            <v>0</v>
          </cell>
          <cell r="AB33">
            <v>0</v>
          </cell>
          <cell r="AC33">
            <v>0</v>
          </cell>
          <cell r="AD33">
            <v>0</v>
          </cell>
          <cell r="AE33">
            <v>0</v>
          </cell>
          <cell r="AF33">
            <v>1</v>
          </cell>
        </row>
        <row r="34">
          <cell r="M34" t="str">
            <v>11048</v>
          </cell>
          <cell r="N34">
            <v>0</v>
          </cell>
          <cell r="O34">
            <v>0</v>
          </cell>
          <cell r="P34">
            <v>0</v>
          </cell>
          <cell r="Q34">
            <v>0</v>
          </cell>
          <cell r="R34">
            <v>0</v>
          </cell>
          <cell r="S34">
            <v>0</v>
          </cell>
          <cell r="T34">
            <v>0</v>
          </cell>
          <cell r="U34">
            <v>0</v>
          </cell>
          <cell r="V34">
            <v>0</v>
          </cell>
          <cell r="W34">
            <v>1</v>
          </cell>
          <cell r="X34">
            <v>0</v>
          </cell>
          <cell r="Y34">
            <v>0</v>
          </cell>
          <cell r="Z34">
            <v>0</v>
          </cell>
          <cell r="AA34">
            <v>0</v>
          </cell>
          <cell r="AB34">
            <v>0</v>
          </cell>
          <cell r="AC34">
            <v>0</v>
          </cell>
          <cell r="AD34">
            <v>0</v>
          </cell>
          <cell r="AE34">
            <v>0</v>
          </cell>
          <cell r="AF34">
            <v>1</v>
          </cell>
        </row>
        <row r="35">
          <cell r="M35" t="str">
            <v>11101</v>
          </cell>
          <cell r="N35">
            <v>0</v>
          </cell>
          <cell r="O35">
            <v>0</v>
          </cell>
          <cell r="P35">
            <v>1.6286644951140062E-2</v>
          </cell>
          <cell r="Q35">
            <v>0</v>
          </cell>
          <cell r="R35">
            <v>3.2573289902280127E-3</v>
          </cell>
          <cell r="S35">
            <v>0</v>
          </cell>
          <cell r="T35">
            <v>0</v>
          </cell>
          <cell r="U35">
            <v>0</v>
          </cell>
          <cell r="V35">
            <v>0</v>
          </cell>
          <cell r="W35">
            <v>0.56026058631921816</v>
          </cell>
          <cell r="X35">
            <v>5.7003257328990219E-3</v>
          </cell>
          <cell r="Y35">
            <v>6.2703583061889251E-2</v>
          </cell>
          <cell r="Z35">
            <v>0</v>
          </cell>
          <cell r="AA35">
            <v>0</v>
          </cell>
          <cell r="AB35">
            <v>0.2280130293159609</v>
          </cell>
          <cell r="AC35">
            <v>0.12377850162866448</v>
          </cell>
          <cell r="AD35">
            <v>0</v>
          </cell>
          <cell r="AE35">
            <v>0</v>
          </cell>
          <cell r="AF35">
            <v>0.99999999999999989</v>
          </cell>
        </row>
        <row r="36">
          <cell r="M36" t="str">
            <v>11102</v>
          </cell>
          <cell r="N36">
            <v>0</v>
          </cell>
          <cell r="O36">
            <v>0</v>
          </cell>
          <cell r="P36">
            <v>3.5014654119417718E-2</v>
          </cell>
          <cell r="Q36">
            <v>0</v>
          </cell>
          <cell r="R36">
            <v>0</v>
          </cell>
          <cell r="S36">
            <v>0</v>
          </cell>
          <cell r="T36">
            <v>0</v>
          </cell>
          <cell r="U36">
            <v>0</v>
          </cell>
          <cell r="V36">
            <v>0</v>
          </cell>
          <cell r="W36">
            <v>0.37942327486185873</v>
          </cell>
          <cell r="X36">
            <v>0</v>
          </cell>
          <cell r="Y36">
            <v>0.30584846616870187</v>
          </cell>
          <cell r="Z36">
            <v>0</v>
          </cell>
          <cell r="AA36">
            <v>0</v>
          </cell>
          <cell r="AB36">
            <v>0.27971360485002161</v>
          </cell>
          <cell r="AC36">
            <v>0</v>
          </cell>
          <cell r="AD36">
            <v>0</v>
          </cell>
          <cell r="AE36">
            <v>0</v>
          </cell>
          <cell r="AF36">
            <v>0.99999999999999989</v>
          </cell>
        </row>
        <row r="37">
          <cell r="M37" t="str">
            <v>11102</v>
          </cell>
          <cell r="N37">
            <v>0</v>
          </cell>
          <cell r="O37">
            <v>0</v>
          </cell>
          <cell r="P37">
            <v>3.5014654119417718E-2</v>
          </cell>
          <cell r="Q37">
            <v>0</v>
          </cell>
          <cell r="R37">
            <v>0</v>
          </cell>
          <cell r="S37">
            <v>0</v>
          </cell>
          <cell r="T37">
            <v>0</v>
          </cell>
          <cell r="U37">
            <v>0</v>
          </cell>
          <cell r="V37">
            <v>0</v>
          </cell>
          <cell r="W37">
            <v>0.37942327486185873</v>
          </cell>
          <cell r="X37">
            <v>0</v>
          </cell>
          <cell r="Y37">
            <v>0.30584846616870187</v>
          </cell>
          <cell r="Z37">
            <v>0</v>
          </cell>
          <cell r="AA37">
            <v>0</v>
          </cell>
          <cell r="AB37">
            <v>0.27971360485002161</v>
          </cell>
          <cell r="AC37">
            <v>0</v>
          </cell>
          <cell r="AD37">
            <v>0</v>
          </cell>
          <cell r="AE37">
            <v>0</v>
          </cell>
          <cell r="AF37">
            <v>0.99999999999999989</v>
          </cell>
        </row>
        <row r="38">
          <cell r="M38" t="str">
            <v>11107</v>
          </cell>
          <cell r="N38">
            <v>0</v>
          </cell>
          <cell r="O38">
            <v>0</v>
          </cell>
          <cell r="P38">
            <v>2.1739130434782608E-2</v>
          </cell>
          <cell r="Q38">
            <v>0</v>
          </cell>
          <cell r="R38">
            <v>0</v>
          </cell>
          <cell r="S38">
            <v>0</v>
          </cell>
          <cell r="T38">
            <v>0</v>
          </cell>
          <cell r="U38">
            <v>0</v>
          </cell>
          <cell r="V38">
            <v>0</v>
          </cell>
          <cell r="W38">
            <v>0.60869565217391308</v>
          </cell>
          <cell r="X38">
            <v>0</v>
          </cell>
          <cell r="Y38">
            <v>0</v>
          </cell>
          <cell r="Z38">
            <v>0</v>
          </cell>
          <cell r="AA38">
            <v>0</v>
          </cell>
          <cell r="AB38">
            <v>0.10869565217391304</v>
          </cell>
          <cell r="AC38">
            <v>0</v>
          </cell>
          <cell r="AD38">
            <v>0.2608695652173913</v>
          </cell>
          <cell r="AE38">
            <v>0</v>
          </cell>
          <cell r="AF38">
            <v>1</v>
          </cell>
        </row>
        <row r="39">
          <cell r="M39" t="str">
            <v>11108</v>
          </cell>
          <cell r="N39">
            <v>0</v>
          </cell>
          <cell r="O39">
            <v>0</v>
          </cell>
          <cell r="P39">
            <v>0.16808996263229481</v>
          </cell>
          <cell r="Q39">
            <v>0</v>
          </cell>
          <cell r="R39">
            <v>0</v>
          </cell>
          <cell r="S39">
            <v>0</v>
          </cell>
          <cell r="T39">
            <v>1.6352565909882253E-4</v>
          </cell>
          <cell r="U39">
            <v>0</v>
          </cell>
          <cell r="V39">
            <v>0</v>
          </cell>
          <cell r="W39">
            <v>0.38426754092994925</v>
          </cell>
          <cell r="X39">
            <v>0</v>
          </cell>
          <cell r="Y39">
            <v>0.33044754948606198</v>
          </cell>
          <cell r="Z39">
            <v>0</v>
          </cell>
          <cell r="AA39">
            <v>0</v>
          </cell>
          <cell r="AB39">
            <v>0.11703142129259549</v>
          </cell>
          <cell r="AC39">
            <v>0</v>
          </cell>
          <cell r="AD39">
            <v>0</v>
          </cell>
          <cell r="AE39">
            <v>0</v>
          </cell>
          <cell r="AF39">
            <v>1</v>
          </cell>
        </row>
        <row r="40">
          <cell r="M40" t="str">
            <v>11109</v>
          </cell>
          <cell r="N40">
            <v>0</v>
          </cell>
          <cell r="O40">
            <v>0</v>
          </cell>
          <cell r="P40">
            <v>5.533775633293124E-2</v>
          </cell>
          <cell r="Q40">
            <v>0</v>
          </cell>
          <cell r="R40">
            <v>0</v>
          </cell>
          <cell r="S40">
            <v>0</v>
          </cell>
          <cell r="T40">
            <v>0</v>
          </cell>
          <cell r="U40">
            <v>0</v>
          </cell>
          <cell r="V40">
            <v>0</v>
          </cell>
          <cell r="W40">
            <v>0.23974668275030156</v>
          </cell>
          <cell r="X40">
            <v>1.9601930036188178E-2</v>
          </cell>
          <cell r="Y40">
            <v>2.7895054282267791E-2</v>
          </cell>
          <cell r="Z40">
            <v>0</v>
          </cell>
          <cell r="AA40">
            <v>0</v>
          </cell>
          <cell r="AB40">
            <v>0.65741857659831127</v>
          </cell>
          <cell r="AC40">
            <v>0</v>
          </cell>
          <cell r="AD40">
            <v>0</v>
          </cell>
          <cell r="AE40">
            <v>0</v>
          </cell>
          <cell r="AF40">
            <v>1</v>
          </cell>
        </row>
        <row r="41">
          <cell r="M41" t="str">
            <v>11112</v>
          </cell>
          <cell r="N41">
            <v>0</v>
          </cell>
          <cell r="O41">
            <v>0</v>
          </cell>
          <cell r="P41">
            <v>0.83797441796859262</v>
          </cell>
          <cell r="Q41">
            <v>0</v>
          </cell>
          <cell r="R41">
            <v>0</v>
          </cell>
          <cell r="S41">
            <v>0</v>
          </cell>
          <cell r="T41">
            <v>0</v>
          </cell>
          <cell r="U41">
            <v>0</v>
          </cell>
          <cell r="V41">
            <v>0</v>
          </cell>
          <cell r="W41">
            <v>0</v>
          </cell>
          <cell r="X41">
            <v>0</v>
          </cell>
          <cell r="Y41">
            <v>0</v>
          </cell>
          <cell r="Z41">
            <v>0</v>
          </cell>
          <cell r="AA41">
            <v>0</v>
          </cell>
          <cell r="AB41">
            <v>0.16202558203140743</v>
          </cell>
          <cell r="AC41">
            <v>0</v>
          </cell>
          <cell r="AD41">
            <v>0</v>
          </cell>
          <cell r="AE41">
            <v>0</v>
          </cell>
          <cell r="AF41">
            <v>1</v>
          </cell>
        </row>
        <row r="42">
          <cell r="M42" t="str">
            <v>11114</v>
          </cell>
          <cell r="N42">
            <v>0</v>
          </cell>
          <cell r="O42">
            <v>0</v>
          </cell>
          <cell r="P42">
            <v>0</v>
          </cell>
          <cell r="Q42">
            <v>1</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1</v>
          </cell>
        </row>
        <row r="43">
          <cell r="M43" t="str">
            <v>11117</v>
          </cell>
          <cell r="N43">
            <v>0</v>
          </cell>
          <cell r="O43">
            <v>0</v>
          </cell>
          <cell r="P43">
            <v>0</v>
          </cell>
          <cell r="Q43">
            <v>1</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1</v>
          </cell>
        </row>
        <row r="44">
          <cell r="M44" t="str">
            <v>11119</v>
          </cell>
          <cell r="N44">
            <v>0</v>
          </cell>
          <cell r="O44">
            <v>0</v>
          </cell>
          <cell r="P44">
            <v>0</v>
          </cell>
          <cell r="Q44">
            <v>1</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1</v>
          </cell>
        </row>
        <row r="45">
          <cell r="M45" t="str">
            <v>11124</v>
          </cell>
          <cell r="N45">
            <v>0</v>
          </cell>
          <cell r="O45">
            <v>0</v>
          </cell>
          <cell r="P45">
            <v>0</v>
          </cell>
          <cell r="Q45">
            <v>1</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1</v>
          </cell>
        </row>
        <row r="46">
          <cell r="M46" t="str">
            <v>11126</v>
          </cell>
          <cell r="N46">
            <v>0.45648540943566013</v>
          </cell>
          <cell r="O46">
            <v>0</v>
          </cell>
          <cell r="P46">
            <v>0</v>
          </cell>
          <cell r="Q46">
            <v>0</v>
          </cell>
          <cell r="R46">
            <v>0</v>
          </cell>
          <cell r="S46">
            <v>0</v>
          </cell>
          <cell r="T46">
            <v>0</v>
          </cell>
          <cell r="U46">
            <v>0.54351459056433993</v>
          </cell>
          <cell r="V46">
            <v>0</v>
          </cell>
          <cell r="W46">
            <v>0</v>
          </cell>
          <cell r="X46">
            <v>0</v>
          </cell>
          <cell r="Y46">
            <v>0</v>
          </cell>
          <cell r="Z46">
            <v>0</v>
          </cell>
          <cell r="AA46">
            <v>0</v>
          </cell>
          <cell r="AB46">
            <v>0</v>
          </cell>
          <cell r="AC46">
            <v>0</v>
          </cell>
          <cell r="AD46">
            <v>0</v>
          </cell>
          <cell r="AE46">
            <v>0</v>
          </cell>
          <cell r="AF46">
            <v>1</v>
          </cell>
        </row>
        <row r="47">
          <cell r="M47" t="str">
            <v>11129</v>
          </cell>
          <cell r="N47">
            <v>0</v>
          </cell>
          <cell r="O47">
            <v>0</v>
          </cell>
          <cell r="P47">
            <v>0</v>
          </cell>
          <cell r="Q47">
            <v>1</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1</v>
          </cell>
        </row>
        <row r="48">
          <cell r="M48" t="str">
            <v>11130</v>
          </cell>
          <cell r="N48">
            <v>0</v>
          </cell>
          <cell r="O48">
            <v>0</v>
          </cell>
          <cell r="P48">
            <v>0</v>
          </cell>
          <cell r="Q48">
            <v>1</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1</v>
          </cell>
        </row>
        <row r="49">
          <cell r="M49" t="str">
            <v>11132</v>
          </cell>
          <cell r="N49">
            <v>0</v>
          </cell>
          <cell r="O49">
            <v>0</v>
          </cell>
          <cell r="P49">
            <v>0</v>
          </cell>
          <cell r="Q49">
            <v>0</v>
          </cell>
          <cell r="R49">
            <v>0.95</v>
          </cell>
          <cell r="S49">
            <v>0.05</v>
          </cell>
          <cell r="T49">
            <v>0</v>
          </cell>
          <cell r="U49">
            <v>0</v>
          </cell>
          <cell r="V49">
            <v>0</v>
          </cell>
          <cell r="W49">
            <v>0</v>
          </cell>
          <cell r="X49">
            <v>0</v>
          </cell>
          <cell r="Y49">
            <v>0</v>
          </cell>
          <cell r="Z49">
            <v>0</v>
          </cell>
          <cell r="AA49">
            <v>0</v>
          </cell>
          <cell r="AB49">
            <v>0</v>
          </cell>
          <cell r="AC49">
            <v>0</v>
          </cell>
          <cell r="AD49">
            <v>0</v>
          </cell>
          <cell r="AE49">
            <v>0</v>
          </cell>
          <cell r="AF49">
            <v>1</v>
          </cell>
        </row>
        <row r="50">
          <cell r="M50" t="str">
            <v>11134</v>
          </cell>
          <cell r="N50">
            <v>0</v>
          </cell>
          <cell r="O50">
            <v>0</v>
          </cell>
          <cell r="P50">
            <v>0</v>
          </cell>
          <cell r="Q50">
            <v>1</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1</v>
          </cell>
        </row>
        <row r="51">
          <cell r="M51" t="str">
            <v>11138</v>
          </cell>
          <cell r="N51">
            <v>0</v>
          </cell>
          <cell r="O51">
            <v>0</v>
          </cell>
          <cell r="P51">
            <v>0</v>
          </cell>
          <cell r="Q51">
            <v>1</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1</v>
          </cell>
        </row>
        <row r="52">
          <cell r="M52" t="str">
            <v>11181</v>
          </cell>
          <cell r="N52">
            <v>0</v>
          </cell>
          <cell r="O52">
            <v>0</v>
          </cell>
          <cell r="P52">
            <v>0</v>
          </cell>
          <cell r="Q52">
            <v>0</v>
          </cell>
          <cell r="R52">
            <v>0</v>
          </cell>
          <cell r="S52">
            <v>0</v>
          </cell>
          <cell r="T52">
            <v>0</v>
          </cell>
          <cell r="U52">
            <v>1</v>
          </cell>
          <cell r="V52">
            <v>0</v>
          </cell>
          <cell r="W52">
            <v>0</v>
          </cell>
          <cell r="X52">
            <v>0</v>
          </cell>
          <cell r="Y52">
            <v>0</v>
          </cell>
          <cell r="Z52">
            <v>0</v>
          </cell>
          <cell r="AA52">
            <v>0</v>
          </cell>
          <cell r="AB52">
            <v>0</v>
          </cell>
          <cell r="AC52">
            <v>0</v>
          </cell>
          <cell r="AD52">
            <v>0</v>
          </cell>
          <cell r="AE52">
            <v>0</v>
          </cell>
          <cell r="AF52">
            <v>1</v>
          </cell>
        </row>
        <row r="53">
          <cell r="M53" t="str">
            <v>11201</v>
          </cell>
          <cell r="N53">
            <v>0</v>
          </cell>
          <cell r="O53">
            <v>8.4897030931944169E-4</v>
          </cell>
          <cell r="P53">
            <v>3.4252835134709753E-3</v>
          </cell>
          <cell r="Q53">
            <v>0</v>
          </cell>
          <cell r="R53">
            <v>0</v>
          </cell>
          <cell r="S53">
            <v>9.893328324615553E-4</v>
          </cell>
          <cell r="T53">
            <v>0</v>
          </cell>
          <cell r="U53">
            <v>0</v>
          </cell>
          <cell r="V53">
            <v>0</v>
          </cell>
          <cell r="W53">
            <v>0.11145871112366157</v>
          </cell>
          <cell r="X53">
            <v>3.2212957180222414E-3</v>
          </cell>
          <cell r="Y53">
            <v>3.3295346485484878E-2</v>
          </cell>
          <cell r="Z53">
            <v>1.6907698106837232E-3</v>
          </cell>
          <cell r="AA53">
            <v>0</v>
          </cell>
          <cell r="AB53">
            <v>1.9763457250932124E-2</v>
          </cell>
          <cell r="AC53">
            <v>0.82530683295596363</v>
          </cell>
          <cell r="AD53">
            <v>0</v>
          </cell>
          <cell r="AE53">
            <v>0</v>
          </cell>
          <cell r="AF53">
            <v>1.0000000000000002</v>
          </cell>
        </row>
        <row r="54">
          <cell r="M54" t="str">
            <v>11203</v>
          </cell>
          <cell r="N54">
            <v>0</v>
          </cell>
          <cell r="O54">
            <v>0</v>
          </cell>
          <cell r="P54">
            <v>0</v>
          </cell>
          <cell r="Q54">
            <v>0</v>
          </cell>
          <cell r="R54">
            <v>0</v>
          </cell>
          <cell r="S54">
            <v>0</v>
          </cell>
          <cell r="T54">
            <v>0</v>
          </cell>
          <cell r="U54">
            <v>0</v>
          </cell>
          <cell r="V54">
            <v>0</v>
          </cell>
          <cell r="W54">
            <v>1</v>
          </cell>
          <cell r="X54">
            <v>0</v>
          </cell>
          <cell r="Y54">
            <v>0</v>
          </cell>
          <cell r="Z54">
            <v>0</v>
          </cell>
          <cell r="AA54">
            <v>0</v>
          </cell>
          <cell r="AB54">
            <v>0</v>
          </cell>
          <cell r="AC54">
            <v>0</v>
          </cell>
          <cell r="AD54">
            <v>0</v>
          </cell>
          <cell r="AE54">
            <v>0</v>
          </cell>
          <cell r="AF54">
            <v>1</v>
          </cell>
        </row>
        <row r="55">
          <cell r="M55" t="str">
            <v>11204</v>
          </cell>
          <cell r="N55">
            <v>0</v>
          </cell>
          <cell r="O55">
            <v>0</v>
          </cell>
          <cell r="P55">
            <v>2.9158187462041539E-2</v>
          </cell>
          <cell r="Q55">
            <v>0</v>
          </cell>
          <cell r="R55">
            <v>0</v>
          </cell>
          <cell r="S55">
            <v>0</v>
          </cell>
          <cell r="T55">
            <v>0</v>
          </cell>
          <cell r="U55">
            <v>0</v>
          </cell>
          <cell r="V55">
            <v>0</v>
          </cell>
          <cell r="W55">
            <v>0.49916452593262978</v>
          </cell>
          <cell r="X55">
            <v>0</v>
          </cell>
          <cell r="Y55">
            <v>0.26539582634240094</v>
          </cell>
          <cell r="Z55">
            <v>0</v>
          </cell>
          <cell r="AA55">
            <v>0</v>
          </cell>
          <cell r="AB55">
            <v>0.20628146026292779</v>
          </cell>
          <cell r="AC55">
            <v>0</v>
          </cell>
          <cell r="AD55">
            <v>0</v>
          </cell>
          <cell r="AE55">
            <v>0</v>
          </cell>
          <cell r="AF55">
            <v>1</v>
          </cell>
        </row>
        <row r="56">
          <cell r="M56" t="str">
            <v>11208</v>
          </cell>
          <cell r="N56">
            <v>0</v>
          </cell>
          <cell r="O56">
            <v>0</v>
          </cell>
          <cell r="P56">
            <v>8.3333333333333343E-2</v>
          </cell>
          <cell r="Q56">
            <v>0</v>
          </cell>
          <cell r="R56">
            <v>0</v>
          </cell>
          <cell r="S56">
            <v>0</v>
          </cell>
          <cell r="T56">
            <v>0</v>
          </cell>
          <cell r="U56">
            <v>0</v>
          </cell>
          <cell r="V56">
            <v>0</v>
          </cell>
          <cell r="W56">
            <v>0.74619047619047629</v>
          </cell>
          <cell r="X56">
            <v>0</v>
          </cell>
          <cell r="Y56">
            <v>0</v>
          </cell>
          <cell r="Z56">
            <v>0</v>
          </cell>
          <cell r="AA56">
            <v>0</v>
          </cell>
          <cell r="AB56">
            <v>0.1704761904761905</v>
          </cell>
          <cell r="AC56">
            <v>0</v>
          </cell>
          <cell r="AD56">
            <v>0</v>
          </cell>
          <cell r="AE56">
            <v>0</v>
          </cell>
          <cell r="AF56">
            <v>1.0000000000000002</v>
          </cell>
        </row>
        <row r="57">
          <cell r="M57" t="str">
            <v>11209</v>
          </cell>
          <cell r="N57">
            <v>0</v>
          </cell>
          <cell r="O57">
            <v>2.0207151657871066E-2</v>
          </cell>
          <cell r="P57">
            <v>4.5624584303255084E-2</v>
          </cell>
          <cell r="Q57">
            <v>0</v>
          </cell>
          <cell r="R57">
            <v>0</v>
          </cell>
          <cell r="S57">
            <v>0</v>
          </cell>
          <cell r="T57">
            <v>0</v>
          </cell>
          <cell r="U57">
            <v>0</v>
          </cell>
          <cell r="V57">
            <v>0</v>
          </cell>
          <cell r="W57">
            <v>0.37108531925830479</v>
          </cell>
          <cell r="X57">
            <v>2.905387792245305E-2</v>
          </cell>
          <cell r="Y57">
            <v>0.19082832071478351</v>
          </cell>
          <cell r="Z57">
            <v>6.9045368183929576E-2</v>
          </cell>
          <cell r="AA57">
            <v>0</v>
          </cell>
          <cell r="AB57">
            <v>0.10761966623146033</v>
          </cell>
          <cell r="AC57">
            <v>0.16653571172794282</v>
          </cell>
          <cell r="AD57">
            <v>0</v>
          </cell>
          <cell r="AE57">
            <v>0</v>
          </cell>
          <cell r="AF57">
            <v>1.0000000000000002</v>
          </cell>
        </row>
        <row r="58">
          <cell r="M58" t="str">
            <v>11210</v>
          </cell>
          <cell r="N58">
            <v>0</v>
          </cell>
          <cell r="O58">
            <v>0</v>
          </cell>
          <cell r="P58">
            <v>8.5324232081911269E-2</v>
          </cell>
          <cell r="Q58">
            <v>0</v>
          </cell>
          <cell r="R58">
            <v>0</v>
          </cell>
          <cell r="S58">
            <v>0</v>
          </cell>
          <cell r="T58">
            <v>0</v>
          </cell>
          <cell r="U58">
            <v>0</v>
          </cell>
          <cell r="V58">
            <v>0</v>
          </cell>
          <cell r="W58">
            <v>0.24641638225255974</v>
          </cell>
          <cell r="X58">
            <v>5.9726962457337884E-2</v>
          </cell>
          <cell r="Y58">
            <v>0.12320819112627987</v>
          </cell>
          <cell r="Z58">
            <v>0</v>
          </cell>
          <cell r="AA58">
            <v>0</v>
          </cell>
          <cell r="AB58">
            <v>0.48532423208191128</v>
          </cell>
          <cell r="AC58">
            <v>0</v>
          </cell>
          <cell r="AD58">
            <v>0</v>
          </cell>
          <cell r="AE58">
            <v>0</v>
          </cell>
          <cell r="AF58">
            <v>1</v>
          </cell>
        </row>
        <row r="59">
          <cell r="M59" t="str">
            <v>11211</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1</v>
          </cell>
          <cell r="AC59">
            <v>0</v>
          </cell>
          <cell r="AD59">
            <v>0</v>
          </cell>
          <cell r="AE59">
            <v>0</v>
          </cell>
          <cell r="AF59">
            <v>1</v>
          </cell>
        </row>
        <row r="60">
          <cell r="M60" t="str">
            <v>11216</v>
          </cell>
          <cell r="N60">
            <v>0</v>
          </cell>
          <cell r="O60">
            <v>0</v>
          </cell>
          <cell r="P60">
            <v>0.9852921699090198</v>
          </cell>
          <cell r="Q60">
            <v>0</v>
          </cell>
          <cell r="R60">
            <v>0</v>
          </cell>
          <cell r="S60">
            <v>0</v>
          </cell>
          <cell r="T60">
            <v>0</v>
          </cell>
          <cell r="U60">
            <v>0</v>
          </cell>
          <cell r="V60">
            <v>0</v>
          </cell>
          <cell r="W60">
            <v>0</v>
          </cell>
          <cell r="X60">
            <v>0</v>
          </cell>
          <cell r="Y60">
            <v>1.470783009098027E-2</v>
          </cell>
          <cell r="Z60">
            <v>0</v>
          </cell>
          <cell r="AA60">
            <v>0</v>
          </cell>
          <cell r="AB60">
            <v>0</v>
          </cell>
          <cell r="AC60">
            <v>0</v>
          </cell>
          <cell r="AD60">
            <v>0</v>
          </cell>
          <cell r="AE60">
            <v>0</v>
          </cell>
          <cell r="AF60">
            <v>1</v>
          </cell>
        </row>
        <row r="61">
          <cell r="M61" t="str">
            <v>11217</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1</v>
          </cell>
          <cell r="AC61">
            <v>0</v>
          </cell>
          <cell r="AD61">
            <v>0</v>
          </cell>
          <cell r="AE61">
            <v>0</v>
          </cell>
          <cell r="AF61">
            <v>1</v>
          </cell>
        </row>
        <row r="62">
          <cell r="M62" t="str">
            <v>11218</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1</v>
          </cell>
          <cell r="AC62">
            <v>0</v>
          </cell>
          <cell r="AD62">
            <v>0</v>
          </cell>
          <cell r="AE62">
            <v>0</v>
          </cell>
          <cell r="AF62">
            <v>1</v>
          </cell>
        </row>
        <row r="63">
          <cell r="M63" t="str">
            <v>11219</v>
          </cell>
          <cell r="N63">
            <v>0</v>
          </cell>
          <cell r="O63">
            <v>0</v>
          </cell>
          <cell r="P63">
            <v>0</v>
          </cell>
          <cell r="Q63">
            <v>1</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1</v>
          </cell>
        </row>
        <row r="64">
          <cell r="M64" t="str">
            <v>11220</v>
          </cell>
          <cell r="N64">
            <v>0</v>
          </cell>
          <cell r="O64">
            <v>0</v>
          </cell>
          <cell r="P64">
            <v>0</v>
          </cell>
          <cell r="Q64">
            <v>0</v>
          </cell>
          <cell r="R64">
            <v>0</v>
          </cell>
          <cell r="S64">
            <v>0</v>
          </cell>
          <cell r="T64">
            <v>1</v>
          </cell>
          <cell r="U64">
            <v>0</v>
          </cell>
          <cell r="V64">
            <v>0</v>
          </cell>
          <cell r="W64">
            <v>0</v>
          </cell>
          <cell r="X64">
            <v>0</v>
          </cell>
          <cell r="Y64">
            <v>0</v>
          </cell>
          <cell r="Z64">
            <v>0</v>
          </cell>
          <cell r="AA64">
            <v>0</v>
          </cell>
          <cell r="AB64">
            <v>0</v>
          </cell>
          <cell r="AC64">
            <v>0</v>
          </cell>
          <cell r="AD64">
            <v>0</v>
          </cell>
          <cell r="AE64">
            <v>0</v>
          </cell>
          <cell r="AF64">
            <v>1</v>
          </cell>
        </row>
        <row r="65">
          <cell r="M65" t="str">
            <v>11221</v>
          </cell>
          <cell r="N65">
            <v>0</v>
          </cell>
          <cell r="O65">
            <v>0</v>
          </cell>
          <cell r="P65">
            <v>0</v>
          </cell>
          <cell r="Q65">
            <v>1</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1</v>
          </cell>
        </row>
        <row r="66">
          <cell r="M66" t="str">
            <v>11230</v>
          </cell>
          <cell r="N66">
            <v>1</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1</v>
          </cell>
        </row>
        <row r="67">
          <cell r="M67" t="str">
            <v>11232</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1</v>
          </cell>
          <cell r="AC67">
            <v>0</v>
          </cell>
          <cell r="AD67">
            <v>0</v>
          </cell>
          <cell r="AE67">
            <v>0</v>
          </cell>
          <cell r="AF67">
            <v>1</v>
          </cell>
        </row>
        <row r="68">
          <cell r="M68" t="str">
            <v>11233</v>
          </cell>
          <cell r="N68">
            <v>0</v>
          </cell>
          <cell r="O68">
            <v>0</v>
          </cell>
          <cell r="P68">
            <v>0</v>
          </cell>
          <cell r="Q68">
            <v>0.99999999999999989</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0.99999999999999989</v>
          </cell>
        </row>
        <row r="69">
          <cell r="M69" t="str">
            <v>11234</v>
          </cell>
          <cell r="N69">
            <v>0</v>
          </cell>
          <cell r="O69">
            <v>0</v>
          </cell>
          <cell r="P69">
            <v>0</v>
          </cell>
          <cell r="Q69">
            <v>1</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1</v>
          </cell>
        </row>
        <row r="70">
          <cell r="M70" t="str">
            <v>11235</v>
          </cell>
          <cell r="N70">
            <v>0</v>
          </cell>
          <cell r="O70">
            <v>0</v>
          </cell>
          <cell r="P70">
            <v>0</v>
          </cell>
          <cell r="Q70">
            <v>1</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1</v>
          </cell>
        </row>
        <row r="71">
          <cell r="M71" t="str">
            <v>11236</v>
          </cell>
          <cell r="N71">
            <v>0</v>
          </cell>
          <cell r="O71">
            <v>0</v>
          </cell>
          <cell r="P71">
            <v>0</v>
          </cell>
          <cell r="Q71">
            <v>1</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1</v>
          </cell>
        </row>
        <row r="72">
          <cell r="M72" t="str">
            <v>11239</v>
          </cell>
          <cell r="N72">
            <v>0</v>
          </cell>
          <cell r="O72">
            <v>0</v>
          </cell>
          <cell r="P72">
            <v>0</v>
          </cell>
          <cell r="Q72">
            <v>1</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1</v>
          </cell>
        </row>
        <row r="73">
          <cell r="M73" t="str">
            <v>11242</v>
          </cell>
          <cell r="N73">
            <v>0</v>
          </cell>
          <cell r="O73">
            <v>0</v>
          </cell>
          <cell r="P73">
            <v>0</v>
          </cell>
          <cell r="Q73">
            <v>0</v>
          </cell>
          <cell r="R73">
            <v>0</v>
          </cell>
          <cell r="S73">
            <v>0</v>
          </cell>
          <cell r="T73">
            <v>0</v>
          </cell>
          <cell r="U73">
            <v>1</v>
          </cell>
          <cell r="V73">
            <v>0</v>
          </cell>
          <cell r="W73">
            <v>0</v>
          </cell>
          <cell r="X73">
            <v>0</v>
          </cell>
          <cell r="Y73">
            <v>0</v>
          </cell>
          <cell r="Z73">
            <v>0</v>
          </cell>
          <cell r="AA73">
            <v>0</v>
          </cell>
          <cell r="AB73">
            <v>0</v>
          </cell>
          <cell r="AC73">
            <v>0</v>
          </cell>
          <cell r="AD73">
            <v>0</v>
          </cell>
          <cell r="AE73">
            <v>0</v>
          </cell>
          <cell r="AF73">
            <v>1</v>
          </cell>
        </row>
        <row r="74">
          <cell r="M74" t="str">
            <v>11246</v>
          </cell>
          <cell r="N74">
            <v>0</v>
          </cell>
          <cell r="O74">
            <v>0</v>
          </cell>
          <cell r="P74">
            <v>0</v>
          </cell>
          <cell r="Q74">
            <v>0</v>
          </cell>
          <cell r="R74">
            <v>0</v>
          </cell>
          <cell r="S74">
            <v>0</v>
          </cell>
          <cell r="T74">
            <v>0</v>
          </cell>
          <cell r="U74">
            <v>1</v>
          </cell>
          <cell r="V74">
            <v>0</v>
          </cell>
          <cell r="W74">
            <v>0</v>
          </cell>
          <cell r="X74">
            <v>0</v>
          </cell>
          <cell r="Y74">
            <v>0</v>
          </cell>
          <cell r="Z74">
            <v>0</v>
          </cell>
          <cell r="AA74">
            <v>0</v>
          </cell>
          <cell r="AB74">
            <v>0</v>
          </cell>
          <cell r="AC74">
            <v>0</v>
          </cell>
          <cell r="AD74">
            <v>0</v>
          </cell>
          <cell r="AE74">
            <v>0</v>
          </cell>
          <cell r="AF74">
            <v>1</v>
          </cell>
        </row>
        <row r="75">
          <cell r="M75" t="str">
            <v>11247</v>
          </cell>
          <cell r="N75">
            <v>1</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1</v>
          </cell>
        </row>
        <row r="76">
          <cell r="M76" t="str">
            <v>11250</v>
          </cell>
          <cell r="N76">
            <v>0</v>
          </cell>
          <cell r="O76">
            <v>0</v>
          </cell>
          <cell r="P76">
            <v>0</v>
          </cell>
          <cell r="Q76">
            <v>0.1852000057079686</v>
          </cell>
          <cell r="R76">
            <v>0</v>
          </cell>
          <cell r="S76">
            <v>0</v>
          </cell>
          <cell r="T76">
            <v>0</v>
          </cell>
          <cell r="U76">
            <v>0.81479999429203143</v>
          </cell>
          <cell r="V76">
            <v>0</v>
          </cell>
          <cell r="W76">
            <v>0</v>
          </cell>
          <cell r="X76">
            <v>0</v>
          </cell>
          <cell r="Y76">
            <v>0</v>
          </cell>
          <cell r="Z76">
            <v>0</v>
          </cell>
          <cell r="AA76">
            <v>0</v>
          </cell>
          <cell r="AB76">
            <v>0</v>
          </cell>
          <cell r="AC76">
            <v>0</v>
          </cell>
          <cell r="AD76">
            <v>0</v>
          </cell>
          <cell r="AE76">
            <v>0</v>
          </cell>
          <cell r="AF76">
            <v>1</v>
          </cell>
        </row>
        <row r="77">
          <cell r="M77" t="str">
            <v>11251</v>
          </cell>
          <cell r="N77">
            <v>0</v>
          </cell>
          <cell r="O77">
            <v>0</v>
          </cell>
          <cell r="P77">
            <v>0</v>
          </cell>
          <cell r="Q77">
            <v>0</v>
          </cell>
          <cell r="R77">
            <v>0</v>
          </cell>
          <cell r="S77">
            <v>0</v>
          </cell>
          <cell r="T77">
            <v>0</v>
          </cell>
          <cell r="U77">
            <v>1</v>
          </cell>
          <cell r="V77">
            <v>0</v>
          </cell>
          <cell r="W77">
            <v>0</v>
          </cell>
          <cell r="X77">
            <v>0</v>
          </cell>
          <cell r="Y77">
            <v>0</v>
          </cell>
          <cell r="Z77">
            <v>0</v>
          </cell>
          <cell r="AA77">
            <v>0</v>
          </cell>
          <cell r="AB77">
            <v>0</v>
          </cell>
          <cell r="AC77">
            <v>0</v>
          </cell>
          <cell r="AD77">
            <v>0</v>
          </cell>
          <cell r="AE77">
            <v>0</v>
          </cell>
          <cell r="AF77">
            <v>1</v>
          </cell>
        </row>
        <row r="78">
          <cell r="M78" t="str">
            <v>11252</v>
          </cell>
          <cell r="N78">
            <v>0</v>
          </cell>
          <cell r="O78">
            <v>0</v>
          </cell>
          <cell r="P78">
            <v>0</v>
          </cell>
          <cell r="Q78">
            <v>0</v>
          </cell>
          <cell r="R78">
            <v>0</v>
          </cell>
          <cell r="S78">
            <v>0</v>
          </cell>
          <cell r="T78">
            <v>1</v>
          </cell>
          <cell r="U78">
            <v>0</v>
          </cell>
          <cell r="V78">
            <v>0</v>
          </cell>
          <cell r="W78">
            <v>0</v>
          </cell>
          <cell r="X78">
            <v>0</v>
          </cell>
          <cell r="Y78">
            <v>0</v>
          </cell>
          <cell r="Z78">
            <v>0</v>
          </cell>
          <cell r="AA78">
            <v>0</v>
          </cell>
          <cell r="AB78">
            <v>0</v>
          </cell>
          <cell r="AC78">
            <v>0</v>
          </cell>
          <cell r="AD78">
            <v>0</v>
          </cell>
          <cell r="AE78">
            <v>0</v>
          </cell>
          <cell r="AF78">
            <v>1</v>
          </cell>
        </row>
        <row r="79">
          <cell r="M79" t="str">
            <v>11254</v>
          </cell>
          <cell r="N79">
            <v>0</v>
          </cell>
          <cell r="O79">
            <v>0</v>
          </cell>
          <cell r="P79">
            <v>0</v>
          </cell>
          <cell r="Q79">
            <v>1</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1</v>
          </cell>
        </row>
        <row r="80">
          <cell r="M80" t="str">
            <v>11270</v>
          </cell>
          <cell r="N80">
            <v>0</v>
          </cell>
          <cell r="O80">
            <v>0</v>
          </cell>
          <cell r="P80">
            <v>0</v>
          </cell>
          <cell r="Q80">
            <v>1</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1</v>
          </cell>
        </row>
        <row r="81">
          <cell r="M81" t="str">
            <v>11281</v>
          </cell>
          <cell r="N81">
            <v>0</v>
          </cell>
          <cell r="O81">
            <v>0</v>
          </cell>
          <cell r="P81">
            <v>0</v>
          </cell>
          <cell r="Q81">
            <v>0.34979999952692992</v>
          </cell>
          <cell r="R81">
            <v>0</v>
          </cell>
          <cell r="S81">
            <v>0</v>
          </cell>
          <cell r="T81">
            <v>0</v>
          </cell>
          <cell r="U81">
            <v>0.65020000047307014</v>
          </cell>
          <cell r="V81">
            <v>0</v>
          </cell>
          <cell r="W81">
            <v>0</v>
          </cell>
          <cell r="X81">
            <v>0</v>
          </cell>
          <cell r="Y81">
            <v>0</v>
          </cell>
          <cell r="Z81">
            <v>0</v>
          </cell>
          <cell r="AA81">
            <v>0</v>
          </cell>
          <cell r="AB81">
            <v>0</v>
          </cell>
          <cell r="AC81">
            <v>0</v>
          </cell>
          <cell r="AD81">
            <v>0</v>
          </cell>
          <cell r="AE81">
            <v>0</v>
          </cell>
          <cell r="AF81">
            <v>1</v>
          </cell>
        </row>
        <row r="82">
          <cell r="M82" t="str">
            <v>11294</v>
          </cell>
          <cell r="N82">
            <v>0</v>
          </cell>
          <cell r="O82">
            <v>0</v>
          </cell>
          <cell r="P82">
            <v>4.1172164849715615E-2</v>
          </cell>
          <cell r="Q82">
            <v>0</v>
          </cell>
          <cell r="R82">
            <v>0</v>
          </cell>
          <cell r="S82">
            <v>2.9609763655503319E-3</v>
          </cell>
          <cell r="T82">
            <v>0</v>
          </cell>
          <cell r="U82">
            <v>0</v>
          </cell>
          <cell r="V82">
            <v>0</v>
          </cell>
          <cell r="W82">
            <v>0.57416904544016645</v>
          </cell>
          <cell r="X82">
            <v>1.3551641566230765E-2</v>
          </cell>
          <cell r="Y82">
            <v>6.2685080268676655E-2</v>
          </cell>
          <cell r="Z82">
            <v>1.8144437504855337E-3</v>
          </cell>
          <cell r="AA82">
            <v>0</v>
          </cell>
          <cell r="AB82">
            <v>0.2290627297392871</v>
          </cell>
          <cell r="AC82">
            <v>7.2137405696851564E-2</v>
          </cell>
          <cell r="AD82">
            <v>2.4465123230358859E-3</v>
          </cell>
          <cell r="AE82">
            <v>0</v>
          </cell>
          <cell r="AF82">
            <v>0.99999999999999989</v>
          </cell>
        </row>
        <row r="83">
          <cell r="M83" t="str">
            <v>11300</v>
          </cell>
          <cell r="N83">
            <v>0</v>
          </cell>
          <cell r="O83">
            <v>0</v>
          </cell>
          <cell r="P83">
            <v>0</v>
          </cell>
          <cell r="Q83">
            <v>0</v>
          </cell>
          <cell r="R83">
            <v>0</v>
          </cell>
          <cell r="S83">
            <v>0</v>
          </cell>
          <cell r="T83">
            <v>0</v>
          </cell>
          <cell r="U83">
            <v>0</v>
          </cell>
          <cell r="V83">
            <v>0</v>
          </cell>
          <cell r="W83">
            <v>1</v>
          </cell>
          <cell r="X83">
            <v>0</v>
          </cell>
          <cell r="Y83">
            <v>0</v>
          </cell>
          <cell r="Z83">
            <v>0</v>
          </cell>
          <cell r="AA83">
            <v>0</v>
          </cell>
          <cell r="AB83">
            <v>0</v>
          </cell>
          <cell r="AC83">
            <v>0</v>
          </cell>
          <cell r="AD83">
            <v>0</v>
          </cell>
          <cell r="AE83">
            <v>0</v>
          </cell>
          <cell r="AF83">
            <v>1</v>
          </cell>
        </row>
        <row r="84">
          <cell r="M84" t="str">
            <v>11302</v>
          </cell>
          <cell r="N84">
            <v>0</v>
          </cell>
          <cell r="O84">
            <v>0</v>
          </cell>
          <cell r="P84">
            <v>4.8076923076923073E-2</v>
          </cell>
          <cell r="Q84">
            <v>0</v>
          </cell>
          <cell r="R84">
            <v>0</v>
          </cell>
          <cell r="S84">
            <v>0</v>
          </cell>
          <cell r="T84">
            <v>0</v>
          </cell>
          <cell r="U84">
            <v>0</v>
          </cell>
          <cell r="V84">
            <v>0</v>
          </cell>
          <cell r="W84">
            <v>0.25716346153846154</v>
          </cell>
          <cell r="X84">
            <v>6.0913461538461534E-2</v>
          </cell>
          <cell r="Y84">
            <v>8.8461538461538456E-3</v>
          </cell>
          <cell r="Z84">
            <v>0</v>
          </cell>
          <cell r="AA84">
            <v>0</v>
          </cell>
          <cell r="AB84">
            <v>0.625</v>
          </cell>
          <cell r="AC84">
            <v>0</v>
          </cell>
          <cell r="AD84">
            <v>0</v>
          </cell>
          <cell r="AE84">
            <v>0</v>
          </cell>
          <cell r="AF84">
            <v>1</v>
          </cell>
        </row>
        <row r="85">
          <cell r="M85" t="str">
            <v>11303</v>
          </cell>
          <cell r="N85">
            <v>0</v>
          </cell>
          <cell r="O85">
            <v>0</v>
          </cell>
          <cell r="P85">
            <v>7.8125E-2</v>
          </cell>
          <cell r="Q85">
            <v>0</v>
          </cell>
          <cell r="R85">
            <v>0</v>
          </cell>
          <cell r="S85">
            <v>0</v>
          </cell>
          <cell r="T85">
            <v>0</v>
          </cell>
          <cell r="U85">
            <v>0</v>
          </cell>
          <cell r="V85">
            <v>0</v>
          </cell>
          <cell r="W85">
            <v>0.13734374999999999</v>
          </cell>
          <cell r="X85">
            <v>3.0624999999999999E-2</v>
          </cell>
          <cell r="Y85">
            <v>1.953125E-2</v>
          </cell>
          <cell r="Z85">
            <v>0</v>
          </cell>
          <cell r="AA85">
            <v>0</v>
          </cell>
          <cell r="AB85">
            <v>0.734375</v>
          </cell>
          <cell r="AC85">
            <v>0</v>
          </cell>
          <cell r="AD85">
            <v>0</v>
          </cell>
          <cell r="AE85">
            <v>0</v>
          </cell>
          <cell r="AF85">
            <v>1</v>
          </cell>
        </row>
        <row r="86">
          <cell r="M86" t="str">
            <v>11304</v>
          </cell>
          <cell r="N86">
            <v>0</v>
          </cell>
          <cell r="O86">
            <v>0</v>
          </cell>
          <cell r="P86">
            <v>0.11229814905438779</v>
          </cell>
          <cell r="Q86">
            <v>0</v>
          </cell>
          <cell r="R86">
            <v>0</v>
          </cell>
          <cell r="S86">
            <v>0</v>
          </cell>
          <cell r="T86">
            <v>0.24644539068203469</v>
          </cell>
          <cell r="U86">
            <v>0</v>
          </cell>
          <cell r="V86">
            <v>0</v>
          </cell>
          <cell r="W86">
            <v>0.42799642897823487</v>
          </cell>
          <cell r="X86">
            <v>0</v>
          </cell>
          <cell r="Y86">
            <v>1.3431270108052685E-2</v>
          </cell>
          <cell r="Z86">
            <v>0</v>
          </cell>
          <cell r="AA86">
            <v>0</v>
          </cell>
          <cell r="AB86">
            <v>0.19982876117729007</v>
          </cell>
          <cell r="AC86">
            <v>0</v>
          </cell>
          <cell r="AD86">
            <v>0</v>
          </cell>
          <cell r="AE86">
            <v>0</v>
          </cell>
          <cell r="AF86">
            <v>1</v>
          </cell>
        </row>
        <row r="87">
          <cell r="M87" t="str">
            <v>11305</v>
          </cell>
          <cell r="N87">
            <v>0</v>
          </cell>
          <cell r="O87">
            <v>0</v>
          </cell>
          <cell r="P87">
            <v>0.03</v>
          </cell>
          <cell r="Q87">
            <v>0</v>
          </cell>
          <cell r="R87">
            <v>0</v>
          </cell>
          <cell r="S87">
            <v>0</v>
          </cell>
          <cell r="T87">
            <v>0</v>
          </cell>
          <cell r="U87">
            <v>0</v>
          </cell>
          <cell r="V87">
            <v>0</v>
          </cell>
          <cell r="W87">
            <v>0.64</v>
          </cell>
          <cell r="X87">
            <v>0</v>
          </cell>
          <cell r="Y87">
            <v>0.01</v>
          </cell>
          <cell r="Z87">
            <v>0</v>
          </cell>
          <cell r="AA87">
            <v>0</v>
          </cell>
          <cell r="AB87">
            <v>0.32</v>
          </cell>
          <cell r="AC87">
            <v>0</v>
          </cell>
          <cell r="AD87">
            <v>0</v>
          </cell>
          <cell r="AE87">
            <v>0</v>
          </cell>
          <cell r="AF87">
            <v>1</v>
          </cell>
        </row>
        <row r="88">
          <cell r="M88" t="str">
            <v>11307</v>
          </cell>
          <cell r="N88">
            <v>0</v>
          </cell>
          <cell r="O88">
            <v>0</v>
          </cell>
          <cell r="P88">
            <v>0</v>
          </cell>
          <cell r="Q88">
            <v>0</v>
          </cell>
          <cell r="R88">
            <v>0</v>
          </cell>
          <cell r="S88">
            <v>0</v>
          </cell>
          <cell r="T88">
            <v>0</v>
          </cell>
          <cell r="U88">
            <v>0</v>
          </cell>
          <cell r="V88">
            <v>0</v>
          </cell>
          <cell r="W88">
            <v>1</v>
          </cell>
          <cell r="X88">
            <v>0</v>
          </cell>
          <cell r="Y88">
            <v>0</v>
          </cell>
          <cell r="Z88">
            <v>0</v>
          </cell>
          <cell r="AA88">
            <v>0</v>
          </cell>
          <cell r="AB88">
            <v>0</v>
          </cell>
          <cell r="AC88">
            <v>0</v>
          </cell>
          <cell r="AD88">
            <v>0</v>
          </cell>
          <cell r="AE88">
            <v>0</v>
          </cell>
          <cell r="AF88">
            <v>1</v>
          </cell>
        </row>
        <row r="89">
          <cell r="M89" t="str">
            <v>11312</v>
          </cell>
          <cell r="N89">
            <v>0</v>
          </cell>
          <cell r="O89">
            <v>0</v>
          </cell>
          <cell r="P89">
            <v>0</v>
          </cell>
          <cell r="Q89">
            <v>0</v>
          </cell>
          <cell r="R89">
            <v>0</v>
          </cell>
          <cell r="S89">
            <v>1.3359509428691005E-2</v>
          </cell>
          <cell r="T89">
            <v>0</v>
          </cell>
          <cell r="U89">
            <v>0</v>
          </cell>
          <cell r="V89">
            <v>0</v>
          </cell>
          <cell r="W89">
            <v>0.73473282796518979</v>
          </cell>
          <cell r="X89">
            <v>0</v>
          </cell>
          <cell r="Y89">
            <v>0.12129013578014133</v>
          </cell>
          <cell r="Z89">
            <v>1.0687607543487184E-2</v>
          </cell>
          <cell r="AA89">
            <v>0</v>
          </cell>
          <cell r="AB89">
            <v>1.2647002259160817E-2</v>
          </cell>
          <cell r="AC89">
            <v>0</v>
          </cell>
          <cell r="AD89">
            <v>0.10728291702332977</v>
          </cell>
          <cell r="AE89">
            <v>0</v>
          </cell>
          <cell r="AF89">
            <v>1</v>
          </cell>
        </row>
        <row r="90">
          <cell r="M90" t="str">
            <v>11313</v>
          </cell>
          <cell r="N90">
            <v>0</v>
          </cell>
          <cell r="O90">
            <v>6.9203446682999187E-2</v>
          </cell>
          <cell r="P90">
            <v>0.19477009306659845</v>
          </cell>
          <cell r="Q90">
            <v>0</v>
          </cell>
          <cell r="R90">
            <v>0</v>
          </cell>
          <cell r="S90">
            <v>4.5840159806984346E-2</v>
          </cell>
          <cell r="T90">
            <v>0</v>
          </cell>
          <cell r="U90">
            <v>0</v>
          </cell>
          <cell r="V90">
            <v>0</v>
          </cell>
          <cell r="W90">
            <v>0.26773999942595589</v>
          </cell>
          <cell r="X90">
            <v>3.9457587680766112E-2</v>
          </cell>
          <cell r="Y90">
            <v>0.1350962489679142</v>
          </cell>
          <cell r="Z90">
            <v>8.3053638110284333E-3</v>
          </cell>
          <cell r="AA90">
            <v>0</v>
          </cell>
          <cell r="AB90">
            <v>0.20519365509780019</v>
          </cell>
          <cell r="AC90">
            <v>3.4393445459953154E-2</v>
          </cell>
          <cell r="AD90">
            <v>0</v>
          </cell>
          <cell r="AE90">
            <v>0</v>
          </cell>
          <cell r="AF90">
            <v>0.99999999999999989</v>
          </cell>
        </row>
        <row r="91">
          <cell r="M91" t="str">
            <v>11316</v>
          </cell>
          <cell r="N91">
            <v>0</v>
          </cell>
          <cell r="O91">
            <v>0</v>
          </cell>
          <cell r="P91">
            <v>4.1172164849715615E-2</v>
          </cell>
          <cell r="Q91">
            <v>0</v>
          </cell>
          <cell r="R91">
            <v>0</v>
          </cell>
          <cell r="S91">
            <v>2.9609763655503319E-3</v>
          </cell>
          <cell r="T91">
            <v>0</v>
          </cell>
          <cell r="U91">
            <v>0</v>
          </cell>
          <cell r="V91">
            <v>0</v>
          </cell>
          <cell r="W91">
            <v>0.57416904544016645</v>
          </cell>
          <cell r="X91">
            <v>1.3551641566230765E-2</v>
          </cell>
          <cell r="Y91">
            <v>6.2685080268676655E-2</v>
          </cell>
          <cell r="Z91">
            <v>1.8144437504855337E-3</v>
          </cell>
          <cell r="AA91">
            <v>0</v>
          </cell>
          <cell r="AB91">
            <v>0.2290627297392871</v>
          </cell>
          <cell r="AC91">
            <v>7.2137405696851564E-2</v>
          </cell>
          <cell r="AD91">
            <v>2.4465123230358859E-3</v>
          </cell>
          <cell r="AE91">
            <v>0</v>
          </cell>
          <cell r="AF91">
            <v>0.99999999999999989</v>
          </cell>
        </row>
        <row r="92">
          <cell r="M92" t="str">
            <v>11320</v>
          </cell>
          <cell r="N92">
            <v>0</v>
          </cell>
          <cell r="O92">
            <v>0.18054322069237405</v>
          </cell>
          <cell r="P92">
            <v>0.72706442418969242</v>
          </cell>
          <cell r="Q92">
            <v>0</v>
          </cell>
          <cell r="R92">
            <v>0</v>
          </cell>
          <cell r="S92">
            <v>0</v>
          </cell>
          <cell r="T92">
            <v>0</v>
          </cell>
          <cell r="U92">
            <v>0</v>
          </cell>
          <cell r="V92">
            <v>0</v>
          </cell>
          <cell r="W92">
            <v>0</v>
          </cell>
          <cell r="X92">
            <v>0</v>
          </cell>
          <cell r="Y92">
            <v>9.0288372020337168E-2</v>
          </cell>
          <cell r="Z92">
            <v>0</v>
          </cell>
          <cell r="AA92">
            <v>0</v>
          </cell>
          <cell r="AB92">
            <v>2.1039830975964004E-3</v>
          </cell>
          <cell r="AC92">
            <v>0</v>
          </cell>
          <cell r="AD92">
            <v>0</v>
          </cell>
          <cell r="AE92">
            <v>0</v>
          </cell>
          <cell r="AF92">
            <v>1</v>
          </cell>
        </row>
        <row r="93">
          <cell r="M93" t="str">
            <v>11322</v>
          </cell>
          <cell r="N93">
            <v>0</v>
          </cell>
          <cell r="O93">
            <v>0</v>
          </cell>
          <cell r="P93">
            <v>1</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1</v>
          </cell>
        </row>
        <row r="94">
          <cell r="M94" t="str">
            <v>11330</v>
          </cell>
          <cell r="N94">
            <v>0</v>
          </cell>
          <cell r="O94">
            <v>0</v>
          </cell>
          <cell r="P94">
            <v>0</v>
          </cell>
          <cell r="Q94">
            <v>1</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1</v>
          </cell>
        </row>
        <row r="95">
          <cell r="M95" t="str">
            <v>11338</v>
          </cell>
          <cell r="N95">
            <v>0</v>
          </cell>
          <cell r="O95">
            <v>0</v>
          </cell>
          <cell r="P95">
            <v>0</v>
          </cell>
          <cell r="Q95">
            <v>1</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1</v>
          </cell>
        </row>
        <row r="96">
          <cell r="M96" t="str">
            <v>11345</v>
          </cell>
          <cell r="N96">
            <v>0</v>
          </cell>
          <cell r="O96">
            <v>0</v>
          </cell>
          <cell r="P96">
            <v>0</v>
          </cell>
          <cell r="Q96">
            <v>0</v>
          </cell>
          <cell r="R96">
            <v>0</v>
          </cell>
          <cell r="S96">
            <v>0</v>
          </cell>
          <cell r="T96">
            <v>0</v>
          </cell>
          <cell r="U96">
            <v>1</v>
          </cell>
          <cell r="V96">
            <v>0</v>
          </cell>
          <cell r="W96">
            <v>0</v>
          </cell>
          <cell r="X96">
            <v>0</v>
          </cell>
          <cell r="Y96">
            <v>0</v>
          </cell>
          <cell r="Z96">
            <v>0</v>
          </cell>
          <cell r="AA96">
            <v>0</v>
          </cell>
          <cell r="AB96">
            <v>0</v>
          </cell>
          <cell r="AC96">
            <v>0</v>
          </cell>
          <cell r="AD96">
            <v>0</v>
          </cell>
          <cell r="AE96">
            <v>0</v>
          </cell>
          <cell r="AF96">
            <v>1</v>
          </cell>
        </row>
        <row r="97">
          <cell r="M97" t="str">
            <v>11346</v>
          </cell>
          <cell r="N97">
            <v>0.82999640098481775</v>
          </cell>
          <cell r="O97">
            <v>0</v>
          </cell>
          <cell r="P97">
            <v>0</v>
          </cell>
          <cell r="Q97">
            <v>3.7778574791233269E-2</v>
          </cell>
          <cell r="R97">
            <v>0</v>
          </cell>
          <cell r="S97">
            <v>0</v>
          </cell>
          <cell r="T97">
            <v>0</v>
          </cell>
          <cell r="U97">
            <v>0.13222502422394905</v>
          </cell>
          <cell r="V97">
            <v>0</v>
          </cell>
          <cell r="W97">
            <v>0</v>
          </cell>
          <cell r="X97">
            <v>0</v>
          </cell>
          <cell r="Y97">
            <v>0</v>
          </cell>
          <cell r="Z97">
            <v>0</v>
          </cell>
          <cell r="AA97">
            <v>0</v>
          </cell>
          <cell r="AB97">
            <v>0</v>
          </cell>
          <cell r="AC97">
            <v>0</v>
          </cell>
          <cell r="AD97">
            <v>0</v>
          </cell>
          <cell r="AE97">
            <v>0</v>
          </cell>
          <cell r="AF97">
            <v>1</v>
          </cell>
        </row>
        <row r="98">
          <cell r="M98" t="str">
            <v>11348</v>
          </cell>
          <cell r="N98">
            <v>0</v>
          </cell>
          <cell r="O98">
            <v>0</v>
          </cell>
          <cell r="P98">
            <v>0</v>
          </cell>
          <cell r="Q98">
            <v>1</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1</v>
          </cell>
        </row>
        <row r="99">
          <cell r="M99" t="str">
            <v>11350</v>
          </cell>
          <cell r="N99">
            <v>0</v>
          </cell>
          <cell r="O99">
            <v>0</v>
          </cell>
          <cell r="P99">
            <v>0</v>
          </cell>
          <cell r="Q99">
            <v>0</v>
          </cell>
          <cell r="R99">
            <v>0</v>
          </cell>
          <cell r="S99">
            <v>0</v>
          </cell>
          <cell r="T99">
            <v>0</v>
          </cell>
          <cell r="U99">
            <v>0</v>
          </cell>
          <cell r="V99">
            <v>0</v>
          </cell>
          <cell r="W99">
            <v>1</v>
          </cell>
          <cell r="X99">
            <v>0</v>
          </cell>
          <cell r="Y99">
            <v>0</v>
          </cell>
          <cell r="Z99">
            <v>0</v>
          </cell>
          <cell r="AA99">
            <v>0</v>
          </cell>
          <cell r="AB99">
            <v>0</v>
          </cell>
          <cell r="AC99">
            <v>0</v>
          </cell>
          <cell r="AD99">
            <v>0</v>
          </cell>
          <cell r="AE99">
            <v>0</v>
          </cell>
          <cell r="AF99">
            <v>1</v>
          </cell>
        </row>
        <row r="100">
          <cell r="M100" t="str">
            <v>11351</v>
          </cell>
          <cell r="N100">
            <v>0</v>
          </cell>
          <cell r="O100">
            <v>0</v>
          </cell>
          <cell r="P100">
            <v>0</v>
          </cell>
          <cell r="Q100">
            <v>0</v>
          </cell>
          <cell r="R100">
            <v>0</v>
          </cell>
          <cell r="S100">
            <v>0</v>
          </cell>
          <cell r="T100">
            <v>0</v>
          </cell>
          <cell r="U100">
            <v>0</v>
          </cell>
          <cell r="V100">
            <v>0</v>
          </cell>
          <cell r="W100">
            <v>0</v>
          </cell>
          <cell r="X100">
            <v>0</v>
          </cell>
          <cell r="Y100">
            <v>0</v>
          </cell>
          <cell r="Z100">
            <v>1</v>
          </cell>
          <cell r="AA100">
            <v>0</v>
          </cell>
          <cell r="AB100">
            <v>0</v>
          </cell>
          <cell r="AC100">
            <v>0</v>
          </cell>
          <cell r="AD100">
            <v>0</v>
          </cell>
          <cell r="AE100">
            <v>0</v>
          </cell>
          <cell r="AF100">
            <v>1</v>
          </cell>
        </row>
        <row r="101">
          <cell r="M101" t="str">
            <v>11354</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1</v>
          </cell>
          <cell r="AC101">
            <v>0</v>
          </cell>
          <cell r="AD101">
            <v>0</v>
          </cell>
          <cell r="AE101">
            <v>0</v>
          </cell>
          <cell r="AF101">
            <v>1</v>
          </cell>
        </row>
        <row r="102">
          <cell r="M102" t="str">
            <v>11355</v>
          </cell>
          <cell r="N102">
            <v>0</v>
          </cell>
          <cell r="O102">
            <v>0</v>
          </cell>
          <cell r="P102">
            <v>0</v>
          </cell>
          <cell r="Q102">
            <v>0</v>
          </cell>
          <cell r="R102">
            <v>0</v>
          </cell>
          <cell r="S102">
            <v>0</v>
          </cell>
          <cell r="T102">
            <v>0</v>
          </cell>
          <cell r="U102">
            <v>0</v>
          </cell>
          <cell r="V102">
            <v>0</v>
          </cell>
          <cell r="W102">
            <v>0.14736931798691566</v>
          </cell>
          <cell r="X102">
            <v>0</v>
          </cell>
          <cell r="Y102">
            <v>0.82868637389154987</v>
          </cell>
          <cell r="Z102">
            <v>0</v>
          </cell>
          <cell r="AA102">
            <v>0</v>
          </cell>
          <cell r="AB102">
            <v>2.3944308121534533E-2</v>
          </cell>
          <cell r="AC102">
            <v>0</v>
          </cell>
          <cell r="AD102">
            <v>0</v>
          </cell>
          <cell r="AE102">
            <v>0</v>
          </cell>
          <cell r="AF102">
            <v>1</v>
          </cell>
        </row>
        <row r="103">
          <cell r="M103" t="str">
            <v>11359</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1</v>
          </cell>
          <cell r="AF103">
            <v>1</v>
          </cell>
        </row>
        <row r="104">
          <cell r="M104" t="str">
            <v>11360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1</v>
          </cell>
          <cell r="AF104">
            <v>1</v>
          </cell>
        </row>
        <row r="105">
          <cell r="M105" t="str">
            <v>11361</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1</v>
          </cell>
          <cell r="AC105">
            <v>0</v>
          </cell>
          <cell r="AD105">
            <v>0</v>
          </cell>
          <cell r="AE105">
            <v>0</v>
          </cell>
          <cell r="AF105">
            <v>1</v>
          </cell>
        </row>
        <row r="106">
          <cell r="M106" t="str">
            <v>11362</v>
          </cell>
          <cell r="N106">
            <v>0</v>
          </cell>
          <cell r="O106">
            <v>0</v>
          </cell>
          <cell r="P106">
            <v>0</v>
          </cell>
          <cell r="Q106">
            <v>0</v>
          </cell>
          <cell r="R106">
            <v>0</v>
          </cell>
          <cell r="S106">
            <v>0</v>
          </cell>
          <cell r="T106">
            <v>0</v>
          </cell>
          <cell r="U106">
            <v>0</v>
          </cell>
          <cell r="V106">
            <v>0</v>
          </cell>
          <cell r="W106">
            <v>1</v>
          </cell>
          <cell r="X106">
            <v>0</v>
          </cell>
          <cell r="Y106">
            <v>0</v>
          </cell>
          <cell r="Z106">
            <v>0</v>
          </cell>
          <cell r="AA106">
            <v>0</v>
          </cell>
          <cell r="AB106">
            <v>0</v>
          </cell>
          <cell r="AC106">
            <v>0</v>
          </cell>
          <cell r="AD106">
            <v>0</v>
          </cell>
          <cell r="AE106">
            <v>0</v>
          </cell>
          <cell r="AF106">
            <v>1</v>
          </cell>
        </row>
        <row r="107">
          <cell r="M107" t="str">
            <v>11363</v>
          </cell>
          <cell r="N107">
            <v>0</v>
          </cell>
          <cell r="O107">
            <v>0</v>
          </cell>
          <cell r="P107">
            <v>0</v>
          </cell>
          <cell r="Q107">
            <v>0</v>
          </cell>
          <cell r="R107">
            <v>0</v>
          </cell>
          <cell r="S107">
            <v>0</v>
          </cell>
          <cell r="T107">
            <v>0</v>
          </cell>
          <cell r="U107">
            <v>0</v>
          </cell>
          <cell r="V107">
            <v>0</v>
          </cell>
          <cell r="W107">
            <v>0.6</v>
          </cell>
          <cell r="X107">
            <v>0</v>
          </cell>
          <cell r="Y107">
            <v>0</v>
          </cell>
          <cell r="Z107">
            <v>0</v>
          </cell>
          <cell r="AA107">
            <v>0</v>
          </cell>
          <cell r="AB107">
            <v>0.4</v>
          </cell>
          <cell r="AC107">
            <v>0</v>
          </cell>
          <cell r="AD107">
            <v>0</v>
          </cell>
          <cell r="AE107">
            <v>0</v>
          </cell>
          <cell r="AF107">
            <v>1</v>
          </cell>
        </row>
        <row r="108">
          <cell r="M108" t="str">
            <v>11364</v>
          </cell>
          <cell r="N108">
            <v>0</v>
          </cell>
          <cell r="O108">
            <v>0</v>
          </cell>
          <cell r="P108">
            <v>0</v>
          </cell>
          <cell r="Q108">
            <v>0</v>
          </cell>
          <cell r="R108">
            <v>0</v>
          </cell>
          <cell r="S108">
            <v>0</v>
          </cell>
          <cell r="T108">
            <v>0</v>
          </cell>
          <cell r="U108">
            <v>1</v>
          </cell>
          <cell r="V108">
            <v>0</v>
          </cell>
          <cell r="W108">
            <v>0</v>
          </cell>
          <cell r="X108">
            <v>0</v>
          </cell>
          <cell r="Y108">
            <v>0</v>
          </cell>
          <cell r="Z108">
            <v>0</v>
          </cell>
          <cell r="AA108">
            <v>0</v>
          </cell>
          <cell r="AB108">
            <v>0</v>
          </cell>
          <cell r="AC108">
            <v>0</v>
          </cell>
          <cell r="AD108">
            <v>0</v>
          </cell>
          <cell r="AE108">
            <v>0</v>
          </cell>
          <cell r="AF108">
            <v>1</v>
          </cell>
        </row>
        <row r="109">
          <cell r="M109" t="str">
            <v>11366</v>
          </cell>
          <cell r="N109">
            <v>0</v>
          </cell>
          <cell r="O109">
            <v>0</v>
          </cell>
          <cell r="P109">
            <v>0</v>
          </cell>
          <cell r="Q109">
            <v>0</v>
          </cell>
          <cell r="R109">
            <v>0</v>
          </cell>
          <cell r="S109">
            <v>0</v>
          </cell>
          <cell r="T109">
            <v>0</v>
          </cell>
          <cell r="U109">
            <v>1</v>
          </cell>
          <cell r="V109">
            <v>0</v>
          </cell>
          <cell r="W109">
            <v>0</v>
          </cell>
          <cell r="X109">
            <v>0</v>
          </cell>
          <cell r="Y109">
            <v>0</v>
          </cell>
          <cell r="Z109">
            <v>0</v>
          </cell>
          <cell r="AA109">
            <v>0</v>
          </cell>
          <cell r="AB109">
            <v>0</v>
          </cell>
          <cell r="AC109">
            <v>0</v>
          </cell>
          <cell r="AD109">
            <v>0</v>
          </cell>
          <cell r="AE109">
            <v>0</v>
          </cell>
          <cell r="AF109">
            <v>1</v>
          </cell>
        </row>
        <row r="110">
          <cell r="M110" t="str">
            <v>11378</v>
          </cell>
          <cell r="N110">
            <v>0</v>
          </cell>
          <cell r="O110">
            <v>0</v>
          </cell>
          <cell r="P110">
            <v>0</v>
          </cell>
          <cell r="Q110">
            <v>1</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1</v>
          </cell>
        </row>
        <row r="111">
          <cell r="M111" t="str">
            <v>11380</v>
          </cell>
          <cell r="N111">
            <v>0</v>
          </cell>
          <cell r="O111">
            <v>0</v>
          </cell>
          <cell r="P111">
            <v>0</v>
          </cell>
          <cell r="Q111">
            <v>0</v>
          </cell>
          <cell r="R111">
            <v>0</v>
          </cell>
          <cell r="S111">
            <v>0</v>
          </cell>
          <cell r="T111">
            <v>0</v>
          </cell>
          <cell r="U111">
            <v>0</v>
          </cell>
          <cell r="V111">
            <v>0</v>
          </cell>
          <cell r="W111">
            <v>0.4713483146067417</v>
          </cell>
          <cell r="X111">
            <v>5.0561797752808994E-3</v>
          </cell>
          <cell r="Y111">
            <v>1.0674157303370789E-2</v>
          </cell>
          <cell r="Z111">
            <v>1.6853932584269665E-3</v>
          </cell>
          <cell r="AA111">
            <v>0</v>
          </cell>
          <cell r="AB111">
            <v>0.5112359550561798</v>
          </cell>
          <cell r="AC111">
            <v>0</v>
          </cell>
          <cell r="AD111">
            <v>0</v>
          </cell>
          <cell r="AE111">
            <v>0</v>
          </cell>
          <cell r="AF111">
            <v>1.0000000000000002</v>
          </cell>
        </row>
        <row r="112">
          <cell r="M112" t="str">
            <v>11383</v>
          </cell>
          <cell r="N112">
            <v>0</v>
          </cell>
          <cell r="O112">
            <v>0</v>
          </cell>
          <cell r="P112">
            <v>0</v>
          </cell>
          <cell r="Q112">
            <v>0</v>
          </cell>
          <cell r="R112">
            <v>1</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1</v>
          </cell>
        </row>
        <row r="113">
          <cell r="M113" t="str">
            <v>11384</v>
          </cell>
          <cell r="N113">
            <v>0</v>
          </cell>
          <cell r="O113">
            <v>0</v>
          </cell>
          <cell r="P113">
            <v>0</v>
          </cell>
          <cell r="Q113">
            <v>1</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1</v>
          </cell>
        </row>
        <row r="114">
          <cell r="M114" t="str">
            <v>11385</v>
          </cell>
          <cell r="N114">
            <v>0</v>
          </cell>
          <cell r="O114">
            <v>0</v>
          </cell>
          <cell r="P114">
            <v>0</v>
          </cell>
          <cell r="Q114">
            <v>1</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1</v>
          </cell>
        </row>
        <row r="115">
          <cell r="M115" t="str">
            <v>11386</v>
          </cell>
          <cell r="N115">
            <v>0</v>
          </cell>
          <cell r="O115">
            <v>0</v>
          </cell>
          <cell r="P115">
            <v>0</v>
          </cell>
          <cell r="Q115">
            <v>1</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1</v>
          </cell>
        </row>
        <row r="116">
          <cell r="M116" t="str">
            <v>11387</v>
          </cell>
          <cell r="N116">
            <v>0</v>
          </cell>
          <cell r="O116">
            <v>0</v>
          </cell>
          <cell r="P116">
            <v>0</v>
          </cell>
          <cell r="Q116">
            <v>1</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1</v>
          </cell>
        </row>
        <row r="117">
          <cell r="M117" t="str">
            <v>11388</v>
          </cell>
          <cell r="N117">
            <v>0</v>
          </cell>
          <cell r="O117">
            <v>0</v>
          </cell>
          <cell r="P117">
            <v>0</v>
          </cell>
          <cell r="Q117">
            <v>1</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1</v>
          </cell>
        </row>
        <row r="118">
          <cell r="M118" t="str">
            <v>11390</v>
          </cell>
          <cell r="N118">
            <v>0</v>
          </cell>
          <cell r="O118">
            <v>0</v>
          </cell>
          <cell r="P118">
            <v>0</v>
          </cell>
          <cell r="Q118">
            <v>0</v>
          </cell>
          <cell r="R118">
            <v>0</v>
          </cell>
          <cell r="S118">
            <v>0</v>
          </cell>
          <cell r="T118">
            <v>0</v>
          </cell>
          <cell r="U118">
            <v>0</v>
          </cell>
          <cell r="V118">
            <v>0</v>
          </cell>
          <cell r="W118">
            <v>0.59118170190655106</v>
          </cell>
          <cell r="X118">
            <v>0</v>
          </cell>
          <cell r="Y118">
            <v>2.538071065989848E-2</v>
          </cell>
          <cell r="Z118">
            <v>0</v>
          </cell>
          <cell r="AA118">
            <v>0</v>
          </cell>
          <cell r="AB118">
            <v>0.3834375874335505</v>
          </cell>
          <cell r="AC118">
            <v>0</v>
          </cell>
          <cell r="AD118">
            <v>0</v>
          </cell>
          <cell r="AE118">
            <v>0</v>
          </cell>
          <cell r="AF118">
            <v>1</v>
          </cell>
        </row>
        <row r="119">
          <cell r="M119" t="str">
            <v>11391</v>
          </cell>
          <cell r="N119">
            <v>1</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1</v>
          </cell>
        </row>
        <row r="120">
          <cell r="M120" t="str">
            <v>11392</v>
          </cell>
          <cell r="N120">
            <v>0</v>
          </cell>
          <cell r="O120">
            <v>0</v>
          </cell>
          <cell r="P120">
            <v>0</v>
          </cell>
          <cell r="Q120">
            <v>0</v>
          </cell>
          <cell r="R120">
            <v>0</v>
          </cell>
          <cell r="S120">
            <v>0</v>
          </cell>
          <cell r="T120">
            <v>0</v>
          </cell>
          <cell r="U120">
            <v>1</v>
          </cell>
          <cell r="V120">
            <v>0</v>
          </cell>
          <cell r="W120">
            <v>0</v>
          </cell>
          <cell r="X120">
            <v>0</v>
          </cell>
          <cell r="Y120">
            <v>0</v>
          </cell>
          <cell r="Z120">
            <v>0</v>
          </cell>
          <cell r="AA120">
            <v>0</v>
          </cell>
          <cell r="AB120">
            <v>0</v>
          </cell>
          <cell r="AC120">
            <v>0</v>
          </cell>
          <cell r="AD120">
            <v>0</v>
          </cell>
          <cell r="AE120">
            <v>0</v>
          </cell>
          <cell r="AF120">
            <v>1</v>
          </cell>
        </row>
        <row r="121">
          <cell r="M121" t="str">
            <v>11393</v>
          </cell>
          <cell r="N121">
            <v>0</v>
          </cell>
          <cell r="O121">
            <v>0</v>
          </cell>
          <cell r="P121">
            <v>0</v>
          </cell>
          <cell r="Q121">
            <v>0</v>
          </cell>
          <cell r="R121">
            <v>0</v>
          </cell>
          <cell r="S121">
            <v>0</v>
          </cell>
          <cell r="T121">
            <v>0</v>
          </cell>
          <cell r="U121">
            <v>1</v>
          </cell>
          <cell r="V121">
            <v>0</v>
          </cell>
          <cell r="W121">
            <v>0</v>
          </cell>
          <cell r="X121">
            <v>0</v>
          </cell>
          <cell r="Y121">
            <v>0</v>
          </cell>
          <cell r="Z121">
            <v>0</v>
          </cell>
          <cell r="AA121">
            <v>0</v>
          </cell>
          <cell r="AB121">
            <v>0</v>
          </cell>
          <cell r="AC121">
            <v>0</v>
          </cell>
          <cell r="AD121">
            <v>0</v>
          </cell>
          <cell r="AE121">
            <v>0</v>
          </cell>
          <cell r="AF121">
            <v>1</v>
          </cell>
        </row>
        <row r="122">
          <cell r="M122" t="str">
            <v>11394</v>
          </cell>
          <cell r="N122">
            <v>0</v>
          </cell>
          <cell r="O122">
            <v>0</v>
          </cell>
          <cell r="P122">
            <v>4.1172164849715615E-2</v>
          </cell>
          <cell r="Q122">
            <v>0</v>
          </cell>
          <cell r="R122">
            <v>0</v>
          </cell>
          <cell r="S122">
            <v>2.9609763655503319E-3</v>
          </cell>
          <cell r="T122">
            <v>0</v>
          </cell>
          <cell r="U122">
            <v>0</v>
          </cell>
          <cell r="V122">
            <v>0</v>
          </cell>
          <cell r="W122">
            <v>0.57416904544016645</v>
          </cell>
          <cell r="X122">
            <v>1.3551641566230765E-2</v>
          </cell>
          <cell r="Y122">
            <v>6.2685080268676655E-2</v>
          </cell>
          <cell r="Z122">
            <v>1.8144437504855337E-3</v>
          </cell>
          <cell r="AA122">
            <v>0</v>
          </cell>
          <cell r="AB122">
            <v>0.2290627297392871</v>
          </cell>
          <cell r="AC122">
            <v>7.2137405696851564E-2</v>
          </cell>
          <cell r="AD122">
            <v>2.4465123230358859E-3</v>
          </cell>
          <cell r="AE122">
            <v>0</v>
          </cell>
          <cell r="AF122">
            <v>0.99999999999999989</v>
          </cell>
        </row>
        <row r="123">
          <cell r="M123" t="str">
            <v>11395</v>
          </cell>
          <cell r="N123">
            <v>0</v>
          </cell>
          <cell r="O123">
            <v>0</v>
          </cell>
          <cell r="P123">
            <v>0</v>
          </cell>
          <cell r="Q123">
            <v>0</v>
          </cell>
          <cell r="R123">
            <v>0</v>
          </cell>
          <cell r="S123">
            <v>0</v>
          </cell>
          <cell r="T123">
            <v>0</v>
          </cell>
          <cell r="U123">
            <v>1</v>
          </cell>
          <cell r="V123">
            <v>0</v>
          </cell>
          <cell r="W123">
            <v>0</v>
          </cell>
          <cell r="X123">
            <v>0</v>
          </cell>
          <cell r="Y123">
            <v>0</v>
          </cell>
          <cell r="Z123">
            <v>0</v>
          </cell>
          <cell r="AA123">
            <v>0</v>
          </cell>
          <cell r="AB123">
            <v>0</v>
          </cell>
          <cell r="AC123">
            <v>0</v>
          </cell>
          <cell r="AD123">
            <v>0</v>
          </cell>
          <cell r="AE123">
            <v>0</v>
          </cell>
          <cell r="AF123">
            <v>1</v>
          </cell>
        </row>
        <row r="124">
          <cell r="M124" t="str">
            <v>11396</v>
          </cell>
          <cell r="N124">
            <v>0</v>
          </cell>
          <cell r="O124">
            <v>0</v>
          </cell>
          <cell r="P124">
            <v>0</v>
          </cell>
          <cell r="Q124">
            <v>0</v>
          </cell>
          <cell r="R124">
            <v>0</v>
          </cell>
          <cell r="S124">
            <v>0</v>
          </cell>
          <cell r="T124">
            <v>0</v>
          </cell>
          <cell r="U124">
            <v>0</v>
          </cell>
          <cell r="V124">
            <v>0</v>
          </cell>
          <cell r="W124">
            <v>0</v>
          </cell>
          <cell r="X124">
            <v>0</v>
          </cell>
          <cell r="Y124">
            <v>1</v>
          </cell>
          <cell r="Z124">
            <v>0</v>
          </cell>
          <cell r="AA124">
            <v>0</v>
          </cell>
          <cell r="AB124">
            <v>0</v>
          </cell>
          <cell r="AC124">
            <v>0</v>
          </cell>
          <cell r="AD124">
            <v>0</v>
          </cell>
          <cell r="AE124">
            <v>0</v>
          </cell>
          <cell r="AF124">
            <v>1</v>
          </cell>
        </row>
        <row r="125">
          <cell r="M125" t="str">
            <v>11399</v>
          </cell>
          <cell r="N125">
            <v>0</v>
          </cell>
          <cell r="O125">
            <v>0</v>
          </cell>
          <cell r="P125">
            <v>0</v>
          </cell>
          <cell r="Q125">
            <v>1</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1</v>
          </cell>
        </row>
        <row r="126">
          <cell r="M126" t="str">
            <v>11400</v>
          </cell>
          <cell r="N126">
            <v>0</v>
          </cell>
          <cell r="O126">
            <v>0</v>
          </cell>
          <cell r="P126">
            <v>0</v>
          </cell>
          <cell r="Q126">
            <v>0</v>
          </cell>
          <cell r="R126">
            <v>0</v>
          </cell>
          <cell r="S126">
            <v>0</v>
          </cell>
          <cell r="T126">
            <v>0</v>
          </cell>
          <cell r="U126">
            <v>0</v>
          </cell>
          <cell r="V126">
            <v>0</v>
          </cell>
          <cell r="W126">
            <v>0.80224940622015739</v>
          </cell>
          <cell r="X126">
            <v>0</v>
          </cell>
          <cell r="Y126">
            <v>0</v>
          </cell>
          <cell r="Z126">
            <v>0</v>
          </cell>
          <cell r="AA126">
            <v>0</v>
          </cell>
          <cell r="AB126">
            <v>0.19775059377984272</v>
          </cell>
          <cell r="AC126">
            <v>0</v>
          </cell>
          <cell r="AD126">
            <v>0</v>
          </cell>
          <cell r="AE126">
            <v>0</v>
          </cell>
          <cell r="AF126">
            <v>1</v>
          </cell>
        </row>
        <row r="127">
          <cell r="M127" t="str">
            <v>11401</v>
          </cell>
          <cell r="N127">
            <v>0</v>
          </cell>
          <cell r="O127">
            <v>9.9417591258665184E-5</v>
          </cell>
          <cell r="P127">
            <v>1.4601975658934245E-2</v>
          </cell>
          <cell r="Q127">
            <v>0</v>
          </cell>
          <cell r="R127">
            <v>0</v>
          </cell>
          <cell r="S127">
            <v>0</v>
          </cell>
          <cell r="T127">
            <v>0</v>
          </cell>
          <cell r="U127">
            <v>0</v>
          </cell>
          <cell r="V127">
            <v>0</v>
          </cell>
          <cell r="W127">
            <v>0.71226933508544399</v>
          </cell>
          <cell r="X127">
            <v>0</v>
          </cell>
          <cell r="Y127">
            <v>0.25892388951779993</v>
          </cell>
          <cell r="Z127">
            <v>0</v>
          </cell>
          <cell r="AA127">
            <v>0</v>
          </cell>
          <cell r="AB127">
            <v>1.4105382146563091E-2</v>
          </cell>
          <cell r="AC127">
            <v>0</v>
          </cell>
          <cell r="AD127">
            <v>0</v>
          </cell>
          <cell r="AE127">
            <v>0</v>
          </cell>
          <cell r="AF127">
            <v>1</v>
          </cell>
        </row>
        <row r="128">
          <cell r="M128" t="str">
            <v>11413</v>
          </cell>
          <cell r="N128">
            <v>0</v>
          </cell>
          <cell r="O128">
            <v>0</v>
          </cell>
          <cell r="P128">
            <v>0</v>
          </cell>
          <cell r="Q128">
            <v>1</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1</v>
          </cell>
        </row>
        <row r="129">
          <cell r="M129" t="str">
            <v>11423</v>
          </cell>
          <cell r="N129">
            <v>0</v>
          </cell>
          <cell r="O129">
            <v>0</v>
          </cell>
          <cell r="P129">
            <v>1</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1</v>
          </cell>
        </row>
        <row r="130">
          <cell r="M130" t="str">
            <v>11425</v>
          </cell>
          <cell r="N130">
            <v>0</v>
          </cell>
          <cell r="O130">
            <v>0</v>
          </cell>
          <cell r="P130">
            <v>0</v>
          </cell>
          <cell r="Q130">
            <v>0</v>
          </cell>
          <cell r="R130">
            <v>0</v>
          </cell>
          <cell r="S130">
            <v>0</v>
          </cell>
          <cell r="T130">
            <v>0</v>
          </cell>
          <cell r="U130">
            <v>0</v>
          </cell>
          <cell r="V130">
            <v>0</v>
          </cell>
          <cell r="W130">
            <v>0.4713483146067417</v>
          </cell>
          <cell r="X130">
            <v>5.0561797752808994E-3</v>
          </cell>
          <cell r="Y130">
            <v>1.0674157303370789E-2</v>
          </cell>
          <cell r="Z130">
            <v>1.6853932584269665E-3</v>
          </cell>
          <cell r="AA130">
            <v>0</v>
          </cell>
          <cell r="AB130">
            <v>0.5112359550561798</v>
          </cell>
          <cell r="AC130">
            <v>0</v>
          </cell>
          <cell r="AD130">
            <v>0</v>
          </cell>
          <cell r="AE130">
            <v>0</v>
          </cell>
          <cell r="AF130">
            <v>1.0000000000000002</v>
          </cell>
        </row>
        <row r="131">
          <cell r="M131" t="str">
            <v>11432</v>
          </cell>
          <cell r="N131">
            <v>0</v>
          </cell>
          <cell r="O131">
            <v>0</v>
          </cell>
          <cell r="P131">
            <v>1</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1</v>
          </cell>
        </row>
        <row r="132">
          <cell r="M132" t="str">
            <v>11434</v>
          </cell>
          <cell r="N132">
            <v>0</v>
          </cell>
          <cell r="O132">
            <v>0</v>
          </cell>
          <cell r="P132">
            <v>0</v>
          </cell>
          <cell r="Q132">
            <v>1</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1</v>
          </cell>
        </row>
        <row r="133">
          <cell r="M133" t="str">
            <v>11435</v>
          </cell>
          <cell r="N133">
            <v>0</v>
          </cell>
          <cell r="O133">
            <v>0</v>
          </cell>
          <cell r="P133">
            <v>0</v>
          </cell>
          <cell r="Q133">
            <v>1</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1</v>
          </cell>
        </row>
        <row r="134">
          <cell r="M134" t="str">
            <v>11449</v>
          </cell>
          <cell r="N134">
            <v>0</v>
          </cell>
          <cell r="O134">
            <v>0</v>
          </cell>
          <cell r="P134">
            <v>0</v>
          </cell>
          <cell r="Q134">
            <v>0</v>
          </cell>
          <cell r="R134">
            <v>0</v>
          </cell>
          <cell r="S134">
            <v>0</v>
          </cell>
          <cell r="T134">
            <v>0</v>
          </cell>
          <cell r="U134">
            <v>1</v>
          </cell>
          <cell r="V134">
            <v>0</v>
          </cell>
          <cell r="W134">
            <v>0</v>
          </cell>
          <cell r="X134">
            <v>0</v>
          </cell>
          <cell r="Y134">
            <v>0</v>
          </cell>
          <cell r="Z134">
            <v>0</v>
          </cell>
          <cell r="AA134">
            <v>0</v>
          </cell>
          <cell r="AB134">
            <v>0</v>
          </cell>
          <cell r="AC134">
            <v>0</v>
          </cell>
          <cell r="AD134">
            <v>0</v>
          </cell>
          <cell r="AE134">
            <v>0</v>
          </cell>
          <cell r="AF134">
            <v>1</v>
          </cell>
        </row>
        <row r="135">
          <cell r="M135" t="str">
            <v>11451</v>
          </cell>
          <cell r="N135">
            <v>0</v>
          </cell>
          <cell r="O135">
            <v>0</v>
          </cell>
          <cell r="P135">
            <v>0</v>
          </cell>
          <cell r="Q135">
            <v>1</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1</v>
          </cell>
        </row>
        <row r="136">
          <cell r="M136" t="str">
            <v>11453</v>
          </cell>
          <cell r="N136">
            <v>0</v>
          </cell>
          <cell r="O136">
            <v>0</v>
          </cell>
          <cell r="P136">
            <v>0</v>
          </cell>
          <cell r="Q136">
            <v>0</v>
          </cell>
          <cell r="R136">
            <v>0</v>
          </cell>
          <cell r="S136">
            <v>0</v>
          </cell>
          <cell r="T136">
            <v>0</v>
          </cell>
          <cell r="U136">
            <v>0</v>
          </cell>
          <cell r="V136">
            <v>0</v>
          </cell>
          <cell r="W136">
            <v>1</v>
          </cell>
          <cell r="X136">
            <v>0</v>
          </cell>
          <cell r="Y136">
            <v>0</v>
          </cell>
          <cell r="Z136">
            <v>0</v>
          </cell>
          <cell r="AA136">
            <v>0</v>
          </cell>
          <cell r="AB136">
            <v>0</v>
          </cell>
          <cell r="AC136">
            <v>0</v>
          </cell>
          <cell r="AD136">
            <v>0</v>
          </cell>
          <cell r="AE136">
            <v>0</v>
          </cell>
          <cell r="AF136">
            <v>1</v>
          </cell>
        </row>
        <row r="137">
          <cell r="M137" t="str">
            <v>11455</v>
          </cell>
          <cell r="N137">
            <v>0</v>
          </cell>
          <cell r="O137">
            <v>0</v>
          </cell>
          <cell r="P137">
            <v>0</v>
          </cell>
          <cell r="Q137">
            <v>1</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1</v>
          </cell>
        </row>
        <row r="138">
          <cell r="M138" t="str">
            <v>11456</v>
          </cell>
          <cell r="N138">
            <v>0</v>
          </cell>
          <cell r="O138">
            <v>0</v>
          </cell>
          <cell r="P138">
            <v>0</v>
          </cell>
          <cell r="Q138">
            <v>1</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1</v>
          </cell>
        </row>
        <row r="139">
          <cell r="M139" t="str">
            <v>11461</v>
          </cell>
          <cell r="N139">
            <v>0</v>
          </cell>
          <cell r="O139">
            <v>0</v>
          </cell>
          <cell r="P139">
            <v>0</v>
          </cell>
          <cell r="Q139">
            <v>0</v>
          </cell>
          <cell r="R139">
            <v>1</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1</v>
          </cell>
        </row>
        <row r="140">
          <cell r="M140" t="str">
            <v>11470</v>
          </cell>
          <cell r="N140">
            <v>0</v>
          </cell>
          <cell r="O140">
            <v>0</v>
          </cell>
          <cell r="P140">
            <v>0</v>
          </cell>
          <cell r="Q140">
            <v>1</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1</v>
          </cell>
        </row>
        <row r="141">
          <cell r="M141" t="str">
            <v>11471</v>
          </cell>
          <cell r="N141">
            <v>0</v>
          </cell>
          <cell r="O141">
            <v>0</v>
          </cell>
          <cell r="P141">
            <v>0</v>
          </cell>
          <cell r="Q141">
            <v>1</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1</v>
          </cell>
        </row>
        <row r="142">
          <cell r="M142" t="str">
            <v>11472</v>
          </cell>
          <cell r="N142">
            <v>0</v>
          </cell>
          <cell r="O142">
            <v>0</v>
          </cell>
          <cell r="P142">
            <v>0</v>
          </cell>
          <cell r="Q142">
            <v>1</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1</v>
          </cell>
        </row>
        <row r="143">
          <cell r="M143" t="str">
            <v>11473</v>
          </cell>
          <cell r="N143">
            <v>0</v>
          </cell>
          <cell r="O143">
            <v>0</v>
          </cell>
          <cell r="P143">
            <v>0</v>
          </cell>
          <cell r="Q143">
            <v>1</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1</v>
          </cell>
        </row>
        <row r="144">
          <cell r="M144" t="str">
            <v>11504</v>
          </cell>
          <cell r="N144">
            <v>0</v>
          </cell>
          <cell r="O144">
            <v>1.2467774922211357E-2</v>
          </cell>
          <cell r="P144">
            <v>7.3937122088200469E-2</v>
          </cell>
          <cell r="Q144">
            <v>0</v>
          </cell>
          <cell r="R144">
            <v>1.0387968604043684E-2</v>
          </cell>
          <cell r="S144">
            <v>6.5524109656275545E-2</v>
          </cell>
          <cell r="T144">
            <v>0</v>
          </cell>
          <cell r="U144">
            <v>0</v>
          </cell>
          <cell r="V144">
            <v>0</v>
          </cell>
          <cell r="W144">
            <v>0.31406923540652387</v>
          </cell>
          <cell r="X144">
            <v>4.4620320499095929E-2</v>
          </cell>
          <cell r="Y144">
            <v>0.22684390728033074</v>
          </cell>
          <cell r="Z144">
            <v>2.0210192456644731E-2</v>
          </cell>
          <cell r="AA144">
            <v>0</v>
          </cell>
          <cell r="AB144">
            <v>0.16834901973976626</v>
          </cell>
          <cell r="AC144">
            <v>4.7944470480201618E-2</v>
          </cell>
          <cell r="AD144">
            <v>1.5645878866705796E-2</v>
          </cell>
          <cell r="AE144">
            <v>0</v>
          </cell>
          <cell r="AF144">
            <v>1</v>
          </cell>
        </row>
        <row r="145">
          <cell r="M145" t="str">
            <v>11505</v>
          </cell>
          <cell r="N145">
            <v>0</v>
          </cell>
          <cell r="O145">
            <v>9.0780347159879742E-3</v>
          </cell>
          <cell r="P145">
            <v>9.235548651681838E-2</v>
          </cell>
          <cell r="Q145">
            <v>0</v>
          </cell>
          <cell r="R145">
            <v>8.6085036822007993E-3</v>
          </cell>
          <cell r="S145">
            <v>6.4172481994587777E-2</v>
          </cell>
          <cell r="T145">
            <v>0</v>
          </cell>
          <cell r="U145">
            <v>0</v>
          </cell>
          <cell r="V145">
            <v>0</v>
          </cell>
          <cell r="W145">
            <v>0.28827419922999181</v>
          </cell>
          <cell r="X145">
            <v>4.3699895028588606E-2</v>
          </cell>
          <cell r="Y145">
            <v>0.22216458387442975</v>
          </cell>
          <cell r="Z145">
            <v>1.9793297739330275E-2</v>
          </cell>
          <cell r="AA145">
            <v>0</v>
          </cell>
          <cell r="AB145">
            <v>0.18957490603356089</v>
          </cell>
          <cell r="AC145">
            <v>4.6955474630186185E-2</v>
          </cell>
          <cell r="AD145">
            <v>1.5323136554317425E-2</v>
          </cell>
          <cell r="AE145">
            <v>0</v>
          </cell>
          <cell r="AF145">
            <v>0.99999999999999978</v>
          </cell>
        </row>
        <row r="146">
          <cell r="M146" t="str">
            <v>11509</v>
          </cell>
          <cell r="N146">
            <v>0</v>
          </cell>
          <cell r="O146">
            <v>0</v>
          </cell>
          <cell r="P146">
            <v>4.7169811320754713E-2</v>
          </cell>
          <cell r="Q146">
            <v>0</v>
          </cell>
          <cell r="R146">
            <v>0</v>
          </cell>
          <cell r="S146">
            <v>0</v>
          </cell>
          <cell r="T146">
            <v>0</v>
          </cell>
          <cell r="U146">
            <v>0</v>
          </cell>
          <cell r="V146">
            <v>0</v>
          </cell>
          <cell r="W146">
            <v>0.78301886792452824</v>
          </cell>
          <cell r="X146">
            <v>0</v>
          </cell>
          <cell r="Y146">
            <v>0</v>
          </cell>
          <cell r="Z146">
            <v>0</v>
          </cell>
          <cell r="AA146">
            <v>0</v>
          </cell>
          <cell r="AB146">
            <v>0.16981132075471697</v>
          </cell>
          <cell r="AC146">
            <v>0</v>
          </cell>
          <cell r="AD146">
            <v>0</v>
          </cell>
          <cell r="AE146">
            <v>0</v>
          </cell>
          <cell r="AF146">
            <v>0.99999999999999989</v>
          </cell>
        </row>
        <row r="147">
          <cell r="M147" t="str">
            <v>11510</v>
          </cell>
          <cell r="N147">
            <v>0</v>
          </cell>
          <cell r="O147">
            <v>0</v>
          </cell>
          <cell r="P147">
            <v>0</v>
          </cell>
          <cell r="Q147">
            <v>0</v>
          </cell>
          <cell r="R147">
            <v>0</v>
          </cell>
          <cell r="S147">
            <v>0</v>
          </cell>
          <cell r="T147">
            <v>0</v>
          </cell>
          <cell r="U147">
            <v>0</v>
          </cell>
          <cell r="V147">
            <v>0</v>
          </cell>
          <cell r="W147">
            <v>0.59118170190655106</v>
          </cell>
          <cell r="X147">
            <v>0</v>
          </cell>
          <cell r="Y147">
            <v>2.538071065989848E-2</v>
          </cell>
          <cell r="Z147">
            <v>0</v>
          </cell>
          <cell r="AA147">
            <v>0</v>
          </cell>
          <cell r="AB147">
            <v>0.3834375874335505</v>
          </cell>
          <cell r="AC147">
            <v>0</v>
          </cell>
          <cell r="AD147">
            <v>0</v>
          </cell>
          <cell r="AE147">
            <v>0</v>
          </cell>
          <cell r="AF147">
            <v>1</v>
          </cell>
        </row>
        <row r="148">
          <cell r="M148" t="str">
            <v>11513</v>
          </cell>
          <cell r="N148">
            <v>0</v>
          </cell>
          <cell r="O148">
            <v>0</v>
          </cell>
          <cell r="P148">
            <v>0</v>
          </cell>
          <cell r="Q148">
            <v>1</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1</v>
          </cell>
        </row>
        <row r="149">
          <cell r="M149" t="str">
            <v>11524</v>
          </cell>
          <cell r="N149">
            <v>0</v>
          </cell>
          <cell r="O149">
            <v>0</v>
          </cell>
          <cell r="P149">
            <v>0</v>
          </cell>
          <cell r="Q149">
            <v>1</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1</v>
          </cell>
        </row>
        <row r="150">
          <cell r="M150" t="str">
            <v>11528</v>
          </cell>
          <cell r="N150">
            <v>0</v>
          </cell>
          <cell r="O150">
            <v>0</v>
          </cell>
          <cell r="P150">
            <v>1</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1</v>
          </cell>
        </row>
        <row r="151">
          <cell r="M151" t="str">
            <v>11539</v>
          </cell>
          <cell r="N151">
            <v>0</v>
          </cell>
          <cell r="O151">
            <v>0</v>
          </cell>
          <cell r="P151">
            <v>0</v>
          </cell>
          <cell r="Q151">
            <v>1</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1</v>
          </cell>
        </row>
        <row r="152">
          <cell r="M152" t="str">
            <v>11541</v>
          </cell>
          <cell r="N152">
            <v>0</v>
          </cell>
          <cell r="O152">
            <v>0</v>
          </cell>
          <cell r="P152">
            <v>0</v>
          </cell>
          <cell r="Q152">
            <v>1</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1</v>
          </cell>
        </row>
        <row r="153">
          <cell r="M153" t="str">
            <v>11543</v>
          </cell>
          <cell r="N153">
            <v>0</v>
          </cell>
          <cell r="O153">
            <v>0</v>
          </cell>
          <cell r="P153">
            <v>1</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1</v>
          </cell>
        </row>
        <row r="154">
          <cell r="M154" t="str">
            <v>11553</v>
          </cell>
          <cell r="N154">
            <v>0</v>
          </cell>
          <cell r="O154">
            <v>0.52860569289324921</v>
          </cell>
          <cell r="P154">
            <v>0.37731345441698333</v>
          </cell>
          <cell r="Q154">
            <v>0</v>
          </cell>
          <cell r="R154">
            <v>0</v>
          </cell>
          <cell r="S154">
            <v>0</v>
          </cell>
          <cell r="T154">
            <v>0</v>
          </cell>
          <cell r="U154">
            <v>0</v>
          </cell>
          <cell r="V154">
            <v>0</v>
          </cell>
          <cell r="W154">
            <v>0</v>
          </cell>
          <cell r="X154">
            <v>9.4080852689767402E-2</v>
          </cell>
          <cell r="Y154">
            <v>0</v>
          </cell>
          <cell r="Z154">
            <v>0</v>
          </cell>
          <cell r="AA154">
            <v>0</v>
          </cell>
          <cell r="AB154">
            <v>0</v>
          </cell>
          <cell r="AC154">
            <v>0</v>
          </cell>
          <cell r="AD154">
            <v>0</v>
          </cell>
          <cell r="AE154">
            <v>0</v>
          </cell>
          <cell r="AF154">
            <v>1</v>
          </cell>
        </row>
        <row r="155">
          <cell r="M155" t="str">
            <v>11565</v>
          </cell>
          <cell r="N155">
            <v>0</v>
          </cell>
          <cell r="O155">
            <v>0</v>
          </cell>
          <cell r="P155">
            <v>0</v>
          </cell>
          <cell r="Q155">
            <v>1</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1</v>
          </cell>
        </row>
        <row r="156">
          <cell r="M156" t="str">
            <v>11620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1</v>
          </cell>
          <cell r="AC156">
            <v>0</v>
          </cell>
          <cell r="AD156">
            <v>0</v>
          </cell>
          <cell r="AE156">
            <v>0</v>
          </cell>
          <cell r="AF156">
            <v>1</v>
          </cell>
        </row>
        <row r="157">
          <cell r="M157" t="str">
            <v>11625</v>
          </cell>
          <cell r="N157">
            <v>0</v>
          </cell>
          <cell r="O157">
            <v>4.6795482402953788E-2</v>
          </cell>
          <cell r="P157">
            <v>8.4257440542528511E-2</v>
          </cell>
          <cell r="Q157">
            <v>0</v>
          </cell>
          <cell r="R157">
            <v>0</v>
          </cell>
          <cell r="S157">
            <v>0</v>
          </cell>
          <cell r="T157">
            <v>0</v>
          </cell>
          <cell r="U157">
            <v>0</v>
          </cell>
          <cell r="V157">
            <v>0</v>
          </cell>
          <cell r="W157">
            <v>0.59550738748885035</v>
          </cell>
          <cell r="X157">
            <v>0</v>
          </cell>
          <cell r="Y157">
            <v>6.3630192428097421E-2</v>
          </cell>
          <cell r="Z157">
            <v>0</v>
          </cell>
          <cell r="AA157">
            <v>0</v>
          </cell>
          <cell r="AB157">
            <v>8.5784359060436174E-2</v>
          </cell>
          <cell r="AC157">
            <v>7.4967029127463378E-2</v>
          </cell>
          <cell r="AD157">
            <v>4.9058108949670713E-2</v>
          </cell>
          <cell r="AE157">
            <v>0</v>
          </cell>
          <cell r="AF157">
            <v>1.0000000000000002</v>
          </cell>
        </row>
        <row r="158">
          <cell r="M158" t="str">
            <v>11630</v>
          </cell>
          <cell r="N158">
            <v>0</v>
          </cell>
          <cell r="O158">
            <v>0</v>
          </cell>
          <cell r="P158">
            <v>0</v>
          </cell>
          <cell r="Q158">
            <v>0</v>
          </cell>
          <cell r="R158">
            <v>0</v>
          </cell>
          <cell r="S158">
            <v>1</v>
          </cell>
          <cell r="T158">
            <v>0</v>
          </cell>
          <cell r="U158">
            <v>0</v>
          </cell>
          <cell r="V158">
            <v>0</v>
          </cell>
          <cell r="W158">
            <v>0</v>
          </cell>
          <cell r="X158">
            <v>0</v>
          </cell>
          <cell r="Y158">
            <v>0</v>
          </cell>
          <cell r="Z158">
            <v>0</v>
          </cell>
          <cell r="AA158">
            <v>0</v>
          </cell>
          <cell r="AB158">
            <v>0</v>
          </cell>
          <cell r="AC158">
            <v>0</v>
          </cell>
          <cell r="AD158">
            <v>0</v>
          </cell>
          <cell r="AE158">
            <v>0</v>
          </cell>
          <cell r="AF158">
            <v>1</v>
          </cell>
        </row>
        <row r="159">
          <cell r="M159" t="str">
            <v>11706</v>
          </cell>
          <cell r="N159">
            <v>0</v>
          </cell>
          <cell r="O159">
            <v>0</v>
          </cell>
          <cell r="P159">
            <v>0</v>
          </cell>
          <cell r="Q159">
            <v>1</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1</v>
          </cell>
        </row>
        <row r="160">
          <cell r="M160" t="str">
            <v>11709</v>
          </cell>
          <cell r="N160">
            <v>0</v>
          </cell>
          <cell r="O160">
            <v>0.61705419388973759</v>
          </cell>
          <cell r="P160">
            <v>0.29081276109967114</v>
          </cell>
          <cell r="Q160">
            <v>0</v>
          </cell>
          <cell r="R160">
            <v>0</v>
          </cell>
          <cell r="S160">
            <v>0</v>
          </cell>
          <cell r="T160">
            <v>0</v>
          </cell>
          <cell r="U160">
            <v>0</v>
          </cell>
          <cell r="V160">
            <v>0</v>
          </cell>
          <cell r="W160">
            <v>0</v>
          </cell>
          <cell r="X160">
            <v>9.2133045010591247E-2</v>
          </cell>
          <cell r="Y160">
            <v>0</v>
          </cell>
          <cell r="Z160">
            <v>0</v>
          </cell>
          <cell r="AA160">
            <v>0</v>
          </cell>
          <cell r="AB160">
            <v>0</v>
          </cell>
          <cell r="AC160">
            <v>0</v>
          </cell>
          <cell r="AD160">
            <v>0</v>
          </cell>
          <cell r="AE160">
            <v>0</v>
          </cell>
          <cell r="AF160">
            <v>1</v>
          </cell>
        </row>
        <row r="161">
          <cell r="M161" t="str">
            <v>11735</v>
          </cell>
          <cell r="N161">
            <v>0</v>
          </cell>
          <cell r="O161">
            <v>0</v>
          </cell>
          <cell r="P161">
            <v>0</v>
          </cell>
          <cell r="Q161">
            <v>1</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1</v>
          </cell>
        </row>
        <row r="162">
          <cell r="M162" t="str">
            <v>11742</v>
          </cell>
          <cell r="N162">
            <v>0</v>
          </cell>
          <cell r="O162">
            <v>5.1050636554988302E-2</v>
          </cell>
          <cell r="P162">
            <v>8.1160325476851009E-2</v>
          </cell>
          <cell r="Q162">
            <v>0</v>
          </cell>
          <cell r="R162">
            <v>1.4050130156413265E-2</v>
          </cell>
          <cell r="S162">
            <v>2.4241421748741197E-2</v>
          </cell>
          <cell r="T162">
            <v>0</v>
          </cell>
          <cell r="U162">
            <v>0</v>
          </cell>
          <cell r="V162">
            <v>0</v>
          </cell>
          <cell r="W162">
            <v>0.36282842656822811</v>
          </cell>
          <cell r="X162">
            <v>3.0425457909726387E-2</v>
          </cell>
          <cell r="Y162">
            <v>0.20725830571502005</v>
          </cell>
          <cell r="Z162">
            <v>1.6929417392830843E-2</v>
          </cell>
          <cell r="AA162">
            <v>0</v>
          </cell>
          <cell r="AB162">
            <v>0.16462399278231932</v>
          </cell>
          <cell r="AC162">
            <v>4.74318856948815E-2</v>
          </cell>
          <cell r="AD162">
            <v>0</v>
          </cell>
          <cell r="AE162">
            <v>0</v>
          </cell>
          <cell r="AF162">
            <v>1</v>
          </cell>
        </row>
        <row r="163">
          <cell r="M163" t="str">
            <v>11815</v>
          </cell>
          <cell r="N163">
            <v>0.22</v>
          </cell>
          <cell r="O163">
            <v>0</v>
          </cell>
          <cell r="P163">
            <v>0</v>
          </cell>
          <cell r="Q163">
            <v>0</v>
          </cell>
          <cell r="R163">
            <v>0</v>
          </cell>
          <cell r="S163">
            <v>0</v>
          </cell>
          <cell r="T163">
            <v>0</v>
          </cell>
          <cell r="U163">
            <v>0.78</v>
          </cell>
          <cell r="V163">
            <v>0</v>
          </cell>
          <cell r="W163">
            <v>0</v>
          </cell>
          <cell r="X163">
            <v>0</v>
          </cell>
          <cell r="Y163">
            <v>0</v>
          </cell>
          <cell r="Z163">
            <v>0</v>
          </cell>
          <cell r="AA163">
            <v>0</v>
          </cell>
          <cell r="AB163">
            <v>0</v>
          </cell>
          <cell r="AC163">
            <v>0</v>
          </cell>
          <cell r="AD163">
            <v>0</v>
          </cell>
          <cell r="AE163">
            <v>0</v>
          </cell>
          <cell r="AF163">
            <v>1</v>
          </cell>
        </row>
        <row r="164">
          <cell r="M164" t="str">
            <v>11816</v>
          </cell>
          <cell r="N164">
            <v>0</v>
          </cell>
          <cell r="O164">
            <v>0</v>
          </cell>
          <cell r="P164">
            <v>0</v>
          </cell>
          <cell r="Q164">
            <v>1</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1</v>
          </cell>
        </row>
        <row r="165">
          <cell r="M165" t="str">
            <v>11822</v>
          </cell>
          <cell r="N165">
            <v>0</v>
          </cell>
          <cell r="O165">
            <v>0.477964238215628</v>
          </cell>
          <cell r="P165">
            <v>0.44244890326065234</v>
          </cell>
          <cell r="Q165">
            <v>0</v>
          </cell>
          <cell r="R165">
            <v>0</v>
          </cell>
          <cell r="S165">
            <v>0</v>
          </cell>
          <cell r="T165">
            <v>0</v>
          </cell>
          <cell r="U165">
            <v>0</v>
          </cell>
          <cell r="V165">
            <v>0</v>
          </cell>
          <cell r="W165">
            <v>0</v>
          </cell>
          <cell r="X165">
            <v>7.9586858523719661E-2</v>
          </cell>
          <cell r="Y165">
            <v>0</v>
          </cell>
          <cell r="Z165">
            <v>0</v>
          </cell>
          <cell r="AA165">
            <v>0</v>
          </cell>
          <cell r="AB165">
            <v>0</v>
          </cell>
          <cell r="AC165">
            <v>0</v>
          </cell>
          <cell r="AD165">
            <v>0</v>
          </cell>
          <cell r="AE165">
            <v>0</v>
          </cell>
          <cell r="AF165">
            <v>1</v>
          </cell>
        </row>
        <row r="166">
          <cell r="M166" t="str">
            <v>11826</v>
          </cell>
          <cell r="N166">
            <v>0</v>
          </cell>
          <cell r="O166">
            <v>1.0816380067032066E-2</v>
          </cell>
          <cell r="P166">
            <v>5.2826857064509208E-2</v>
          </cell>
          <cell r="Q166">
            <v>0</v>
          </cell>
          <cell r="R166">
            <v>0</v>
          </cell>
          <cell r="S166">
            <v>3.1431020248626734E-2</v>
          </cell>
          <cell r="T166">
            <v>0</v>
          </cell>
          <cell r="U166">
            <v>0</v>
          </cell>
          <cell r="V166">
            <v>0</v>
          </cell>
          <cell r="W166">
            <v>0.4521078228663612</v>
          </cell>
          <cell r="X166">
            <v>2.4284204930636769E-2</v>
          </cell>
          <cell r="Y166">
            <v>0.21201888340307629</v>
          </cell>
          <cell r="Z166">
            <v>1.638903198684755E-2</v>
          </cell>
          <cell r="AA166">
            <v>0</v>
          </cell>
          <cell r="AB166">
            <v>0.17228689578412659</v>
          </cell>
          <cell r="AC166">
            <v>0</v>
          </cell>
          <cell r="AD166">
            <v>2.7838903648783681E-2</v>
          </cell>
          <cell r="AE166">
            <v>0</v>
          </cell>
          <cell r="AF166">
            <v>1.0000000000000002</v>
          </cell>
        </row>
        <row r="167">
          <cell r="M167" t="str">
            <v>11827</v>
          </cell>
          <cell r="N167">
            <v>0</v>
          </cell>
          <cell r="O167">
            <v>0</v>
          </cell>
          <cell r="P167">
            <v>0</v>
          </cell>
          <cell r="Q167">
            <v>0</v>
          </cell>
          <cell r="R167">
            <v>0</v>
          </cell>
          <cell r="S167">
            <v>0</v>
          </cell>
          <cell r="T167">
            <v>0</v>
          </cell>
          <cell r="U167">
            <v>0</v>
          </cell>
          <cell r="V167">
            <v>0</v>
          </cell>
          <cell r="W167">
            <v>0.4713483146067417</v>
          </cell>
          <cell r="X167">
            <v>5.0561797752808994E-3</v>
          </cell>
          <cell r="Y167">
            <v>1.0674157303370789E-2</v>
          </cell>
          <cell r="Z167">
            <v>1.6853932584269665E-3</v>
          </cell>
          <cell r="AA167">
            <v>0</v>
          </cell>
          <cell r="AB167">
            <v>0.5112359550561798</v>
          </cell>
          <cell r="AC167">
            <v>0</v>
          </cell>
          <cell r="AD167">
            <v>0</v>
          </cell>
          <cell r="AE167">
            <v>0</v>
          </cell>
          <cell r="AF167">
            <v>1.0000000000000002</v>
          </cell>
        </row>
        <row r="168">
          <cell r="M168" t="str">
            <v>11839</v>
          </cell>
          <cell r="N168">
            <v>0</v>
          </cell>
          <cell r="O168">
            <v>0</v>
          </cell>
          <cell r="P168">
            <v>0</v>
          </cell>
          <cell r="Q168">
            <v>0</v>
          </cell>
          <cell r="R168">
            <v>0</v>
          </cell>
          <cell r="S168">
            <v>0</v>
          </cell>
          <cell r="T168">
            <v>0</v>
          </cell>
          <cell r="U168">
            <v>0</v>
          </cell>
          <cell r="V168">
            <v>0</v>
          </cell>
          <cell r="W168">
            <v>0.59118170190655106</v>
          </cell>
          <cell r="X168">
            <v>0</v>
          </cell>
          <cell r="Y168">
            <v>2.538071065989848E-2</v>
          </cell>
          <cell r="Z168">
            <v>0</v>
          </cell>
          <cell r="AA168">
            <v>0</v>
          </cell>
          <cell r="AB168">
            <v>0.3834375874335505</v>
          </cell>
          <cell r="AC168">
            <v>0</v>
          </cell>
          <cell r="AD168">
            <v>0</v>
          </cell>
          <cell r="AE168">
            <v>0</v>
          </cell>
          <cell r="AF168">
            <v>1</v>
          </cell>
        </row>
        <row r="169">
          <cell r="M169" t="str">
            <v>11861</v>
          </cell>
          <cell r="N169">
            <v>0</v>
          </cell>
          <cell r="O169">
            <v>0</v>
          </cell>
          <cell r="P169">
            <v>1</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1</v>
          </cell>
        </row>
        <row r="170">
          <cell r="M170" t="str">
            <v>11902</v>
          </cell>
          <cell r="N170">
            <v>0</v>
          </cell>
          <cell r="O170">
            <v>6.4019568941693222E-3</v>
          </cell>
          <cell r="P170">
            <v>1.2852507995457969E-2</v>
          </cell>
          <cell r="Q170">
            <v>0</v>
          </cell>
          <cell r="R170">
            <v>0</v>
          </cell>
          <cell r="S170">
            <v>0</v>
          </cell>
          <cell r="T170">
            <v>0</v>
          </cell>
          <cell r="U170">
            <v>0</v>
          </cell>
          <cell r="V170">
            <v>0</v>
          </cell>
          <cell r="W170">
            <v>0.15541279460597915</v>
          </cell>
          <cell r="X170">
            <v>9.1318847129292936E-3</v>
          </cell>
          <cell r="Y170">
            <v>7.9334010017039353E-2</v>
          </cell>
          <cell r="Z170">
            <v>4.3665730336364499E-3</v>
          </cell>
          <cell r="AA170">
            <v>0</v>
          </cell>
          <cell r="AB170">
            <v>5.0901193715718586E-2</v>
          </cell>
          <cell r="AC170">
            <v>0.68159907902506967</v>
          </cell>
          <cell r="AD170">
            <v>0</v>
          </cell>
          <cell r="AE170">
            <v>0</v>
          </cell>
          <cell r="AF170">
            <v>0.99999999999999978</v>
          </cell>
        </row>
        <row r="171">
          <cell r="M171" t="str">
            <v>11905</v>
          </cell>
          <cell r="N171">
            <v>0</v>
          </cell>
          <cell r="O171">
            <v>0</v>
          </cell>
          <cell r="P171">
            <v>0</v>
          </cell>
          <cell r="Q171">
            <v>0</v>
          </cell>
          <cell r="R171">
            <v>0</v>
          </cell>
          <cell r="S171">
            <v>1</v>
          </cell>
          <cell r="T171">
            <v>0</v>
          </cell>
          <cell r="U171">
            <v>0</v>
          </cell>
          <cell r="V171">
            <v>0</v>
          </cell>
          <cell r="W171">
            <v>0</v>
          </cell>
          <cell r="X171">
            <v>0</v>
          </cell>
          <cell r="Y171">
            <v>0</v>
          </cell>
          <cell r="Z171">
            <v>0</v>
          </cell>
          <cell r="AA171">
            <v>0</v>
          </cell>
          <cell r="AB171">
            <v>0</v>
          </cell>
          <cell r="AC171">
            <v>0</v>
          </cell>
          <cell r="AD171">
            <v>0</v>
          </cell>
          <cell r="AE171">
            <v>0</v>
          </cell>
          <cell r="AF171">
            <v>1</v>
          </cell>
        </row>
        <row r="172">
          <cell r="M172" t="str">
            <v>11912</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1</v>
          </cell>
          <cell r="AD172">
            <v>0</v>
          </cell>
          <cell r="AE172">
            <v>0</v>
          </cell>
          <cell r="AF172">
            <v>1</v>
          </cell>
        </row>
        <row r="173">
          <cell r="M173" t="str">
            <v>85007</v>
          </cell>
          <cell r="N173">
            <v>0</v>
          </cell>
          <cell r="O173">
            <v>0</v>
          </cell>
          <cell r="P173">
            <v>2.7262194152259354E-2</v>
          </cell>
          <cell r="Q173">
            <v>0</v>
          </cell>
          <cell r="R173">
            <v>0</v>
          </cell>
          <cell r="S173">
            <v>1.3631097076129677E-3</v>
          </cell>
          <cell r="T173">
            <v>0</v>
          </cell>
          <cell r="U173">
            <v>0</v>
          </cell>
          <cell r="V173">
            <v>0</v>
          </cell>
          <cell r="W173">
            <v>0.5790262852988618</v>
          </cell>
          <cell r="X173">
            <v>1.2495172319785539E-2</v>
          </cell>
          <cell r="Y173">
            <v>0.13631097076129678</v>
          </cell>
          <cell r="Z173">
            <v>2.7262194152259354E-3</v>
          </cell>
          <cell r="AA173">
            <v>0</v>
          </cell>
          <cell r="AB173">
            <v>9.0873980507531191E-2</v>
          </cell>
          <cell r="AC173">
            <v>0.14994206783742645</v>
          </cell>
          <cell r="AD173">
            <v>0</v>
          </cell>
          <cell r="AE173">
            <v>0</v>
          </cell>
          <cell r="AF173">
            <v>1</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 Capex by Category"/>
      <sheetName val="Hist Capex by Asset Class "/>
      <sheetName val="Hist Capex - Nwk"/>
      <sheetName val="Hist Capex - Non-Nwk"/>
      <sheetName val="Provisions Adjustment"/>
      <sheetName val="Commiss by Reg class F13-F14"/>
      <sheetName val="Hist Capex F15"/>
      <sheetName val="Projects from AHS"/>
      <sheetName val="Capitalised assets F15"/>
      <sheetName val="Provn adj by project"/>
      <sheetName val="Piv F15 Cap Ass by Proj by cls"/>
      <sheetName val="Piv F15 Cap Asset by Proj"/>
      <sheetName val="AHS F15 Cap Assets"/>
      <sheetName val="Piv F14 Cap Asset by Proj"/>
      <sheetName val="AHS F14 Cap Assets"/>
      <sheetName val="Piv F13 Cap Asset by Proj"/>
      <sheetName val="AHS F13 Cap Assets"/>
      <sheetName val="F15 WIP"/>
      <sheetName val="F15 Splits"/>
      <sheetName val="Projects Index"/>
      <sheetName val="Reset projects"/>
      <sheetName val="Project centre"/>
      <sheetName val="F14 by Class"/>
      <sheetName val="F14 by Category"/>
      <sheetName val="IDC Accrued F15"/>
      <sheetName val="IDC capitalised F15"/>
      <sheetName val="Asset Classes"/>
      <sheetName val="Hist Capex instructions"/>
      <sheetName val="F14 N &amp; N-N"/>
      <sheetName val="Project Milestones"/>
      <sheetName val="Portfolio Summary Sep 15"/>
      <sheetName val="Portfolio Summary Jun 15"/>
      <sheetName val="Reset Projectz"/>
      <sheetName val="Sheet1"/>
    </sheetNames>
    <sheetDataSet>
      <sheetData sheetId="0"/>
      <sheetData sheetId="1"/>
      <sheetData sheetId="2"/>
      <sheetData sheetId="3"/>
      <sheetData sheetId="4"/>
      <sheetData sheetId="5"/>
      <sheetData sheetId="6"/>
      <sheetData sheetId="7">
        <row r="4">
          <cell r="E4" t="str">
            <v>Project number</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4">
          <cell r="B4" t="str">
            <v>NetworkNonNetwork</v>
          </cell>
        </row>
      </sheetData>
      <sheetData sheetId="22"/>
      <sheetData sheetId="23"/>
      <sheetData sheetId="24"/>
      <sheetData sheetId="25"/>
      <sheetData sheetId="26">
        <row r="1">
          <cell r="A1" t="str">
            <v>Class</v>
          </cell>
          <cell r="B1" t="str">
            <v>Description</v>
          </cell>
          <cell r="C1" t="str">
            <v>Reg Asset Category</v>
          </cell>
          <cell r="D1" t="str">
            <v>Reg Seq</v>
          </cell>
          <cell r="E1" t="str">
            <v>Reg Asset Category</v>
          </cell>
          <cell r="F1" t="str">
            <v>Acc Life</v>
          </cell>
          <cell r="G1" t="str">
            <v>Reg Life</v>
          </cell>
          <cell r="H1" t="str">
            <v>Tax Life</v>
          </cell>
        </row>
        <row r="2">
          <cell r="A2" t="str">
            <v>10000</v>
          </cell>
          <cell r="B2" t="str">
            <v>Substations - Static VAR Compensators (SVC)</v>
          </cell>
          <cell r="C2" t="str">
            <v>Substation Primary Plant</v>
          </cell>
          <cell r="D2" t="str">
            <v>145</v>
          </cell>
          <cell r="E2" t="str">
            <v>145 Substation Primary Plant</v>
          </cell>
          <cell r="F2">
            <v>40</v>
          </cell>
          <cell r="G2">
            <v>44.8</v>
          </cell>
          <cell r="H2">
            <v>40</v>
          </cell>
        </row>
        <row r="3">
          <cell r="A3" t="str">
            <v>10001</v>
          </cell>
          <cell r="B3" t="str">
            <v>Substations - Transformers</v>
          </cell>
          <cell r="C3" t="str">
            <v>Substation Primary Plant</v>
          </cell>
          <cell r="D3" t="str">
            <v>145</v>
          </cell>
          <cell r="E3" t="str">
            <v>145 Substation Primary Plant</v>
          </cell>
          <cell r="F3">
            <v>45</v>
          </cell>
          <cell r="G3">
            <v>44.8</v>
          </cell>
          <cell r="H3">
            <v>40</v>
          </cell>
        </row>
        <row r="4">
          <cell r="A4" t="str">
            <v>10002</v>
          </cell>
          <cell r="B4" t="str">
            <v>Substations - Reactors</v>
          </cell>
          <cell r="C4" t="str">
            <v>Substation Primary Plant</v>
          </cell>
          <cell r="D4" t="str">
            <v>145</v>
          </cell>
          <cell r="E4" t="str">
            <v>145 Substation Primary Plant</v>
          </cell>
          <cell r="F4">
            <v>40</v>
          </cell>
          <cell r="G4">
            <v>44.8</v>
          </cell>
          <cell r="H4">
            <v>40</v>
          </cell>
        </row>
        <row r="5">
          <cell r="A5" t="str">
            <v>10003</v>
          </cell>
          <cell r="B5" t="str">
            <v>Substations - Diameters</v>
          </cell>
          <cell r="C5" t="str">
            <v>Substation Primary Plant</v>
          </cell>
          <cell r="D5" t="str">
            <v>145</v>
          </cell>
          <cell r="E5" t="str">
            <v>145 Substation Primary Plant</v>
          </cell>
          <cell r="F5">
            <v>44</v>
          </cell>
          <cell r="G5">
            <v>44.8</v>
          </cell>
          <cell r="H5">
            <v>40</v>
          </cell>
        </row>
        <row r="6">
          <cell r="A6" t="str">
            <v>10004</v>
          </cell>
          <cell r="B6" t="str">
            <v>Substations - Capacitor Banks</v>
          </cell>
          <cell r="C6" t="str">
            <v>Substation Primary Plant</v>
          </cell>
          <cell r="D6" t="str">
            <v>145</v>
          </cell>
          <cell r="E6" t="str">
            <v>145 Substation Primary Plant</v>
          </cell>
          <cell r="F6">
            <v>40</v>
          </cell>
          <cell r="G6">
            <v>44.8</v>
          </cell>
          <cell r="H6">
            <v>40</v>
          </cell>
        </row>
        <row r="7">
          <cell r="A7" t="str">
            <v>10005</v>
          </cell>
          <cell r="B7" t="str">
            <v>Substations - Establishment</v>
          </cell>
          <cell r="C7" t="str">
            <v>Substation Establishment</v>
          </cell>
          <cell r="D7" t="str">
            <v>155</v>
          </cell>
          <cell r="E7" t="str">
            <v>155 Substation Establishment</v>
          </cell>
          <cell r="F7">
            <v>55</v>
          </cell>
          <cell r="G7">
            <v>55</v>
          </cell>
          <cell r="H7">
            <v>40</v>
          </cell>
        </row>
        <row r="8">
          <cell r="A8" t="str">
            <v>10006</v>
          </cell>
          <cell r="B8" t="str">
            <v>Substations - Buildings</v>
          </cell>
          <cell r="C8" t="str">
            <v>Substation Establishment</v>
          </cell>
          <cell r="D8" t="str">
            <v>155</v>
          </cell>
          <cell r="E8" t="str">
            <v>155 Substation Establishment</v>
          </cell>
          <cell r="F8">
            <v>0</v>
          </cell>
          <cell r="G8">
            <v>0</v>
          </cell>
          <cell r="H8">
            <v>0</v>
          </cell>
        </row>
        <row r="9">
          <cell r="A9" t="str">
            <v>10007</v>
          </cell>
          <cell r="B9" t="str">
            <v>Substations - Site Secondary Systems</v>
          </cell>
          <cell r="C9" t="str">
            <v>Substation Secondary Systems - Electro-mechanical</v>
          </cell>
          <cell r="D9" t="str">
            <v>165</v>
          </cell>
          <cell r="E9" t="str">
            <v>165 Substation Secondary Systems - Electro-mechanical</v>
          </cell>
          <cell r="F9">
            <v>27</v>
          </cell>
          <cell r="G9">
            <v>27</v>
          </cell>
          <cell r="H9">
            <v>12.5</v>
          </cell>
        </row>
        <row r="10">
          <cell r="A10" t="str">
            <v>10008</v>
          </cell>
          <cell r="B10" t="str">
            <v>Substations - Transformers CAPEX Refurbishment</v>
          </cell>
          <cell r="C10" t="str">
            <v>Substation Primary Plant</v>
          </cell>
          <cell r="D10" t="str">
            <v>145</v>
          </cell>
          <cell r="E10" t="str">
            <v>145 Substation Primary Plant</v>
          </cell>
          <cell r="F10">
            <v>0</v>
          </cell>
          <cell r="G10">
            <v>0</v>
          </cell>
          <cell r="H10">
            <v>0</v>
          </cell>
        </row>
        <row r="11">
          <cell r="A11" t="str">
            <v>10009</v>
          </cell>
          <cell r="B11" t="str">
            <v>Substations - Diameters - CAPEX Refurbishment</v>
          </cell>
          <cell r="C11" t="str">
            <v>Substation Primary Plant</v>
          </cell>
          <cell r="D11" t="str">
            <v>145</v>
          </cell>
          <cell r="E11" t="str">
            <v>145 Substation Primary Plant</v>
          </cell>
          <cell r="F11">
            <v>10</v>
          </cell>
          <cell r="G11">
            <v>10</v>
          </cell>
          <cell r="H11">
            <v>40</v>
          </cell>
        </row>
        <row r="12">
          <cell r="A12" t="str">
            <v>10010</v>
          </cell>
          <cell r="B12" t="str">
            <v>Substations - SVC Thyristor Valves</v>
          </cell>
          <cell r="C12" t="str">
            <v>Substation Primary Plant</v>
          </cell>
          <cell r="D12" t="str">
            <v>145</v>
          </cell>
          <cell r="E12" t="str">
            <v>145 Substation Primary Plant</v>
          </cell>
          <cell r="F12">
            <v>0</v>
          </cell>
          <cell r="G12">
            <v>0</v>
          </cell>
          <cell r="H12">
            <v>0</v>
          </cell>
        </row>
        <row r="13">
          <cell r="A13" t="str">
            <v>10011</v>
          </cell>
          <cell r="B13" t="str">
            <v>Substations - Trans-CAP REF</v>
          </cell>
          <cell r="C13" t="str">
            <v>Refurbishment 2008-13</v>
          </cell>
          <cell r="D13" t="str">
            <v>230</v>
          </cell>
          <cell r="E13" t="str">
            <v>230 Refurbishment 2008-13</v>
          </cell>
          <cell r="F13">
            <v>12.5</v>
          </cell>
          <cell r="G13">
            <v>12.5</v>
          </cell>
          <cell r="H13">
            <v>40</v>
          </cell>
        </row>
        <row r="14">
          <cell r="A14" t="str">
            <v>10012</v>
          </cell>
          <cell r="B14" t="str">
            <v>Substations -Diam-CAP REF</v>
          </cell>
          <cell r="C14" t="str">
            <v>Substation Primary Plant</v>
          </cell>
          <cell r="D14" t="str">
            <v>145</v>
          </cell>
          <cell r="E14" t="str">
            <v>145 Substation Primary Plant</v>
          </cell>
          <cell r="F14">
            <v>10</v>
          </cell>
          <cell r="G14">
            <v>10</v>
          </cell>
          <cell r="H14">
            <v>40</v>
          </cell>
        </row>
        <row r="15">
          <cell r="A15" t="str">
            <v>10013</v>
          </cell>
          <cell r="B15" t="str">
            <v>Substations Demountable Buildings</v>
          </cell>
          <cell r="C15" t="str">
            <v>Substation Demountable Buildings</v>
          </cell>
          <cell r="D15" t="str">
            <v>150</v>
          </cell>
          <cell r="E15" t="str">
            <v>150 Substation Demountable Buildings</v>
          </cell>
          <cell r="F15">
            <v>15</v>
          </cell>
          <cell r="G15">
            <v>15</v>
          </cell>
          <cell r="H15">
            <v>15</v>
          </cell>
        </row>
        <row r="16">
          <cell r="A16" t="str">
            <v>10014</v>
          </cell>
          <cell r="B16" t="str">
            <v>Substations Fences</v>
          </cell>
          <cell r="C16" t="str">
            <v>Substation Fences</v>
          </cell>
          <cell r="D16" t="str">
            <v>160</v>
          </cell>
          <cell r="E16" t="str">
            <v>160 Substation Fences</v>
          </cell>
          <cell r="F16">
            <v>35</v>
          </cell>
          <cell r="G16">
            <v>35</v>
          </cell>
          <cell r="H16">
            <v>35</v>
          </cell>
        </row>
        <row r="17">
          <cell r="A17" t="str">
            <v>10015</v>
          </cell>
          <cell r="B17" t="str">
            <v>Substations Sec Syst-Electronic</v>
          </cell>
          <cell r="C17" t="str">
            <v>Substation Secondary Systems - Electronic</v>
          </cell>
          <cell r="D17" t="str">
            <v>170</v>
          </cell>
          <cell r="E17" t="str">
            <v>170 Substation Secondary Systems - Electronic</v>
          </cell>
          <cell r="F17">
            <v>15</v>
          </cell>
          <cell r="G17">
            <v>15</v>
          </cell>
          <cell r="H17">
            <v>12.5</v>
          </cell>
        </row>
        <row r="18">
          <cell r="A18" t="str">
            <v>10100</v>
          </cell>
          <cell r="B18" t="str">
            <v>Transmission Lines - 275-33KV Lines - Underground</v>
          </cell>
          <cell r="C18" t="str">
            <v>Transmission lines - Underground</v>
          </cell>
          <cell r="D18" t="str">
            <v>180</v>
          </cell>
          <cell r="E18" t="str">
            <v>180 Transmission lines - Underground</v>
          </cell>
          <cell r="F18">
            <v>40</v>
          </cell>
          <cell r="G18">
            <v>40</v>
          </cell>
          <cell r="H18">
            <v>40</v>
          </cell>
        </row>
        <row r="19">
          <cell r="A19" t="str">
            <v>10101</v>
          </cell>
          <cell r="B19" t="str">
            <v>Transmission Lines - 330-33KV Lines - Overhead</v>
          </cell>
          <cell r="C19" t="str">
            <v>Transmission lines - Overhead</v>
          </cell>
          <cell r="D19" t="str">
            <v>175</v>
          </cell>
          <cell r="E19" t="str">
            <v>175 Transmission lines - Overhead</v>
          </cell>
          <cell r="F19">
            <v>55</v>
          </cell>
          <cell r="G19">
            <v>55</v>
          </cell>
          <cell r="H19">
            <v>47.5</v>
          </cell>
        </row>
        <row r="20">
          <cell r="A20" t="str">
            <v>10102</v>
          </cell>
          <cell r="B20" t="str">
            <v>Transmission Lines - CAPEX Refurbishment</v>
          </cell>
          <cell r="C20" t="str">
            <v>Refurbishment</v>
          </cell>
          <cell r="D20" t="str">
            <v>140</v>
          </cell>
          <cell r="E20" t="str">
            <v>140 Refurbishment</v>
          </cell>
          <cell r="F20">
            <v>10</v>
          </cell>
          <cell r="G20">
            <v>10</v>
          </cell>
          <cell r="H20">
            <v>47.5</v>
          </cell>
        </row>
        <row r="21">
          <cell r="A21" t="str">
            <v>10103</v>
          </cell>
          <cell r="B21" t="str">
            <v>Sub-Trans Lines-CAP REF</v>
          </cell>
          <cell r="C21" t="str">
            <v>Refurbishment</v>
          </cell>
          <cell r="D21" t="str">
            <v>140</v>
          </cell>
          <cell r="E21" t="str">
            <v>140 Refurbishment</v>
          </cell>
          <cell r="F21">
            <v>12.5</v>
          </cell>
          <cell r="G21">
            <v>12.5</v>
          </cell>
          <cell r="H21">
            <v>40</v>
          </cell>
        </row>
        <row r="22">
          <cell r="A22" t="str">
            <v>10104</v>
          </cell>
          <cell r="B22" t="str">
            <v>Tx Line Refit - insulators replacement 2013-18</v>
          </cell>
          <cell r="C22" t="str">
            <v>Transmission Lines Refit - insulators replacement 2013-18</v>
          </cell>
          <cell r="D22" t="str">
            <v>250</v>
          </cell>
          <cell r="E22" t="str">
            <v>250 Transmission Lines Refit - insulators replacement 2013-18</v>
          </cell>
          <cell r="F22">
            <v>27</v>
          </cell>
          <cell r="G22">
            <v>27</v>
          </cell>
          <cell r="H22">
            <v>40</v>
          </cell>
        </row>
        <row r="23">
          <cell r="A23" t="str">
            <v>10200</v>
          </cell>
          <cell r="B23" t="str">
            <v>Communication Systems</v>
          </cell>
          <cell r="C23" t="str">
            <v>Communications - Other</v>
          </cell>
          <cell r="D23" t="str">
            <v>110</v>
          </cell>
          <cell r="E23" t="str">
            <v>110 Communications - Other</v>
          </cell>
          <cell r="F23">
            <v>15</v>
          </cell>
          <cell r="G23">
            <v>15</v>
          </cell>
          <cell r="H23">
            <v>12.5</v>
          </cell>
        </row>
        <row r="24">
          <cell r="A24" t="str">
            <v>10201</v>
          </cell>
          <cell r="B24" t="str">
            <v>Communication Systems - Civil</v>
          </cell>
          <cell r="C24" t="str">
            <v>Communications - Civil</v>
          </cell>
          <cell r="D24" t="str">
            <v>105</v>
          </cell>
          <cell r="E24" t="str">
            <v>105 Communications - Civil</v>
          </cell>
          <cell r="F24">
            <v>55</v>
          </cell>
          <cell r="G24">
            <v>55</v>
          </cell>
          <cell r="H24">
            <v>12.5</v>
          </cell>
        </row>
        <row r="25">
          <cell r="A25" t="str">
            <v>10300</v>
          </cell>
          <cell r="B25" t="str">
            <v>Network Switching and Control Centres</v>
          </cell>
          <cell r="C25" t="str">
            <v>Network Switching Centres</v>
          </cell>
          <cell r="D25" t="str">
            <v>130</v>
          </cell>
          <cell r="E25" t="str">
            <v>130 Network Switching Centres</v>
          </cell>
          <cell r="F25">
            <v>10</v>
          </cell>
          <cell r="G25">
            <v>5</v>
          </cell>
          <cell r="H25">
            <v>4</v>
          </cell>
        </row>
        <row r="26">
          <cell r="A26" t="str">
            <v>10301</v>
          </cell>
          <cell r="B26" t="str">
            <v>Network Switching Centres</v>
          </cell>
          <cell r="C26" t="str">
            <v>Network Switching Centres</v>
          </cell>
          <cell r="D26" t="str">
            <v>130</v>
          </cell>
          <cell r="E26" t="str">
            <v>130 Network Switching Centres</v>
          </cell>
          <cell r="F26">
            <v>0</v>
          </cell>
          <cell r="G26">
            <v>0</v>
          </cell>
          <cell r="H26">
            <v>0</v>
          </cell>
        </row>
        <row r="27">
          <cell r="A27" t="str">
            <v>20000</v>
          </cell>
          <cell r="B27" t="str">
            <v>Freehold Land</v>
          </cell>
          <cell r="C27" t="str">
            <v>Land</v>
          </cell>
          <cell r="D27" t="str">
            <v>125</v>
          </cell>
          <cell r="E27" t="str">
            <v>125 Land</v>
          </cell>
          <cell r="F27">
            <v>0</v>
          </cell>
          <cell r="G27">
            <v>0</v>
          </cell>
          <cell r="H27">
            <v>0</v>
          </cell>
        </row>
        <row r="28">
          <cell r="A28" t="str">
            <v>20001</v>
          </cell>
          <cell r="B28" t="str">
            <v>Line Easements</v>
          </cell>
          <cell r="C28" t="str">
            <v>Easement</v>
          </cell>
          <cell r="D28" t="str">
            <v>120</v>
          </cell>
          <cell r="E28" t="str">
            <v>120 Easement</v>
          </cell>
          <cell r="F28">
            <v>0</v>
          </cell>
          <cell r="G28">
            <v>0</v>
          </cell>
          <cell r="H28">
            <v>0</v>
          </cell>
        </row>
        <row r="29">
          <cell r="A29" t="str">
            <v>20002</v>
          </cell>
          <cell r="B29" t="str">
            <v>Commercial Buildings</v>
          </cell>
          <cell r="C29" t="str">
            <v>Commercial Buildings</v>
          </cell>
          <cell r="D29" t="str">
            <v>100</v>
          </cell>
          <cell r="E29" t="str">
            <v>100 Commercial Buildings</v>
          </cell>
          <cell r="F29">
            <v>30</v>
          </cell>
          <cell r="G29">
            <v>30</v>
          </cell>
          <cell r="H29">
            <v>40</v>
          </cell>
        </row>
        <row r="30">
          <cell r="A30" t="str">
            <v>20003</v>
          </cell>
          <cell r="B30" t="str">
            <v>Houses</v>
          </cell>
          <cell r="C30" t="str">
            <v>N/A</v>
          </cell>
          <cell r="D30" t="str">
            <v>102</v>
          </cell>
          <cell r="E30" t="str">
            <v>102 N/A</v>
          </cell>
          <cell r="F30">
            <v>0</v>
          </cell>
          <cell r="G30">
            <v>0</v>
          </cell>
          <cell r="H30">
            <v>0</v>
          </cell>
        </row>
        <row r="31">
          <cell r="A31" t="str">
            <v>30000</v>
          </cell>
          <cell r="B31" t="str">
            <v>Computer Equipment</v>
          </cell>
          <cell r="C31" t="str">
            <v>Computers, software, and office machines</v>
          </cell>
          <cell r="D31" t="str">
            <v>115</v>
          </cell>
          <cell r="E31" t="str">
            <v>115 Computers, software, and office machines</v>
          </cell>
          <cell r="F31">
            <v>3</v>
          </cell>
          <cell r="G31">
            <v>4</v>
          </cell>
          <cell r="H31">
            <v>3</v>
          </cell>
        </row>
        <row r="32">
          <cell r="A32" t="str">
            <v>30001</v>
          </cell>
          <cell r="B32" t="str">
            <v>Computer Software</v>
          </cell>
          <cell r="C32" t="str">
            <v>Computers, software, and office machines</v>
          </cell>
          <cell r="D32" t="str">
            <v>115</v>
          </cell>
          <cell r="E32" t="str">
            <v>115 Computers, software, and office machines</v>
          </cell>
          <cell r="F32">
            <v>3</v>
          </cell>
          <cell r="G32">
            <v>4</v>
          </cell>
          <cell r="H32">
            <v>2</v>
          </cell>
        </row>
        <row r="33">
          <cell r="A33" t="str">
            <v>30002</v>
          </cell>
          <cell r="B33" t="str">
            <v>Mainframe Hardware</v>
          </cell>
          <cell r="C33" t="str">
            <v>Computers, software, and office machines</v>
          </cell>
          <cell r="D33" t="str">
            <v>115</v>
          </cell>
          <cell r="E33" t="str">
            <v>115 Computers, software, and office machines</v>
          </cell>
          <cell r="F33">
            <v>0</v>
          </cell>
          <cell r="G33">
            <v>0</v>
          </cell>
          <cell r="H33">
            <v>0</v>
          </cell>
        </row>
        <row r="34">
          <cell r="A34" t="str">
            <v>30003</v>
          </cell>
          <cell r="B34" t="str">
            <v>Mainframe Software</v>
          </cell>
          <cell r="C34" t="str">
            <v>Computers, software, and office machines</v>
          </cell>
          <cell r="D34" t="str">
            <v>115</v>
          </cell>
          <cell r="E34" t="str">
            <v>115 Computers, software, and office machines</v>
          </cell>
          <cell r="F34">
            <v>0</v>
          </cell>
          <cell r="G34">
            <v>0</v>
          </cell>
          <cell r="H34">
            <v>0</v>
          </cell>
        </row>
        <row r="35">
          <cell r="A35" t="str">
            <v>30004</v>
          </cell>
          <cell r="B35" t="str">
            <v>Computer Hardware</v>
          </cell>
          <cell r="C35" t="str">
            <v>Computers, software, and office machines</v>
          </cell>
          <cell r="D35" t="str">
            <v>115</v>
          </cell>
          <cell r="E35" t="str">
            <v>115 Computers, software, and office machines</v>
          </cell>
          <cell r="F35">
            <v>4</v>
          </cell>
          <cell r="G35">
            <v>4</v>
          </cell>
          <cell r="H35">
            <v>3</v>
          </cell>
        </row>
        <row r="36">
          <cell r="A36" t="str">
            <v>30005</v>
          </cell>
          <cell r="B36" t="str">
            <v>Computer Software</v>
          </cell>
          <cell r="C36" t="str">
            <v>Computers, software, and office machines</v>
          </cell>
          <cell r="D36" t="str">
            <v>115</v>
          </cell>
          <cell r="E36" t="str">
            <v>115 Computers, software, and office machines</v>
          </cell>
          <cell r="F36">
            <v>4</v>
          </cell>
          <cell r="G36">
            <v>4</v>
          </cell>
          <cell r="H36">
            <v>2</v>
          </cell>
        </row>
        <row r="37">
          <cell r="A37" t="str">
            <v>30100</v>
          </cell>
          <cell r="B37" t="str">
            <v>Office Machines</v>
          </cell>
          <cell r="C37" t="str">
            <v>Computers, software, and office machines</v>
          </cell>
          <cell r="D37" t="str">
            <v>115</v>
          </cell>
          <cell r="E37" t="str">
            <v>115 Computers, software, and office machines</v>
          </cell>
          <cell r="F37">
            <v>5</v>
          </cell>
          <cell r="G37">
            <v>4</v>
          </cell>
          <cell r="H37">
            <v>5</v>
          </cell>
        </row>
        <row r="38">
          <cell r="A38" t="str">
            <v>30200</v>
          </cell>
          <cell r="B38" t="str">
            <v>Office Furniture</v>
          </cell>
          <cell r="C38" t="str">
            <v>Office furniture, movable plant, and misc</v>
          </cell>
          <cell r="D38" t="str">
            <v>135</v>
          </cell>
          <cell r="E38" t="str">
            <v>135 Office furniture, movable plant, and misc</v>
          </cell>
          <cell r="F38">
            <v>10</v>
          </cell>
          <cell r="G38">
            <v>10</v>
          </cell>
          <cell r="H38">
            <v>13.33</v>
          </cell>
        </row>
        <row r="39">
          <cell r="A39" t="str">
            <v>30201</v>
          </cell>
          <cell r="B39" t="str">
            <v>Administrative Communication Equipment</v>
          </cell>
          <cell r="C39" t="str">
            <v>Office furniture, movable plant, and misc</v>
          </cell>
          <cell r="D39" t="str">
            <v>135</v>
          </cell>
          <cell r="E39" t="str">
            <v>135 Office furniture, movable plant, and misc</v>
          </cell>
          <cell r="F39">
            <v>10</v>
          </cell>
          <cell r="G39">
            <v>10</v>
          </cell>
          <cell r="H39">
            <v>20</v>
          </cell>
        </row>
        <row r="40">
          <cell r="A40" t="str">
            <v>30300</v>
          </cell>
          <cell r="B40" t="str">
            <v>Vehicle - 8 Passengers</v>
          </cell>
          <cell r="C40" t="str">
            <v>Office furniture, movable plant, and misc</v>
          </cell>
          <cell r="D40" t="str">
            <v>135</v>
          </cell>
          <cell r="E40" t="str">
            <v>135 Office furniture, movable plant, and misc</v>
          </cell>
          <cell r="F40">
            <v>10</v>
          </cell>
          <cell r="G40">
            <v>10</v>
          </cell>
          <cell r="H40">
            <v>5</v>
          </cell>
        </row>
        <row r="41">
          <cell r="A41" t="str">
            <v>30301</v>
          </cell>
          <cell r="B41" t="str">
            <v>Vehicle - Heavy</v>
          </cell>
          <cell r="C41" t="str">
            <v>Office furniture, movable plant, and misc</v>
          </cell>
          <cell r="D41" t="str">
            <v>135</v>
          </cell>
          <cell r="E41" t="str">
            <v>135 Office furniture, movable plant, and misc</v>
          </cell>
          <cell r="F41">
            <v>0</v>
          </cell>
          <cell r="G41">
            <v>0</v>
          </cell>
          <cell r="H41">
            <v>0</v>
          </cell>
        </row>
        <row r="42">
          <cell r="A42" t="str">
            <v>30302</v>
          </cell>
          <cell r="B42" t="str">
            <v>Vehicle - Motor Plant</v>
          </cell>
          <cell r="C42" t="str">
            <v>Office furniture, movable plant, and misc</v>
          </cell>
          <cell r="D42" t="str">
            <v>135</v>
          </cell>
          <cell r="E42" t="str">
            <v>135 Office furniture, movable plant, and misc</v>
          </cell>
          <cell r="F42">
            <v>0</v>
          </cell>
          <cell r="G42">
            <v>0</v>
          </cell>
          <cell r="H42">
            <v>0</v>
          </cell>
        </row>
        <row r="43">
          <cell r="A43" t="str">
            <v>30400</v>
          </cell>
          <cell r="B43" t="str">
            <v>Moveable Plant</v>
          </cell>
          <cell r="C43" t="str">
            <v>Office furniture, movable plant, and misc</v>
          </cell>
          <cell r="D43" t="str">
            <v>135</v>
          </cell>
          <cell r="E43" t="str">
            <v>135 Office furniture, movable plant, and misc</v>
          </cell>
          <cell r="F43">
            <v>10</v>
          </cell>
          <cell r="G43">
            <v>10</v>
          </cell>
          <cell r="H43">
            <v>5</v>
          </cell>
        </row>
        <row r="44">
          <cell r="A44" t="str">
            <v>30800</v>
          </cell>
          <cell r="B44" t="str">
            <v>Standards &amp; Frameworks - Unused</v>
          </cell>
          <cell r="C44" t="str">
            <v>N/A</v>
          </cell>
          <cell r="D44" t="str">
            <v>195</v>
          </cell>
          <cell r="E44" t="str">
            <v>195 N/A</v>
          </cell>
          <cell r="F44">
            <v>0</v>
          </cell>
          <cell r="G44">
            <v>0</v>
          </cell>
          <cell r="H44">
            <v>0</v>
          </cell>
        </row>
        <row r="45">
          <cell r="A45" t="str">
            <v>30900</v>
          </cell>
          <cell r="B45" t="str">
            <v>Design standards &amp; SAP asset</v>
          </cell>
          <cell r="C45" t="str">
            <v>Office furniture, movable plant, and misc</v>
          </cell>
          <cell r="D45" t="str">
            <v>135</v>
          </cell>
          <cell r="E45" t="str">
            <v>135 Office furniture, movable plant, and misc</v>
          </cell>
          <cell r="F45">
            <v>5</v>
          </cell>
          <cell r="G45">
            <v>5</v>
          </cell>
          <cell r="H45">
            <v>5</v>
          </cell>
        </row>
        <row r="46">
          <cell r="A46" t="str">
            <v>40000</v>
          </cell>
          <cell r="B46" t="str">
            <v>Capital Work in Progress</v>
          </cell>
          <cell r="C46" t="str">
            <v>CWIP</v>
          </cell>
          <cell r="D46" t="str">
            <v>210</v>
          </cell>
          <cell r="E46" t="str">
            <v>210 CWIP</v>
          </cell>
          <cell r="F46">
            <v>0</v>
          </cell>
          <cell r="G46">
            <v>0</v>
          </cell>
          <cell r="H46">
            <v>0</v>
          </cell>
        </row>
        <row r="47">
          <cell r="A47" t="str">
            <v>50000</v>
          </cell>
          <cell r="B47" t="str">
            <v>Portable and Attractive Assets - Unused</v>
          </cell>
          <cell r="C47" t="str">
            <v>Office furniture, movable plant, and misc</v>
          </cell>
          <cell r="D47" t="str">
            <v>135</v>
          </cell>
          <cell r="E47" t="str">
            <v>135 Office furniture, movable plant, and misc</v>
          </cell>
          <cell r="F47">
            <v>0</v>
          </cell>
          <cell r="G47">
            <v>0</v>
          </cell>
          <cell r="H47">
            <v>0</v>
          </cell>
        </row>
        <row r="48">
          <cell r="A48" t="str">
            <v>50100</v>
          </cell>
          <cell r="B48" t="str">
            <v>Pooled Assets Less than $1000 - Unused</v>
          </cell>
          <cell r="C48" t="str">
            <v>Office furniture, movable plant, and misc</v>
          </cell>
          <cell r="D48" t="str">
            <v>135</v>
          </cell>
          <cell r="E48" t="str">
            <v>135 Office furniture, movable plant, and misc</v>
          </cell>
          <cell r="F48">
            <v>0</v>
          </cell>
          <cell r="G48">
            <v>0</v>
          </cell>
          <cell r="H48">
            <v>0</v>
          </cell>
        </row>
        <row r="49">
          <cell r="B49" t="str">
            <v>Reg Only Classes</v>
          </cell>
          <cell r="C49" t="str">
            <v>Accelerated depreciation</v>
          </cell>
          <cell r="D49">
            <v>220</v>
          </cell>
          <cell r="E49" t="str">
            <v>220 Accelerated depreciation</v>
          </cell>
        </row>
        <row r="50">
          <cell r="B50" t="str">
            <v>Reg Only Classes</v>
          </cell>
          <cell r="C50" t="str">
            <v>Equity Raising Cost - 2003 Opening RAB and 2003-08 capex</v>
          </cell>
          <cell r="D50">
            <v>230</v>
          </cell>
          <cell r="E50" t="str">
            <v>230 Equity Raising Cost - 2003 Opening RAB and 2003-08 capex</v>
          </cell>
        </row>
        <row r="51">
          <cell r="B51" t="str">
            <v>Reg Only Classes</v>
          </cell>
          <cell r="C51" t="str">
            <v>Equity Raising Cost 2013-2018</v>
          </cell>
          <cell r="D51">
            <v>231</v>
          </cell>
          <cell r="E51" t="str">
            <v>231 Equity Raising Cost 2013-2018</v>
          </cell>
        </row>
        <row r="53">
          <cell r="C53">
            <v>57</v>
          </cell>
        </row>
        <row r="55">
          <cell r="B55" t="str">
            <v>Tax Rates to revise</v>
          </cell>
        </row>
        <row r="56">
          <cell r="B56" t="str">
            <v>Computers - general</v>
          </cell>
          <cell r="H56">
            <v>4</v>
          </cell>
        </row>
        <row r="57">
          <cell r="B57" t="str">
            <v>Computers - free access floors in computer rooms</v>
          </cell>
          <cell r="H57">
            <v>50</v>
          </cell>
        </row>
      </sheetData>
      <sheetData sheetId="27"/>
      <sheetData sheetId="28">
        <row r="9">
          <cell r="A9" t="str">
            <v>Project ID</v>
          </cell>
          <cell r="B9" t="str">
            <v>Project Description</v>
          </cell>
          <cell r="C9" t="str">
            <v xml:space="preserve"> Commissioning Date</v>
          </cell>
          <cell r="D9" t="str">
            <v>Category^</v>
          </cell>
          <cell r="E9">
            <v>0</v>
          </cell>
          <cell r="F9" t="str">
            <v>Any Part Year</v>
          </cell>
          <cell r="G9" t="str">
            <v>Year 6</v>
          </cell>
          <cell r="H9" t="str">
            <v>Year 7</v>
          </cell>
          <cell r="I9" t="str">
            <v>Year 8</v>
          </cell>
          <cell r="J9" t="str">
            <v>Year 9</v>
          </cell>
          <cell r="K9" t="str">
            <v>Year 10</v>
          </cell>
          <cell r="L9">
            <v>0</v>
          </cell>
          <cell r="M9">
            <v>0</v>
          </cell>
          <cell r="N9" t="str">
            <v>REASON FOR PROJECT</v>
          </cell>
          <cell r="O9" t="str">
            <v>Reg Test / Business Case (Y/N)</v>
          </cell>
          <cell r="P9" t="str">
            <v>Reg Test / Business Case Cost Estimate</v>
          </cell>
          <cell r="Q9" t="str">
            <v>Reason for Variance from Cost Estimate
 / Expected Commissioning Date</v>
          </cell>
        </row>
        <row r="10">
          <cell r="A10">
            <v>0</v>
          </cell>
          <cell r="B10">
            <v>0</v>
          </cell>
          <cell r="C10">
            <v>0</v>
          </cell>
          <cell r="D10">
            <v>0</v>
          </cell>
          <cell r="E10">
            <v>0</v>
          </cell>
          <cell r="F10">
            <v>0</v>
          </cell>
          <cell r="G10" t="str">
            <v>2013/14</v>
          </cell>
          <cell r="H10" t="str">
            <v>2014/15</v>
          </cell>
          <cell r="I10" t="str">
            <v>2015/16</v>
          </cell>
          <cell r="J10" t="str">
            <v>2016/17</v>
          </cell>
          <cell r="K10" t="str">
            <v>2017/18</v>
          </cell>
          <cell r="L10" t="str">
            <v>TOTAL</v>
          </cell>
          <cell r="M10">
            <v>0</v>
          </cell>
          <cell r="N10">
            <v>0</v>
          </cell>
          <cell r="O10">
            <v>0</v>
          </cell>
          <cell r="P10">
            <v>0</v>
          </cell>
          <cell r="Q10">
            <v>0</v>
          </cell>
        </row>
        <row r="11">
          <cell r="A11" t="str">
            <v>11302</v>
          </cell>
          <cell r="B11" t="str">
            <v>Para 275Kv Secondary Systems &amp; Minor Pri</v>
          </cell>
          <cell r="C11">
            <v>0</v>
          </cell>
          <cell r="D11" t="str">
            <v>Replacement</v>
          </cell>
          <cell r="E11">
            <v>0</v>
          </cell>
          <cell r="F11">
            <v>0</v>
          </cell>
          <cell r="G11">
            <v>14103021.540000001</v>
          </cell>
          <cell r="H11">
            <v>0</v>
          </cell>
          <cell r="I11">
            <v>0</v>
          </cell>
          <cell r="J11">
            <v>0</v>
          </cell>
          <cell r="K11">
            <v>0</v>
          </cell>
          <cell r="L11">
            <v>14103021.540000001</v>
          </cell>
          <cell r="M11">
            <v>0</v>
          </cell>
          <cell r="N11" t="str">
            <v>Asset Condition</v>
          </cell>
          <cell r="O11" t="str">
            <v>Y</v>
          </cell>
          <cell r="P11">
            <v>49300000</v>
          </cell>
          <cell r="Q11">
            <v>0</v>
          </cell>
        </row>
        <row r="12">
          <cell r="A12" t="str">
            <v>11101</v>
          </cell>
          <cell r="B12" t="str">
            <v>Cultana 275_132kV Augmentation</v>
          </cell>
          <cell r="C12">
            <v>2014</v>
          </cell>
          <cell r="D12" t="str">
            <v>Augmentation</v>
          </cell>
          <cell r="E12">
            <v>0</v>
          </cell>
          <cell r="F12">
            <v>0</v>
          </cell>
          <cell r="G12">
            <v>11090338.270000001</v>
          </cell>
          <cell r="H12">
            <v>0</v>
          </cell>
          <cell r="I12">
            <v>0</v>
          </cell>
          <cell r="J12">
            <v>0</v>
          </cell>
          <cell r="K12">
            <v>0</v>
          </cell>
          <cell r="L12">
            <v>11090338.270000001</v>
          </cell>
          <cell r="M12">
            <v>0</v>
          </cell>
          <cell r="N12" t="str">
            <v>Quality, Reliability and Security of Supply</v>
          </cell>
          <cell r="O12" t="str">
            <v>Y</v>
          </cell>
          <cell r="P12">
            <v>70600000</v>
          </cell>
          <cell r="Q12">
            <v>0</v>
          </cell>
        </row>
        <row r="13">
          <cell r="A13" t="str">
            <v>11316</v>
          </cell>
          <cell r="B13" t="str">
            <v>11316 Morgan Whyalla Pump Station No 1 Option A - 2 No TF - Rev 7 LU46</v>
          </cell>
          <cell r="C13">
            <v>0</v>
          </cell>
          <cell r="D13" t="str">
            <v>Replacement</v>
          </cell>
          <cell r="E13">
            <v>0</v>
          </cell>
          <cell r="F13">
            <v>0</v>
          </cell>
          <cell r="G13">
            <v>9006445.4699999988</v>
          </cell>
          <cell r="H13">
            <v>0</v>
          </cell>
          <cell r="I13">
            <v>0</v>
          </cell>
          <cell r="J13">
            <v>0</v>
          </cell>
          <cell r="K13">
            <v>0</v>
          </cell>
          <cell r="L13">
            <v>9006445.4699999988</v>
          </cell>
          <cell r="M13">
            <v>0</v>
          </cell>
          <cell r="N13" t="str">
            <v>Asset Condition</v>
          </cell>
          <cell r="O13" t="str">
            <v>N</v>
          </cell>
          <cell r="P13">
            <v>0</v>
          </cell>
          <cell r="Q13">
            <v>0</v>
          </cell>
        </row>
        <row r="14">
          <cell r="A14" t="str">
            <v>10503</v>
          </cell>
          <cell r="B14" t="str">
            <v>Waterloo Substation Replacement</v>
          </cell>
          <cell r="C14">
            <v>2014</v>
          </cell>
          <cell r="D14" t="str">
            <v>Replacement</v>
          </cell>
          <cell r="E14">
            <v>0</v>
          </cell>
          <cell r="F14">
            <v>0</v>
          </cell>
          <cell r="G14">
            <v>8830846.015200004</v>
          </cell>
          <cell r="H14">
            <v>0</v>
          </cell>
          <cell r="I14">
            <v>0</v>
          </cell>
          <cell r="J14">
            <v>0</v>
          </cell>
          <cell r="K14">
            <v>0</v>
          </cell>
          <cell r="L14">
            <v>8830846.015200004</v>
          </cell>
          <cell r="M14">
            <v>0</v>
          </cell>
          <cell r="N14" t="str">
            <v xml:space="preserve">ETC compliance </v>
          </cell>
          <cell r="O14" t="str">
            <v>Y</v>
          </cell>
          <cell r="P14">
            <v>44164816</v>
          </cell>
          <cell r="Q14">
            <v>0</v>
          </cell>
        </row>
        <row r="15">
          <cell r="A15" t="str">
            <v>10503</v>
          </cell>
          <cell r="B15" t="str">
            <v>Waterloo Substation Replacement</v>
          </cell>
          <cell r="C15">
            <v>2014</v>
          </cell>
          <cell r="D15" t="str">
            <v>Connection</v>
          </cell>
          <cell r="E15">
            <v>0</v>
          </cell>
          <cell r="F15">
            <v>0</v>
          </cell>
          <cell r="G15">
            <v>3434217.8948000018</v>
          </cell>
          <cell r="H15">
            <v>0</v>
          </cell>
          <cell r="I15">
            <v>0</v>
          </cell>
          <cell r="J15">
            <v>0</v>
          </cell>
          <cell r="K15">
            <v>0</v>
          </cell>
          <cell r="L15">
            <v>3434217.8948000018</v>
          </cell>
          <cell r="M15">
            <v>0</v>
          </cell>
          <cell r="N15" t="str">
            <v xml:space="preserve">ETC compliance </v>
          </cell>
          <cell r="O15">
            <v>0</v>
          </cell>
          <cell r="P15">
            <v>0</v>
          </cell>
          <cell r="Q15">
            <v>0</v>
          </cell>
        </row>
        <row r="16">
          <cell r="A16" t="str">
            <v>11209</v>
          </cell>
          <cell r="B16" t="str">
            <v>Munno Para New 275_66kV Substation</v>
          </cell>
          <cell r="C16">
            <v>0</v>
          </cell>
          <cell r="D16" t="str">
            <v>Connection</v>
          </cell>
          <cell r="E16">
            <v>0</v>
          </cell>
          <cell r="F16">
            <v>0</v>
          </cell>
          <cell r="G16">
            <v>7405961.0600000015</v>
          </cell>
          <cell r="H16">
            <v>0</v>
          </cell>
          <cell r="I16">
            <v>0</v>
          </cell>
          <cell r="J16">
            <v>0</v>
          </cell>
          <cell r="K16">
            <v>0</v>
          </cell>
          <cell r="L16">
            <v>7405961.0600000015</v>
          </cell>
          <cell r="M16">
            <v>0</v>
          </cell>
          <cell r="N16" t="str">
            <v>ETC compliance</v>
          </cell>
          <cell r="O16" t="str">
            <v>Y</v>
          </cell>
          <cell r="P16">
            <v>44850000</v>
          </cell>
          <cell r="Q16">
            <v>0</v>
          </cell>
        </row>
        <row r="17">
          <cell r="A17">
            <v>11543</v>
          </cell>
          <cell r="B17" t="str">
            <v>Magill Telecoms Bearer</v>
          </cell>
          <cell r="C17">
            <v>0</v>
          </cell>
          <cell r="D17" t="str">
            <v>Augmentation</v>
          </cell>
          <cell r="E17">
            <v>0</v>
          </cell>
          <cell r="F17">
            <v>0</v>
          </cell>
          <cell r="G17">
            <v>7363569.1200000029</v>
          </cell>
          <cell r="H17">
            <v>0</v>
          </cell>
          <cell r="I17">
            <v>0</v>
          </cell>
          <cell r="J17">
            <v>0</v>
          </cell>
          <cell r="K17">
            <v>0</v>
          </cell>
          <cell r="L17">
            <v>7363569.1200000029</v>
          </cell>
          <cell r="M17">
            <v>0</v>
          </cell>
          <cell r="N17" t="str">
            <v>Reliability</v>
          </cell>
          <cell r="O17" t="str">
            <v>Y</v>
          </cell>
          <cell r="P17">
            <v>13516000</v>
          </cell>
          <cell r="Q17">
            <v>0</v>
          </cell>
        </row>
        <row r="18">
          <cell r="A18">
            <v>11822</v>
          </cell>
          <cell r="B18" t="str">
            <v>Riverland Telecoms Bearer</v>
          </cell>
          <cell r="C18">
            <v>0</v>
          </cell>
          <cell r="D18" t="str">
            <v>Replacement</v>
          </cell>
          <cell r="E18">
            <v>0</v>
          </cell>
          <cell r="F18">
            <v>0</v>
          </cell>
          <cell r="G18">
            <v>4492442.1000000006</v>
          </cell>
          <cell r="H18">
            <v>0</v>
          </cell>
          <cell r="I18">
            <v>0</v>
          </cell>
          <cell r="J18">
            <v>0</v>
          </cell>
          <cell r="K18">
            <v>0</v>
          </cell>
          <cell r="L18">
            <v>4492442.1000000006</v>
          </cell>
          <cell r="M18">
            <v>0</v>
          </cell>
          <cell r="N18" t="str">
            <v>Condition/Obsolescence</v>
          </cell>
          <cell r="O18" t="str">
            <v>Y</v>
          </cell>
          <cell r="P18">
            <v>6199850</v>
          </cell>
          <cell r="Q18">
            <v>0</v>
          </cell>
        </row>
        <row r="19">
          <cell r="A19" t="str">
            <v>10509</v>
          </cell>
          <cell r="B19" t="str">
            <v>Whyalla Terminal Substation Replac</v>
          </cell>
          <cell r="C19">
            <v>2013</v>
          </cell>
          <cell r="D19" t="str">
            <v>Replacement</v>
          </cell>
          <cell r="E19">
            <v>0</v>
          </cell>
          <cell r="F19">
            <v>0</v>
          </cell>
          <cell r="G19">
            <v>3740553.2989999996</v>
          </cell>
          <cell r="H19">
            <v>0</v>
          </cell>
          <cell r="I19">
            <v>0</v>
          </cell>
          <cell r="J19">
            <v>0</v>
          </cell>
          <cell r="K19">
            <v>0</v>
          </cell>
          <cell r="L19">
            <v>3740553.2989999996</v>
          </cell>
          <cell r="M19">
            <v>0</v>
          </cell>
          <cell r="N19" t="str">
            <v>Asset Condition</v>
          </cell>
          <cell r="O19" t="str">
            <v>Y</v>
          </cell>
          <cell r="P19">
            <v>43900000</v>
          </cell>
          <cell r="Q19">
            <v>0</v>
          </cell>
        </row>
        <row r="20">
          <cell r="A20" t="str">
            <v>10509</v>
          </cell>
          <cell r="B20" t="str">
            <v>Whyalla Terminal Substation Replac</v>
          </cell>
          <cell r="C20">
            <v>2013</v>
          </cell>
          <cell r="D20" t="str">
            <v>Connection</v>
          </cell>
          <cell r="E20">
            <v>0</v>
          </cell>
          <cell r="F20">
            <v>0</v>
          </cell>
          <cell r="G20">
            <v>660097.64099999995</v>
          </cell>
          <cell r="H20">
            <v>0</v>
          </cell>
          <cell r="I20">
            <v>0</v>
          </cell>
          <cell r="J20">
            <v>0</v>
          </cell>
          <cell r="K20">
            <v>0</v>
          </cell>
          <cell r="L20">
            <v>660097.64099999995</v>
          </cell>
          <cell r="M20">
            <v>0</v>
          </cell>
          <cell r="N20" t="str">
            <v>Asset Condition</v>
          </cell>
          <cell r="O20">
            <v>0</v>
          </cell>
          <cell r="P20">
            <v>0</v>
          </cell>
          <cell r="Q20">
            <v>0</v>
          </cell>
        </row>
        <row r="21">
          <cell r="A21" t="str">
            <v>10386</v>
          </cell>
          <cell r="B21" t="str">
            <v>Hummocks 132/33 kV Transformer Upgrade</v>
          </cell>
          <cell r="C21">
            <v>2014</v>
          </cell>
          <cell r="D21" t="str">
            <v>Connection</v>
          </cell>
          <cell r="E21">
            <v>0</v>
          </cell>
          <cell r="F21">
            <v>0</v>
          </cell>
          <cell r="G21">
            <v>3706401.8699999987</v>
          </cell>
          <cell r="H21">
            <v>0</v>
          </cell>
          <cell r="I21">
            <v>0</v>
          </cell>
          <cell r="J21">
            <v>0</v>
          </cell>
          <cell r="K21">
            <v>0</v>
          </cell>
          <cell r="L21">
            <v>3706401.8699999987</v>
          </cell>
          <cell r="M21">
            <v>0</v>
          </cell>
          <cell r="N21" t="str">
            <v>ETC Compliance</v>
          </cell>
          <cell r="O21" t="str">
            <v>Y</v>
          </cell>
          <cell r="P21">
            <v>10600000</v>
          </cell>
          <cell r="Q21" t="str">
            <v>Project savings delivered through outage management efficiencies</v>
          </cell>
        </row>
        <row r="22">
          <cell r="A22" t="str">
            <v>10716</v>
          </cell>
          <cell r="B22" t="str">
            <v>Strategic Land Acquisition</v>
          </cell>
          <cell r="C22">
            <v>0</v>
          </cell>
          <cell r="D22" t="str">
            <v>Easement/Land</v>
          </cell>
          <cell r="E22">
            <v>0</v>
          </cell>
          <cell r="F22">
            <v>0</v>
          </cell>
          <cell r="G22">
            <v>3350654.0300000003</v>
          </cell>
          <cell r="H22">
            <v>0</v>
          </cell>
          <cell r="I22">
            <v>0</v>
          </cell>
          <cell r="J22">
            <v>0</v>
          </cell>
          <cell r="K22">
            <v>0</v>
          </cell>
          <cell r="L22">
            <v>3350654.0300000003</v>
          </cell>
          <cell r="M22">
            <v>0</v>
          </cell>
          <cell r="N22" t="str">
            <v>Strategic easement/land acqusition</v>
          </cell>
          <cell r="O22" t="str">
            <v>Y</v>
          </cell>
          <cell r="P22">
            <v>19330000</v>
          </cell>
          <cell r="Q22">
            <v>0</v>
          </cell>
        </row>
        <row r="23">
          <cell r="A23" t="str">
            <v>11709</v>
          </cell>
          <cell r="B23" t="str">
            <v>11709 Yadnarie - Port Lincoln Backbone Telecommunications Links rev 3</v>
          </cell>
          <cell r="C23">
            <v>0</v>
          </cell>
          <cell r="D23" t="str">
            <v>Replacement</v>
          </cell>
          <cell r="E23">
            <v>0</v>
          </cell>
          <cell r="F23">
            <v>0</v>
          </cell>
          <cell r="G23">
            <v>3121327.1900000009</v>
          </cell>
          <cell r="H23">
            <v>0</v>
          </cell>
          <cell r="I23">
            <v>0</v>
          </cell>
          <cell r="J23">
            <v>0</v>
          </cell>
          <cell r="K23">
            <v>0</v>
          </cell>
          <cell r="L23">
            <v>3121327.1900000009</v>
          </cell>
          <cell r="M23">
            <v>0</v>
          </cell>
          <cell r="N23" t="str">
            <v>Condition/Obsolescence</v>
          </cell>
          <cell r="O23" t="str">
            <v>Y</v>
          </cell>
          <cell r="P23">
            <v>5407646.1600000001</v>
          </cell>
          <cell r="Q23">
            <v>0</v>
          </cell>
        </row>
        <row r="24">
          <cell r="A24" t="str">
            <v>11360</v>
          </cell>
          <cell r="B24" t="str">
            <v>Auxiliary Supply Upgrades 2008-13</v>
          </cell>
          <cell r="C24">
            <v>0</v>
          </cell>
          <cell r="D24" t="str">
            <v>Replacement</v>
          </cell>
          <cell r="E24">
            <v>0</v>
          </cell>
          <cell r="F24">
            <v>0</v>
          </cell>
          <cell r="G24">
            <v>2200426.8999999994</v>
          </cell>
          <cell r="H24">
            <v>0</v>
          </cell>
          <cell r="I24">
            <v>0</v>
          </cell>
          <cell r="J24">
            <v>0</v>
          </cell>
          <cell r="K24">
            <v>0</v>
          </cell>
          <cell r="L24">
            <v>2200426.8999999994</v>
          </cell>
          <cell r="M24">
            <v>0</v>
          </cell>
          <cell r="N24" t="str">
            <v>Asset Condition</v>
          </cell>
          <cell r="O24" t="str">
            <v>Y</v>
          </cell>
          <cell r="P24">
            <v>5063260</v>
          </cell>
          <cell r="Q24" t="str">
            <v>Project completion delayed after pilot sites revealed a need for design changes to efficiently deliver project scope</v>
          </cell>
        </row>
        <row r="25">
          <cell r="A25" t="str">
            <v>11528</v>
          </cell>
          <cell r="B25" t="str">
            <v>South East Backbone Telecoms Stage 2</v>
          </cell>
          <cell r="C25">
            <v>0</v>
          </cell>
          <cell r="D25" t="str">
            <v>Augmentation</v>
          </cell>
          <cell r="E25">
            <v>0</v>
          </cell>
          <cell r="F25">
            <v>0</v>
          </cell>
          <cell r="G25">
            <v>2012389.33</v>
          </cell>
          <cell r="H25">
            <v>0</v>
          </cell>
          <cell r="I25">
            <v>0</v>
          </cell>
          <cell r="J25">
            <v>0</v>
          </cell>
          <cell r="K25">
            <v>0</v>
          </cell>
          <cell r="L25">
            <v>2012389.33</v>
          </cell>
          <cell r="M25">
            <v>0</v>
          </cell>
          <cell r="N25" t="str">
            <v>Reliability</v>
          </cell>
          <cell r="O25" t="str">
            <v>Y</v>
          </cell>
          <cell r="P25">
            <v>11800000</v>
          </cell>
          <cell r="Q25">
            <v>0</v>
          </cell>
        </row>
        <row r="26">
          <cell r="A26" t="str">
            <v>10344</v>
          </cell>
          <cell r="B26" t="str">
            <v>Heywood Interconnector</v>
          </cell>
          <cell r="C26">
            <v>0</v>
          </cell>
          <cell r="D26" t="str">
            <v>Augmentation</v>
          </cell>
          <cell r="E26">
            <v>0</v>
          </cell>
          <cell r="F26">
            <v>0</v>
          </cell>
          <cell r="G26">
            <v>1978728.67</v>
          </cell>
          <cell r="H26">
            <v>0</v>
          </cell>
          <cell r="I26">
            <v>0</v>
          </cell>
          <cell r="J26">
            <v>0</v>
          </cell>
          <cell r="K26">
            <v>0</v>
          </cell>
          <cell r="L26">
            <v>1978728.67</v>
          </cell>
          <cell r="M26">
            <v>0</v>
          </cell>
          <cell r="N26" t="str">
            <v>Market Benefits</v>
          </cell>
          <cell r="O26" t="str">
            <v>Y</v>
          </cell>
          <cell r="P26">
            <v>45710000</v>
          </cell>
          <cell r="Q26">
            <v>0</v>
          </cell>
        </row>
        <row r="27">
          <cell r="A27">
            <v>11510</v>
          </cell>
          <cell r="B27" t="str">
            <v>Kadina East 132kV Capacitor Bank</v>
          </cell>
          <cell r="C27">
            <v>2014</v>
          </cell>
          <cell r="D27" t="str">
            <v>Augmentation</v>
          </cell>
          <cell r="E27">
            <v>0</v>
          </cell>
          <cell r="F27">
            <v>0</v>
          </cell>
          <cell r="G27">
            <v>1936970.0300000005</v>
          </cell>
          <cell r="H27">
            <v>0</v>
          </cell>
          <cell r="I27">
            <v>0</v>
          </cell>
          <cell r="J27">
            <v>0</v>
          </cell>
          <cell r="K27">
            <v>0</v>
          </cell>
          <cell r="L27">
            <v>1936970.0300000005</v>
          </cell>
          <cell r="M27">
            <v>0</v>
          </cell>
          <cell r="N27" t="str">
            <v>Reliability</v>
          </cell>
          <cell r="O27" t="str">
            <v>Y</v>
          </cell>
          <cell r="P27">
            <v>3427001</v>
          </cell>
          <cell r="Q27">
            <v>0</v>
          </cell>
        </row>
        <row r="28">
          <cell r="A28" t="str">
            <v>11396</v>
          </cell>
          <cell r="B28" t="str">
            <v>Happy Valley Transformer Noise Mitigatio</v>
          </cell>
          <cell r="C28">
            <v>2014</v>
          </cell>
          <cell r="D28" t="str">
            <v>Security/Compliance</v>
          </cell>
          <cell r="E28">
            <v>0</v>
          </cell>
          <cell r="F28">
            <v>0</v>
          </cell>
          <cell r="G28">
            <v>1888945.2300000002</v>
          </cell>
          <cell r="H28">
            <v>0</v>
          </cell>
          <cell r="I28">
            <v>0</v>
          </cell>
          <cell r="J28">
            <v>0</v>
          </cell>
          <cell r="K28">
            <v>0</v>
          </cell>
          <cell r="L28">
            <v>1888945.2300000002</v>
          </cell>
          <cell r="M28">
            <v>0</v>
          </cell>
          <cell r="N28" t="str">
            <v>Compliance</v>
          </cell>
          <cell r="O28" t="str">
            <v>Y</v>
          </cell>
          <cell r="P28">
            <v>2310000</v>
          </cell>
          <cell r="Q28">
            <v>0</v>
          </cell>
        </row>
        <row r="29">
          <cell r="A29" t="str">
            <v>11359</v>
          </cell>
          <cell r="B29" t="str">
            <v>Transformer Refurbishment 2008-2013</v>
          </cell>
          <cell r="C29">
            <v>2013</v>
          </cell>
          <cell r="D29" t="str">
            <v>Replacement</v>
          </cell>
          <cell r="E29">
            <v>0</v>
          </cell>
          <cell r="F29">
            <v>0</v>
          </cell>
          <cell r="G29">
            <v>1674426.8400000003</v>
          </cell>
          <cell r="H29">
            <v>0</v>
          </cell>
          <cell r="I29">
            <v>0</v>
          </cell>
          <cell r="J29">
            <v>0</v>
          </cell>
          <cell r="K29">
            <v>0</v>
          </cell>
          <cell r="L29">
            <v>1674426.8400000003</v>
          </cell>
          <cell r="M29">
            <v>0</v>
          </cell>
          <cell r="N29" t="str">
            <v>Asset Condition</v>
          </cell>
          <cell r="O29" t="str">
            <v>Y</v>
          </cell>
          <cell r="P29">
            <v>7500000</v>
          </cell>
          <cell r="Q29" t="str">
            <v>Project completion delayed due to the availability of material</v>
          </cell>
        </row>
        <row r="30">
          <cell r="A30" t="str">
            <v>11890</v>
          </cell>
          <cell r="B30" t="str">
            <v>11890 Unit Asset replacement rev 6 POE</v>
          </cell>
          <cell r="C30">
            <v>0</v>
          </cell>
          <cell r="D30" t="str">
            <v>Replacement</v>
          </cell>
          <cell r="E30">
            <v>0</v>
          </cell>
          <cell r="F30">
            <v>0</v>
          </cell>
          <cell r="G30">
            <v>1609920.1400000001</v>
          </cell>
          <cell r="H30">
            <v>0</v>
          </cell>
          <cell r="I30">
            <v>0</v>
          </cell>
          <cell r="J30">
            <v>0</v>
          </cell>
          <cell r="K30">
            <v>0</v>
          </cell>
          <cell r="L30">
            <v>1609920.1400000001</v>
          </cell>
          <cell r="M30">
            <v>0</v>
          </cell>
          <cell r="N30" t="str">
            <v>Asset Condition</v>
          </cell>
          <cell r="O30" t="str">
            <v>N</v>
          </cell>
          <cell r="P30">
            <v>0</v>
          </cell>
          <cell r="Q30">
            <v>0</v>
          </cell>
        </row>
        <row r="31">
          <cell r="A31" t="str">
            <v>11630</v>
          </cell>
          <cell r="B31" t="str">
            <v>Eyre Peninsula Reinforcement - Land Acquisition</v>
          </cell>
          <cell r="C31">
            <v>0</v>
          </cell>
          <cell r="D31" t="str">
            <v>Easement/Land</v>
          </cell>
          <cell r="E31">
            <v>0</v>
          </cell>
          <cell r="F31">
            <v>0</v>
          </cell>
          <cell r="G31">
            <v>1336997.8400000001</v>
          </cell>
          <cell r="H31">
            <v>0</v>
          </cell>
          <cell r="I31">
            <v>0</v>
          </cell>
          <cell r="J31">
            <v>0</v>
          </cell>
          <cell r="K31">
            <v>0</v>
          </cell>
          <cell r="L31">
            <v>1336997.8400000001</v>
          </cell>
          <cell r="M31">
            <v>0</v>
          </cell>
          <cell r="N31" t="str">
            <v>Strategic easement/land acquisition</v>
          </cell>
          <cell r="O31" t="str">
            <v>Y</v>
          </cell>
          <cell r="P31">
            <v>3500000</v>
          </cell>
          <cell r="Q31">
            <v>0</v>
          </cell>
        </row>
        <row r="32">
          <cell r="A32">
            <v>11247</v>
          </cell>
          <cell r="B32" t="str">
            <v>Fire and Security Systems Upgrade to SDM Standard</v>
          </cell>
          <cell r="C32">
            <v>2014</v>
          </cell>
          <cell r="D32" t="str">
            <v>Security/Compliance</v>
          </cell>
          <cell r="E32">
            <v>0</v>
          </cell>
          <cell r="F32">
            <v>0</v>
          </cell>
          <cell r="G32">
            <v>1297409.46</v>
          </cell>
          <cell r="H32">
            <v>0</v>
          </cell>
          <cell r="I32">
            <v>0</v>
          </cell>
          <cell r="J32">
            <v>0</v>
          </cell>
          <cell r="K32">
            <v>0</v>
          </cell>
          <cell r="L32">
            <v>1297409.46</v>
          </cell>
          <cell r="M32">
            <v>0</v>
          </cell>
          <cell r="N32" t="str">
            <v>Security/compliance</v>
          </cell>
          <cell r="O32" t="str">
            <v>Y</v>
          </cell>
          <cell r="P32">
            <v>2365011</v>
          </cell>
          <cell r="Q32">
            <v>0</v>
          </cell>
        </row>
        <row r="33">
          <cell r="A33" t="str">
            <v>11363</v>
          </cell>
          <cell r="B33" t="str">
            <v>Site Asset Replacements (Tenix Alliance)</v>
          </cell>
          <cell r="C33">
            <v>2013</v>
          </cell>
          <cell r="D33" t="str">
            <v>Replacement</v>
          </cell>
          <cell r="E33">
            <v>0</v>
          </cell>
          <cell r="F33">
            <v>0</v>
          </cell>
          <cell r="G33">
            <v>1190779.7400000002</v>
          </cell>
          <cell r="H33">
            <v>0</v>
          </cell>
          <cell r="I33">
            <v>0</v>
          </cell>
          <cell r="J33">
            <v>0</v>
          </cell>
          <cell r="K33">
            <v>0</v>
          </cell>
          <cell r="L33">
            <v>1190779.7400000002</v>
          </cell>
          <cell r="M33">
            <v>0</v>
          </cell>
          <cell r="N33" t="str">
            <v>Condition/Obsolescence</v>
          </cell>
          <cell r="O33" t="str">
            <v>Y</v>
          </cell>
          <cell r="P33">
            <v>4719000</v>
          </cell>
          <cell r="Q33">
            <v>0</v>
          </cell>
        </row>
        <row r="34">
          <cell r="A34" t="str">
            <v>11109</v>
          </cell>
          <cell r="B34" t="str">
            <v>TIPS 66kV Section Secondary Systems Upg.</v>
          </cell>
          <cell r="C34">
            <v>0</v>
          </cell>
          <cell r="D34" t="str">
            <v>Replacement</v>
          </cell>
          <cell r="E34">
            <v>0</v>
          </cell>
          <cell r="F34">
            <v>0</v>
          </cell>
          <cell r="G34">
            <v>1100087.3</v>
          </cell>
          <cell r="H34">
            <v>0</v>
          </cell>
          <cell r="I34">
            <v>0</v>
          </cell>
          <cell r="J34">
            <v>0</v>
          </cell>
          <cell r="K34">
            <v>0</v>
          </cell>
          <cell r="L34">
            <v>1100087.3</v>
          </cell>
          <cell r="M34">
            <v>0</v>
          </cell>
          <cell r="N34" t="str">
            <v>Condition/Obsolescence</v>
          </cell>
          <cell r="O34" t="str">
            <v>Y</v>
          </cell>
          <cell r="P34">
            <v>11256296</v>
          </cell>
          <cell r="Q34">
            <v>0</v>
          </cell>
        </row>
        <row r="35">
          <cell r="A35" t="str">
            <v>11826</v>
          </cell>
          <cell r="B35" t="str">
            <v>11826 Dalrymple North - Rev 9 LU46</v>
          </cell>
          <cell r="C35">
            <v>0</v>
          </cell>
          <cell r="D35" t="str">
            <v>Connection</v>
          </cell>
          <cell r="E35">
            <v>0</v>
          </cell>
          <cell r="F35">
            <v>0</v>
          </cell>
          <cell r="G35">
            <v>984921.20999999985</v>
          </cell>
          <cell r="H35">
            <v>0</v>
          </cell>
          <cell r="I35">
            <v>0</v>
          </cell>
          <cell r="J35">
            <v>0</v>
          </cell>
          <cell r="K35">
            <v>0</v>
          </cell>
          <cell r="L35">
            <v>984921.20999999985</v>
          </cell>
          <cell r="M35">
            <v>0</v>
          </cell>
          <cell r="N35" t="str">
            <v>ETC Compliance</v>
          </cell>
          <cell r="O35" t="str">
            <v>N</v>
          </cell>
          <cell r="P35">
            <v>4318118.3600000003</v>
          </cell>
          <cell r="Q35">
            <v>0</v>
          </cell>
        </row>
        <row r="36">
          <cell r="A36" t="str">
            <v>11413</v>
          </cell>
          <cell r="B36" t="str">
            <v>11413 Control System Virtualisation</v>
          </cell>
          <cell r="C36">
            <v>0</v>
          </cell>
          <cell r="D36" t="str">
            <v>Replacement</v>
          </cell>
          <cell r="E36">
            <v>0</v>
          </cell>
          <cell r="F36">
            <v>0</v>
          </cell>
          <cell r="G36">
            <v>933760.29999999993</v>
          </cell>
          <cell r="H36">
            <v>0</v>
          </cell>
          <cell r="I36">
            <v>0</v>
          </cell>
          <cell r="J36">
            <v>0</v>
          </cell>
          <cell r="K36">
            <v>0</v>
          </cell>
          <cell r="L36">
            <v>933760.29999999993</v>
          </cell>
          <cell r="M36">
            <v>0</v>
          </cell>
          <cell r="N36" t="str">
            <v>Obsolescence</v>
          </cell>
          <cell r="O36">
            <v>0</v>
          </cell>
          <cell r="P36">
            <v>1122413</v>
          </cell>
          <cell r="Q36">
            <v>0</v>
          </cell>
        </row>
        <row r="37">
          <cell r="A37">
            <v>11322</v>
          </cell>
          <cell r="B37" t="str">
            <v>Barn Hill Telecoms Bearer Replacement</v>
          </cell>
          <cell r="C37">
            <v>2014</v>
          </cell>
          <cell r="D37" t="str">
            <v>Replacement</v>
          </cell>
          <cell r="E37">
            <v>0</v>
          </cell>
          <cell r="F37">
            <v>0</v>
          </cell>
          <cell r="G37">
            <v>898799.2200000002</v>
          </cell>
          <cell r="H37">
            <v>0</v>
          </cell>
          <cell r="I37">
            <v>0</v>
          </cell>
          <cell r="J37">
            <v>0</v>
          </cell>
          <cell r="K37">
            <v>0</v>
          </cell>
          <cell r="L37">
            <v>898799.2200000002</v>
          </cell>
          <cell r="M37">
            <v>0</v>
          </cell>
          <cell r="N37" t="str">
            <v>Obsolescence</v>
          </cell>
          <cell r="O37">
            <v>0</v>
          </cell>
          <cell r="P37">
            <v>3554617.4</v>
          </cell>
          <cell r="Q37">
            <v>0</v>
          </cell>
        </row>
        <row r="38">
          <cell r="A38" t="str">
            <v>11453</v>
          </cell>
          <cell r="B38" t="str">
            <v>TIPS 66 kV NGM CT/VT Replacement</v>
          </cell>
          <cell r="C38">
            <v>2014</v>
          </cell>
          <cell r="D38" t="str">
            <v>Replacement</v>
          </cell>
          <cell r="E38">
            <v>0</v>
          </cell>
          <cell r="F38">
            <v>0</v>
          </cell>
          <cell r="G38">
            <v>847902.09999999986</v>
          </cell>
          <cell r="H38">
            <v>0</v>
          </cell>
          <cell r="I38">
            <v>0</v>
          </cell>
          <cell r="J38">
            <v>0</v>
          </cell>
          <cell r="K38">
            <v>0</v>
          </cell>
          <cell r="L38">
            <v>847902.09999999986</v>
          </cell>
          <cell r="M38">
            <v>0</v>
          </cell>
          <cell r="N38" t="str">
            <v>Obsolescence</v>
          </cell>
          <cell r="O38">
            <v>0</v>
          </cell>
          <cell r="P38">
            <v>941337</v>
          </cell>
          <cell r="Q38">
            <v>0</v>
          </cell>
        </row>
        <row r="39">
          <cell r="A39" t="str">
            <v>11912</v>
          </cell>
          <cell r="B39" t="str">
            <v>TIPS to Kilburn to Northfield 275kV Loop</v>
          </cell>
          <cell r="C39">
            <v>2014</v>
          </cell>
          <cell r="D39" t="str">
            <v>Augmentation</v>
          </cell>
          <cell r="E39">
            <v>0</v>
          </cell>
          <cell r="F39">
            <v>0</v>
          </cell>
          <cell r="G39">
            <v>786563.22</v>
          </cell>
          <cell r="H39">
            <v>0</v>
          </cell>
          <cell r="I39">
            <v>0</v>
          </cell>
          <cell r="J39">
            <v>0</v>
          </cell>
          <cell r="K39">
            <v>0</v>
          </cell>
          <cell r="L39">
            <v>786563.22</v>
          </cell>
          <cell r="M39">
            <v>0</v>
          </cell>
          <cell r="N39" t="str">
            <v>Reliability</v>
          </cell>
          <cell r="O39" t="str">
            <v>N</v>
          </cell>
          <cell r="P39">
            <v>1900233</v>
          </cell>
          <cell r="Q39">
            <v>0</v>
          </cell>
        </row>
        <row r="40">
          <cell r="A40" t="str">
            <v>11441</v>
          </cell>
          <cell r="B40" t="str">
            <v>11441 Para To Davenport Line Hazard Mitigation rev 2 LU46</v>
          </cell>
          <cell r="C40">
            <v>0</v>
          </cell>
          <cell r="D40" t="str">
            <v>Refurbishment</v>
          </cell>
          <cell r="E40">
            <v>0</v>
          </cell>
          <cell r="F40">
            <v>0</v>
          </cell>
          <cell r="G40">
            <v>754528.64</v>
          </cell>
          <cell r="H40">
            <v>0</v>
          </cell>
          <cell r="I40">
            <v>0</v>
          </cell>
          <cell r="J40">
            <v>0</v>
          </cell>
          <cell r="K40">
            <v>0</v>
          </cell>
          <cell r="L40">
            <v>754528.64</v>
          </cell>
          <cell r="M40">
            <v>0</v>
          </cell>
          <cell r="N40" t="str">
            <v>Asset Condition/Safety Hazard</v>
          </cell>
          <cell r="O40">
            <v>0</v>
          </cell>
          <cell r="P40">
            <v>2702000</v>
          </cell>
          <cell r="Q40">
            <v>0</v>
          </cell>
        </row>
        <row r="41">
          <cell r="A41" t="str">
            <v>11447</v>
          </cell>
          <cell r="B41" t="str">
            <v>11447 Magill to Happy Valley Line Refurbishment -rev 4 C45 LU46</v>
          </cell>
          <cell r="C41">
            <v>0</v>
          </cell>
          <cell r="D41" t="str">
            <v>Refurbishment</v>
          </cell>
          <cell r="E41">
            <v>0</v>
          </cell>
          <cell r="F41">
            <v>0</v>
          </cell>
          <cell r="G41">
            <v>673197.80000000016</v>
          </cell>
          <cell r="H41">
            <v>0</v>
          </cell>
          <cell r="I41">
            <v>0</v>
          </cell>
          <cell r="J41">
            <v>0</v>
          </cell>
          <cell r="K41">
            <v>0</v>
          </cell>
          <cell r="L41">
            <v>673197.80000000016</v>
          </cell>
          <cell r="M41">
            <v>0</v>
          </cell>
          <cell r="N41" t="str">
            <v>Asset Condition/Safety Hazard</v>
          </cell>
          <cell r="O41">
            <v>0</v>
          </cell>
          <cell r="P41">
            <v>2653986</v>
          </cell>
          <cell r="Q41">
            <v>0</v>
          </cell>
        </row>
        <row r="42">
          <cell r="A42" t="str">
            <v>11816</v>
          </cell>
          <cell r="B42" t="str">
            <v>11816 One IP Substation Network - rev3</v>
          </cell>
          <cell r="C42">
            <v>0</v>
          </cell>
          <cell r="D42" t="str">
            <v>Augmentation</v>
          </cell>
          <cell r="E42">
            <v>0</v>
          </cell>
          <cell r="F42">
            <v>0</v>
          </cell>
          <cell r="G42">
            <v>665573.61999999976</v>
          </cell>
          <cell r="H42">
            <v>0</v>
          </cell>
          <cell r="I42">
            <v>0</v>
          </cell>
          <cell r="J42">
            <v>0</v>
          </cell>
          <cell r="K42">
            <v>0</v>
          </cell>
          <cell r="L42">
            <v>665573.61999999976</v>
          </cell>
          <cell r="M42">
            <v>0</v>
          </cell>
          <cell r="N42" t="str">
            <v>New requirements</v>
          </cell>
          <cell r="O42">
            <v>0</v>
          </cell>
          <cell r="P42">
            <v>3473998</v>
          </cell>
          <cell r="Q42">
            <v>0</v>
          </cell>
        </row>
        <row r="43">
          <cell r="A43" t="str">
            <v>11432</v>
          </cell>
          <cell r="B43" t="str">
            <v>11432 OPSWAN Implementation 2012-2014  rev 1</v>
          </cell>
          <cell r="C43">
            <v>2014</v>
          </cell>
          <cell r="D43" t="str">
            <v>Augmentation</v>
          </cell>
          <cell r="E43">
            <v>0</v>
          </cell>
          <cell r="F43">
            <v>0</v>
          </cell>
          <cell r="G43">
            <v>660567.97000000009</v>
          </cell>
          <cell r="H43">
            <v>0</v>
          </cell>
          <cell r="I43">
            <v>0</v>
          </cell>
          <cell r="J43">
            <v>0</v>
          </cell>
          <cell r="K43">
            <v>0</v>
          </cell>
          <cell r="L43">
            <v>660567.97000000009</v>
          </cell>
          <cell r="M43">
            <v>0</v>
          </cell>
          <cell r="N43" t="str">
            <v>Reliability</v>
          </cell>
          <cell r="O43">
            <v>0</v>
          </cell>
          <cell r="P43">
            <v>1870000</v>
          </cell>
          <cell r="Q43">
            <v>0</v>
          </cell>
        </row>
        <row r="44">
          <cell r="A44" t="str">
            <v>11504</v>
          </cell>
          <cell r="B44" t="str">
            <v>11504 Neuroodla Asset Replacement - Rev 10 LU46</v>
          </cell>
          <cell r="C44">
            <v>0</v>
          </cell>
          <cell r="D44" t="str">
            <v>Replacement</v>
          </cell>
          <cell r="E44">
            <v>0</v>
          </cell>
          <cell r="F44">
            <v>0</v>
          </cell>
          <cell r="G44">
            <v>643443.42000000004</v>
          </cell>
          <cell r="H44">
            <v>0</v>
          </cell>
          <cell r="I44">
            <v>0</v>
          </cell>
          <cell r="J44">
            <v>0</v>
          </cell>
          <cell r="K44">
            <v>0</v>
          </cell>
          <cell r="L44">
            <v>643443.42000000004</v>
          </cell>
          <cell r="M44">
            <v>0</v>
          </cell>
          <cell r="N44" t="str">
            <v>Asset Condition</v>
          </cell>
          <cell r="O44" t="str">
            <v>N</v>
          </cell>
          <cell r="P44">
            <v>2293645</v>
          </cell>
          <cell r="Q44">
            <v>0</v>
          </cell>
        </row>
        <row r="45">
          <cell r="A45">
            <v>11218</v>
          </cell>
          <cell r="B45" t="str">
            <v>Network Configuration Management</v>
          </cell>
          <cell r="C45">
            <v>2014</v>
          </cell>
          <cell r="D45" t="str">
            <v>Replacement</v>
          </cell>
          <cell r="E45">
            <v>0</v>
          </cell>
          <cell r="F45">
            <v>0</v>
          </cell>
          <cell r="G45">
            <v>635020.10999999987</v>
          </cell>
          <cell r="H45">
            <v>0</v>
          </cell>
          <cell r="I45">
            <v>0</v>
          </cell>
          <cell r="J45">
            <v>0</v>
          </cell>
          <cell r="K45">
            <v>0</v>
          </cell>
          <cell r="L45">
            <v>635020.10999999987</v>
          </cell>
          <cell r="M45">
            <v>0</v>
          </cell>
          <cell r="N45" t="str">
            <v>Obsolescence</v>
          </cell>
          <cell r="O45">
            <v>0</v>
          </cell>
          <cell r="P45">
            <v>2431025</v>
          </cell>
          <cell r="Q45">
            <v>0</v>
          </cell>
        </row>
        <row r="46">
          <cell r="A46" t="str">
            <v>11505</v>
          </cell>
          <cell r="B46" t="str">
            <v>11505 Mt. Gunson Substation Replacement -Rev 10 LU46</v>
          </cell>
          <cell r="C46">
            <v>0</v>
          </cell>
          <cell r="D46" t="str">
            <v>Replacement</v>
          </cell>
          <cell r="E46">
            <v>0</v>
          </cell>
          <cell r="F46">
            <v>0</v>
          </cell>
          <cell r="G46">
            <v>617142.07999999996</v>
          </cell>
          <cell r="H46">
            <v>0</v>
          </cell>
          <cell r="I46">
            <v>0</v>
          </cell>
          <cell r="J46">
            <v>0</v>
          </cell>
          <cell r="K46">
            <v>0</v>
          </cell>
          <cell r="L46">
            <v>617142.07999999996</v>
          </cell>
          <cell r="M46">
            <v>0</v>
          </cell>
          <cell r="N46" t="str">
            <v>Asset Condition</v>
          </cell>
          <cell r="O46" t="str">
            <v>N</v>
          </cell>
          <cell r="P46">
            <v>1833033</v>
          </cell>
          <cell r="Q46">
            <v>0</v>
          </cell>
        </row>
        <row r="47">
          <cell r="A47" t="str">
            <v>11738</v>
          </cell>
          <cell r="B47" t="str">
            <v>11738 Mallala to Para 275kV Double Circuit Land &amp; Easements - Rev2 POE</v>
          </cell>
          <cell r="C47">
            <v>0</v>
          </cell>
          <cell r="D47" t="str">
            <v>Easement/Land</v>
          </cell>
          <cell r="E47">
            <v>0</v>
          </cell>
          <cell r="F47">
            <v>0</v>
          </cell>
          <cell r="G47">
            <v>607039.51</v>
          </cell>
          <cell r="H47">
            <v>0</v>
          </cell>
          <cell r="I47">
            <v>0</v>
          </cell>
          <cell r="J47">
            <v>0</v>
          </cell>
          <cell r="K47">
            <v>0</v>
          </cell>
          <cell r="L47">
            <v>607039.51</v>
          </cell>
          <cell r="M47">
            <v>0</v>
          </cell>
          <cell r="N47" t="str">
            <v>Strategic easement/land acqusition</v>
          </cell>
          <cell r="O47">
            <v>0</v>
          </cell>
          <cell r="P47">
            <v>1368016.52</v>
          </cell>
          <cell r="Q47">
            <v>0</v>
          </cell>
        </row>
        <row r="48">
          <cell r="A48" t="str">
            <v>11472</v>
          </cell>
          <cell r="B48" t="str">
            <v>11472 ICT Security 2012-2014</v>
          </cell>
          <cell r="C48">
            <v>0</v>
          </cell>
          <cell r="D48" t="str">
            <v>Security/Compliance</v>
          </cell>
          <cell r="E48">
            <v>0</v>
          </cell>
          <cell r="F48">
            <v>0</v>
          </cell>
          <cell r="G48">
            <v>595492.49</v>
          </cell>
          <cell r="H48">
            <v>0</v>
          </cell>
          <cell r="I48">
            <v>0</v>
          </cell>
          <cell r="J48">
            <v>0</v>
          </cell>
          <cell r="K48">
            <v>0</v>
          </cell>
          <cell r="L48">
            <v>595492.49</v>
          </cell>
          <cell r="M48">
            <v>0</v>
          </cell>
          <cell r="N48" t="str">
            <v>Security</v>
          </cell>
          <cell r="O48">
            <v>0</v>
          </cell>
          <cell r="P48">
            <v>883264</v>
          </cell>
          <cell r="Q48">
            <v>0</v>
          </cell>
        </row>
        <row r="49">
          <cell r="A49" t="str">
            <v>11847</v>
          </cell>
          <cell r="B49" t="str">
            <v>11847 NGM CT,VT and Meter Replacements - Rev 7 LU46</v>
          </cell>
          <cell r="C49">
            <v>0</v>
          </cell>
          <cell r="D49" t="str">
            <v>Replacement</v>
          </cell>
          <cell r="E49">
            <v>0</v>
          </cell>
          <cell r="F49">
            <v>0</v>
          </cell>
          <cell r="G49">
            <v>553053.62</v>
          </cell>
          <cell r="H49">
            <v>0</v>
          </cell>
          <cell r="I49">
            <v>0</v>
          </cell>
          <cell r="J49">
            <v>0</v>
          </cell>
          <cell r="K49">
            <v>0</v>
          </cell>
          <cell r="L49">
            <v>553053.62</v>
          </cell>
          <cell r="M49">
            <v>0</v>
          </cell>
          <cell r="N49" t="str">
            <v>Obsolescence</v>
          </cell>
          <cell r="O49">
            <v>0</v>
          </cell>
          <cell r="P49">
            <v>3829981.03</v>
          </cell>
          <cell r="Q49">
            <v>0</v>
          </cell>
        </row>
        <row r="50">
          <cell r="A50" t="str">
            <v>11216</v>
          </cell>
          <cell r="B50" t="str">
            <v>South East Dual Path Telecommunications</v>
          </cell>
          <cell r="C50">
            <v>2013</v>
          </cell>
          <cell r="D50" t="str">
            <v>Security/Compliance</v>
          </cell>
          <cell r="E50">
            <v>0</v>
          </cell>
          <cell r="F50">
            <v>0</v>
          </cell>
          <cell r="G50">
            <v>546782.28999999992</v>
          </cell>
          <cell r="H50">
            <v>0</v>
          </cell>
          <cell r="I50">
            <v>0</v>
          </cell>
          <cell r="J50">
            <v>0</v>
          </cell>
          <cell r="K50">
            <v>0</v>
          </cell>
          <cell r="L50">
            <v>546782.28999999992</v>
          </cell>
          <cell r="M50">
            <v>0</v>
          </cell>
          <cell r="N50" t="str">
            <v>Security</v>
          </cell>
          <cell r="O50" t="str">
            <v>Y</v>
          </cell>
          <cell r="P50">
            <v>15700000</v>
          </cell>
          <cell r="Q50">
            <v>0</v>
          </cell>
        </row>
        <row r="51">
          <cell r="A51" t="str">
            <v>11459</v>
          </cell>
          <cell r="B51" t="str">
            <v>Vacuum Tap Changer Diverter Pilot</v>
          </cell>
          <cell r="C51">
            <v>2014</v>
          </cell>
          <cell r="D51" t="str">
            <v>Replacement</v>
          </cell>
          <cell r="E51">
            <v>0</v>
          </cell>
          <cell r="F51">
            <v>0</v>
          </cell>
          <cell r="G51">
            <v>540665.00999999989</v>
          </cell>
          <cell r="H51">
            <v>0</v>
          </cell>
          <cell r="I51">
            <v>0</v>
          </cell>
          <cell r="J51">
            <v>0</v>
          </cell>
          <cell r="K51">
            <v>0</v>
          </cell>
          <cell r="L51">
            <v>540665.00999999989</v>
          </cell>
          <cell r="M51">
            <v>0</v>
          </cell>
          <cell r="N51" t="str">
            <v>Obsolescence</v>
          </cell>
          <cell r="O51">
            <v>0</v>
          </cell>
          <cell r="P51">
            <v>625000</v>
          </cell>
          <cell r="Q51">
            <v>0</v>
          </cell>
        </row>
        <row r="52">
          <cell r="A52" t="str">
            <v>11126</v>
          </cell>
          <cell r="B52" t="str">
            <v>11126 Equipment Evaluation Facility - rev 1</v>
          </cell>
          <cell r="C52">
            <v>2014</v>
          </cell>
          <cell r="D52" t="str">
            <v>Security/Compliance</v>
          </cell>
          <cell r="E52">
            <v>0</v>
          </cell>
          <cell r="F52">
            <v>0</v>
          </cell>
          <cell r="G52">
            <v>515148.86999999988</v>
          </cell>
          <cell r="H52">
            <v>0</v>
          </cell>
          <cell r="I52">
            <v>0</v>
          </cell>
          <cell r="J52">
            <v>0</v>
          </cell>
          <cell r="K52">
            <v>0</v>
          </cell>
          <cell r="L52">
            <v>515148.86999999988</v>
          </cell>
          <cell r="M52">
            <v>0</v>
          </cell>
          <cell r="N52" t="str">
            <v>New requirements</v>
          </cell>
          <cell r="O52" t="str">
            <v>N</v>
          </cell>
          <cell r="P52">
            <v>1899954</v>
          </cell>
          <cell r="Q52">
            <v>0</v>
          </cell>
        </row>
        <row r="53">
          <cell r="A53" t="str">
            <v>11303</v>
          </cell>
          <cell r="B53" t="str">
            <v>TIPS A 275kV Secondary Systems Replacemt</v>
          </cell>
          <cell r="C53">
            <v>2014</v>
          </cell>
          <cell r="D53" t="str">
            <v>Replacement</v>
          </cell>
          <cell r="E53">
            <v>0</v>
          </cell>
          <cell r="F53">
            <v>0</v>
          </cell>
          <cell r="G53">
            <v>512126.33</v>
          </cell>
          <cell r="H53">
            <v>0</v>
          </cell>
          <cell r="I53">
            <v>0</v>
          </cell>
          <cell r="J53">
            <v>0</v>
          </cell>
          <cell r="K53">
            <v>0</v>
          </cell>
          <cell r="L53">
            <v>512126.33</v>
          </cell>
          <cell r="M53">
            <v>0</v>
          </cell>
          <cell r="N53" t="str">
            <v>Asset Condition</v>
          </cell>
          <cell r="O53" t="str">
            <v>Y</v>
          </cell>
          <cell r="P53">
            <v>11156821</v>
          </cell>
          <cell r="Q53">
            <v>0</v>
          </cell>
        </row>
        <row r="54">
          <cell r="A54" t="str">
            <v>11565</v>
          </cell>
          <cell r="B54" t="str">
            <v>Ametek PSPM Replacement</v>
          </cell>
          <cell r="C54">
            <v>2014</v>
          </cell>
          <cell r="D54" t="str">
            <v>Replacement</v>
          </cell>
          <cell r="E54">
            <v>0</v>
          </cell>
          <cell r="F54">
            <v>0</v>
          </cell>
          <cell r="G54">
            <v>511887.4499999999</v>
          </cell>
          <cell r="H54">
            <v>0</v>
          </cell>
          <cell r="I54">
            <v>0</v>
          </cell>
          <cell r="J54">
            <v>0</v>
          </cell>
          <cell r="K54">
            <v>0</v>
          </cell>
          <cell r="L54">
            <v>511887.4499999999</v>
          </cell>
          <cell r="M54">
            <v>0</v>
          </cell>
          <cell r="N54" t="str">
            <v>Obsolescence</v>
          </cell>
          <cell r="O54">
            <v>0</v>
          </cell>
          <cell r="P54">
            <v>650000</v>
          </cell>
          <cell r="Q54">
            <v>0</v>
          </cell>
        </row>
        <row r="55">
          <cell r="A55" t="str">
            <v>10615</v>
          </cell>
          <cell r="B55" t="str">
            <v>Ardrossan West 132kV Sub Rebuild 2x25MVA</v>
          </cell>
          <cell r="C55">
            <v>2014</v>
          </cell>
          <cell r="D55" t="str">
            <v>Augmentation</v>
          </cell>
          <cell r="E55">
            <v>0</v>
          </cell>
          <cell r="F55">
            <v>0</v>
          </cell>
          <cell r="G55">
            <v>501865.44479999988</v>
          </cell>
          <cell r="H55">
            <v>0</v>
          </cell>
          <cell r="I55">
            <v>0</v>
          </cell>
          <cell r="J55">
            <v>0</v>
          </cell>
          <cell r="K55">
            <v>0</v>
          </cell>
          <cell r="L55">
            <v>501865.44479999988</v>
          </cell>
          <cell r="M55">
            <v>0</v>
          </cell>
          <cell r="N55" t="str">
            <v>Reliability</v>
          </cell>
          <cell r="O55" t="str">
            <v>Y</v>
          </cell>
          <cell r="P55">
            <v>24800000</v>
          </cell>
          <cell r="Q55">
            <v>0</v>
          </cell>
        </row>
        <row r="56">
          <cell r="A56" t="str">
            <v>10615</v>
          </cell>
          <cell r="B56" t="str">
            <v>Ardrossan West 132kV Sub Rebuild 2x25MVA</v>
          </cell>
          <cell r="C56">
            <v>2014</v>
          </cell>
          <cell r="D56" t="str">
            <v>Connection</v>
          </cell>
          <cell r="E56">
            <v>0</v>
          </cell>
          <cell r="F56">
            <v>0</v>
          </cell>
          <cell r="G56">
            <v>195169.89519999997</v>
          </cell>
          <cell r="H56">
            <v>0</v>
          </cell>
          <cell r="I56">
            <v>0</v>
          </cell>
          <cell r="J56">
            <v>0</v>
          </cell>
          <cell r="K56">
            <v>0</v>
          </cell>
          <cell r="L56">
            <v>195169.89519999997</v>
          </cell>
          <cell r="M56">
            <v>0</v>
          </cell>
          <cell r="N56" t="str">
            <v>Reliability</v>
          </cell>
          <cell r="O56" t="str">
            <v>Y</v>
          </cell>
          <cell r="P56">
            <v>0</v>
          </cell>
          <cell r="Q56">
            <v>0</v>
          </cell>
        </row>
        <row r="57">
          <cell r="A57" t="str">
            <v>11236</v>
          </cell>
          <cell r="B57" t="str">
            <v>IEC 61850 Training &amp; Development Facilit</v>
          </cell>
          <cell r="C57">
            <v>0</v>
          </cell>
          <cell r="D57" t="str">
            <v>Security/Compliance</v>
          </cell>
          <cell r="E57">
            <v>0</v>
          </cell>
          <cell r="F57">
            <v>0</v>
          </cell>
          <cell r="G57">
            <v>501644.35</v>
          </cell>
          <cell r="H57">
            <v>0</v>
          </cell>
          <cell r="I57">
            <v>0</v>
          </cell>
          <cell r="J57">
            <v>0</v>
          </cell>
          <cell r="K57">
            <v>0</v>
          </cell>
          <cell r="L57">
            <v>501644.35</v>
          </cell>
          <cell r="M57">
            <v>0</v>
          </cell>
          <cell r="N57" t="str">
            <v>New requirements</v>
          </cell>
          <cell r="O57" t="str">
            <v>N</v>
          </cell>
          <cell r="P57">
            <v>1392213</v>
          </cell>
          <cell r="Q57">
            <v>0</v>
          </cell>
        </row>
        <row r="58">
          <cell r="A58" t="str">
            <v>11744</v>
          </cell>
          <cell r="B58" t="str">
            <v>Bund Refurbishments</v>
          </cell>
          <cell r="C58">
            <v>0</v>
          </cell>
          <cell r="D58" t="str">
            <v>Security/Compliance</v>
          </cell>
          <cell r="E58">
            <v>0</v>
          </cell>
          <cell r="F58">
            <v>0</v>
          </cell>
          <cell r="G58">
            <v>490301.42</v>
          </cell>
          <cell r="H58">
            <v>0</v>
          </cell>
          <cell r="I58">
            <v>0</v>
          </cell>
          <cell r="J58">
            <v>0</v>
          </cell>
          <cell r="K58">
            <v>0</v>
          </cell>
          <cell r="L58">
            <v>490301.42</v>
          </cell>
          <cell r="M58">
            <v>0</v>
          </cell>
          <cell r="N58" t="str">
            <v>Asset Condition</v>
          </cell>
          <cell r="O58">
            <v>0</v>
          </cell>
          <cell r="P58">
            <v>575000</v>
          </cell>
          <cell r="Q58">
            <v>0</v>
          </cell>
        </row>
        <row r="59">
          <cell r="A59" t="str">
            <v>10921</v>
          </cell>
          <cell r="B59" t="str">
            <v>Spare 120 MVA &amp; 200 MVA Transformers</v>
          </cell>
          <cell r="C59">
            <v>2014</v>
          </cell>
          <cell r="D59" t="str">
            <v>Inventory/Spares</v>
          </cell>
          <cell r="E59">
            <v>0</v>
          </cell>
          <cell r="F59">
            <v>0</v>
          </cell>
          <cell r="G59">
            <v>489090.4800000001</v>
          </cell>
          <cell r="H59">
            <v>0</v>
          </cell>
          <cell r="I59">
            <v>0</v>
          </cell>
          <cell r="J59">
            <v>0</v>
          </cell>
          <cell r="K59">
            <v>0</v>
          </cell>
          <cell r="L59">
            <v>489090.4800000001</v>
          </cell>
          <cell r="M59">
            <v>0</v>
          </cell>
          <cell r="N59" t="str">
            <v>ETC spare restoration requirement</v>
          </cell>
          <cell r="O59" t="str">
            <v>N</v>
          </cell>
          <cell r="P59">
            <v>4472919</v>
          </cell>
          <cell r="Q59">
            <v>0</v>
          </cell>
        </row>
        <row r="60">
          <cell r="A60" t="str">
            <v>11742</v>
          </cell>
          <cell r="B60" t="str">
            <v>Baroota Substation Replacement</v>
          </cell>
          <cell r="C60">
            <v>0</v>
          </cell>
          <cell r="D60" t="str">
            <v>Connection</v>
          </cell>
          <cell r="E60">
            <v>0</v>
          </cell>
          <cell r="F60">
            <v>0</v>
          </cell>
          <cell r="G60">
            <v>484827.29999999987</v>
          </cell>
          <cell r="H60">
            <v>0</v>
          </cell>
          <cell r="I60">
            <v>0</v>
          </cell>
          <cell r="J60">
            <v>0</v>
          </cell>
          <cell r="K60">
            <v>0</v>
          </cell>
          <cell r="L60">
            <v>484827.29999999987</v>
          </cell>
          <cell r="M60">
            <v>0</v>
          </cell>
          <cell r="N60" t="str">
            <v>ETC Compliance</v>
          </cell>
          <cell r="O60">
            <v>0</v>
          </cell>
          <cell r="P60">
            <v>1040400</v>
          </cell>
          <cell r="Q60">
            <v>0</v>
          </cell>
        </row>
        <row r="61">
          <cell r="A61" t="str">
            <v>11446</v>
          </cell>
          <cell r="B61" t="str">
            <v>11446 Brinkworth to Mintaro Line Refurbishment rev 5 C45 LU46</v>
          </cell>
          <cell r="C61">
            <v>0</v>
          </cell>
          <cell r="D61" t="str">
            <v>Refurbishment</v>
          </cell>
          <cell r="E61">
            <v>0</v>
          </cell>
          <cell r="F61">
            <v>0</v>
          </cell>
          <cell r="G61">
            <v>469016.35999999987</v>
          </cell>
          <cell r="H61">
            <v>0</v>
          </cell>
          <cell r="I61">
            <v>0</v>
          </cell>
          <cell r="J61">
            <v>0</v>
          </cell>
          <cell r="K61">
            <v>0</v>
          </cell>
          <cell r="L61">
            <v>469016.35999999987</v>
          </cell>
          <cell r="M61">
            <v>0</v>
          </cell>
          <cell r="N61" t="str">
            <v>Asset Condition/Safety Hazard</v>
          </cell>
          <cell r="O61">
            <v>0</v>
          </cell>
          <cell r="P61">
            <v>992630</v>
          </cell>
          <cell r="Q61">
            <v>0</v>
          </cell>
        </row>
        <row r="62">
          <cell r="A62" t="str">
            <v>11457</v>
          </cell>
          <cell r="B62" t="str">
            <v>Davenport CT Replacement</v>
          </cell>
          <cell r="C62">
            <v>2014</v>
          </cell>
          <cell r="D62" t="str">
            <v>Replacement</v>
          </cell>
          <cell r="E62">
            <v>0</v>
          </cell>
          <cell r="F62">
            <v>0</v>
          </cell>
          <cell r="G62">
            <v>442844.62000000005</v>
          </cell>
          <cell r="H62">
            <v>0</v>
          </cell>
          <cell r="I62">
            <v>0</v>
          </cell>
          <cell r="J62">
            <v>0</v>
          </cell>
          <cell r="K62">
            <v>0</v>
          </cell>
          <cell r="L62">
            <v>442844.62000000005</v>
          </cell>
          <cell r="M62">
            <v>0</v>
          </cell>
          <cell r="N62" t="str">
            <v>Asset Condition</v>
          </cell>
          <cell r="O62">
            <v>0</v>
          </cell>
          <cell r="P62">
            <v>942852</v>
          </cell>
          <cell r="Q62">
            <v>0</v>
          </cell>
        </row>
        <row r="63">
          <cell r="A63" t="str">
            <v>11473</v>
          </cell>
          <cell r="B63" t="str">
            <v>11473 IT OCS Software 2012-2014</v>
          </cell>
          <cell r="C63">
            <v>0</v>
          </cell>
          <cell r="D63" t="str">
            <v>Replacement</v>
          </cell>
          <cell r="E63">
            <v>0</v>
          </cell>
          <cell r="F63">
            <v>0</v>
          </cell>
          <cell r="G63">
            <v>426944.31</v>
          </cell>
          <cell r="H63">
            <v>0</v>
          </cell>
          <cell r="I63">
            <v>0</v>
          </cell>
          <cell r="J63">
            <v>0</v>
          </cell>
          <cell r="K63">
            <v>0</v>
          </cell>
          <cell r="L63">
            <v>426944.31</v>
          </cell>
          <cell r="M63">
            <v>0</v>
          </cell>
          <cell r="N63" t="str">
            <v>Obsolescence</v>
          </cell>
          <cell r="O63">
            <v>0</v>
          </cell>
          <cell r="P63">
            <v>986000</v>
          </cell>
          <cell r="Q63">
            <v>0</v>
          </cell>
        </row>
        <row r="64">
          <cell r="A64" t="str">
            <v>10161</v>
          </cell>
          <cell r="B64" t="str">
            <v>CBD Reinforcement City West Kilburn Cable Option 1x300/360MV.A 275/66kV Transformer</v>
          </cell>
          <cell r="C64">
            <v>2012</v>
          </cell>
          <cell r="D64" t="str">
            <v>Augmentation</v>
          </cell>
          <cell r="E64">
            <v>0</v>
          </cell>
          <cell r="F64">
            <v>0</v>
          </cell>
          <cell r="G64">
            <v>394226.31999999989</v>
          </cell>
          <cell r="H64">
            <v>0</v>
          </cell>
          <cell r="I64">
            <v>0</v>
          </cell>
          <cell r="J64">
            <v>0</v>
          </cell>
          <cell r="K64">
            <v>0</v>
          </cell>
          <cell r="L64">
            <v>394226.31999999989</v>
          </cell>
          <cell r="M64">
            <v>0</v>
          </cell>
          <cell r="N64" t="str">
            <v>ETC compliance</v>
          </cell>
          <cell r="O64" t="str">
            <v>Y</v>
          </cell>
          <cell r="P64">
            <v>0</v>
          </cell>
          <cell r="Q64">
            <v>0</v>
          </cell>
        </row>
        <row r="65">
          <cell r="A65" t="str">
            <v>11330</v>
          </cell>
          <cell r="B65" t="str">
            <v>11330 Energy Management System Upgrade 2013-2018</v>
          </cell>
          <cell r="C65">
            <v>0</v>
          </cell>
          <cell r="D65" t="str">
            <v>Replacement</v>
          </cell>
          <cell r="E65">
            <v>0</v>
          </cell>
          <cell r="F65">
            <v>0</v>
          </cell>
          <cell r="G65">
            <v>372949.97999999992</v>
          </cell>
          <cell r="H65">
            <v>0</v>
          </cell>
          <cell r="I65">
            <v>0</v>
          </cell>
          <cell r="J65">
            <v>0</v>
          </cell>
          <cell r="K65">
            <v>0</v>
          </cell>
          <cell r="L65">
            <v>372949.97999999992</v>
          </cell>
          <cell r="M65">
            <v>0</v>
          </cell>
          <cell r="N65" t="str">
            <v>Obsolescence</v>
          </cell>
          <cell r="O65" t="str">
            <v>N</v>
          </cell>
          <cell r="P65">
            <v>1375542.38</v>
          </cell>
          <cell r="Q65">
            <v>0</v>
          </cell>
        </row>
        <row r="66">
          <cell r="A66">
            <v>11400</v>
          </cell>
          <cell r="B66" t="str">
            <v>Davenport 275kV Reactor Replacement Stage 3</v>
          </cell>
          <cell r="C66">
            <v>2014</v>
          </cell>
          <cell r="D66" t="str">
            <v>Replacement</v>
          </cell>
          <cell r="E66">
            <v>0</v>
          </cell>
          <cell r="F66">
            <v>0</v>
          </cell>
          <cell r="G66">
            <v>339768.82</v>
          </cell>
          <cell r="H66">
            <v>0</v>
          </cell>
          <cell r="I66">
            <v>0</v>
          </cell>
          <cell r="J66">
            <v>0</v>
          </cell>
          <cell r="K66">
            <v>0</v>
          </cell>
          <cell r="L66">
            <v>339768.82</v>
          </cell>
          <cell r="M66">
            <v>0</v>
          </cell>
          <cell r="N66" t="str">
            <v>Asset Condition</v>
          </cell>
          <cell r="O66">
            <v>0</v>
          </cell>
          <cell r="P66">
            <v>4124995</v>
          </cell>
          <cell r="Q66">
            <v>0</v>
          </cell>
        </row>
        <row r="67">
          <cell r="A67" t="str">
            <v>11463</v>
          </cell>
          <cell r="B67" t="str">
            <v>Emergency Unit Asset Replacement 2013-18</v>
          </cell>
          <cell r="C67">
            <v>0</v>
          </cell>
          <cell r="D67" t="str">
            <v>Replacement</v>
          </cell>
          <cell r="E67">
            <v>0</v>
          </cell>
          <cell r="F67">
            <v>0</v>
          </cell>
          <cell r="G67">
            <v>277734.34000000003</v>
          </cell>
          <cell r="H67">
            <v>0</v>
          </cell>
          <cell r="I67">
            <v>0</v>
          </cell>
          <cell r="J67">
            <v>0</v>
          </cell>
          <cell r="K67">
            <v>0</v>
          </cell>
          <cell r="L67">
            <v>277734.34000000003</v>
          </cell>
          <cell r="M67">
            <v>0</v>
          </cell>
          <cell r="N67" t="str">
            <v>Asset Condition</v>
          </cell>
          <cell r="O67">
            <v>0</v>
          </cell>
          <cell r="P67">
            <v>500000</v>
          </cell>
          <cell r="Q67">
            <v>0</v>
          </cell>
        </row>
        <row r="68">
          <cell r="A68" t="str">
            <v>11861</v>
          </cell>
          <cell r="B68" t="str">
            <v>11861 Telecommunications Network Optimisation Stage 2 - rev3</v>
          </cell>
          <cell r="C68">
            <v>0</v>
          </cell>
          <cell r="D68" t="str">
            <v>Augmentation</v>
          </cell>
          <cell r="E68">
            <v>0</v>
          </cell>
          <cell r="F68">
            <v>0</v>
          </cell>
          <cell r="G68">
            <v>254436.19</v>
          </cell>
          <cell r="H68">
            <v>0</v>
          </cell>
          <cell r="I68">
            <v>0</v>
          </cell>
          <cell r="J68">
            <v>0</v>
          </cell>
          <cell r="K68">
            <v>0</v>
          </cell>
          <cell r="L68">
            <v>254436.19</v>
          </cell>
          <cell r="M68">
            <v>0</v>
          </cell>
          <cell r="N68" t="str">
            <v>Reliability</v>
          </cell>
          <cell r="O68">
            <v>0</v>
          </cell>
          <cell r="P68">
            <v>1586224</v>
          </cell>
          <cell r="Q68">
            <v>0</v>
          </cell>
        </row>
        <row r="69">
          <cell r="A69" t="str">
            <v>11458</v>
          </cell>
          <cell r="B69" t="str">
            <v>New Osborne 66 kV VT Replacement</v>
          </cell>
          <cell r="C69">
            <v>2014</v>
          </cell>
          <cell r="D69" t="str">
            <v>Replacement</v>
          </cell>
          <cell r="E69">
            <v>0</v>
          </cell>
          <cell r="F69">
            <v>0</v>
          </cell>
          <cell r="G69">
            <v>240362.74</v>
          </cell>
          <cell r="H69">
            <v>0</v>
          </cell>
          <cell r="I69">
            <v>0</v>
          </cell>
          <cell r="J69">
            <v>0</v>
          </cell>
          <cell r="K69">
            <v>0</v>
          </cell>
          <cell r="L69">
            <v>240362.74</v>
          </cell>
          <cell r="M69">
            <v>0</v>
          </cell>
          <cell r="N69" t="str">
            <v>Asset Condition</v>
          </cell>
          <cell r="O69">
            <v>0</v>
          </cell>
          <cell r="P69">
            <v>706440</v>
          </cell>
          <cell r="Q69">
            <v>0</v>
          </cell>
        </row>
        <row r="70">
          <cell r="A70" t="str">
            <v>11462</v>
          </cell>
          <cell r="B70" t="str">
            <v>Development of Inspection Test Plans for</v>
          </cell>
          <cell r="C70">
            <v>2014</v>
          </cell>
          <cell r="D70" t="str">
            <v>Replacement</v>
          </cell>
          <cell r="E70">
            <v>0</v>
          </cell>
          <cell r="F70">
            <v>0</v>
          </cell>
          <cell r="G70">
            <v>236482.93</v>
          </cell>
          <cell r="H70">
            <v>0</v>
          </cell>
          <cell r="I70">
            <v>0</v>
          </cell>
          <cell r="J70">
            <v>0</v>
          </cell>
          <cell r="K70">
            <v>0</v>
          </cell>
          <cell r="L70">
            <v>236482.93</v>
          </cell>
          <cell r="M70">
            <v>0</v>
          </cell>
          <cell r="N70" t="str">
            <v>New requirements</v>
          </cell>
          <cell r="O70">
            <v>0</v>
          </cell>
          <cell r="P70">
            <v>400000</v>
          </cell>
          <cell r="Q70">
            <v>0</v>
          </cell>
        </row>
        <row r="71">
          <cell r="A71" t="str">
            <v>11824</v>
          </cell>
          <cell r="B71" t="str">
            <v>11824 Weather Stations For Dynamic Line Rating rev 5 LU46</v>
          </cell>
          <cell r="C71">
            <v>0</v>
          </cell>
          <cell r="D71" t="str">
            <v>Augmentation</v>
          </cell>
          <cell r="E71">
            <v>0</v>
          </cell>
          <cell r="F71">
            <v>0</v>
          </cell>
          <cell r="G71">
            <v>235792.67999999996</v>
          </cell>
          <cell r="H71">
            <v>0</v>
          </cell>
          <cell r="I71">
            <v>0</v>
          </cell>
          <cell r="J71">
            <v>0</v>
          </cell>
          <cell r="K71">
            <v>0</v>
          </cell>
          <cell r="L71">
            <v>235792.67999999996</v>
          </cell>
          <cell r="M71">
            <v>0</v>
          </cell>
          <cell r="N71" t="str">
            <v>Market Benefits</v>
          </cell>
          <cell r="O71">
            <v>0</v>
          </cell>
          <cell r="P71">
            <v>303417</v>
          </cell>
          <cell r="Q71">
            <v>0</v>
          </cell>
        </row>
        <row r="72">
          <cell r="A72" t="str">
            <v>14006</v>
          </cell>
          <cell r="B72" t="str">
            <v>Robertstown-North West Bend LineCorridor</v>
          </cell>
          <cell r="C72">
            <v>2014</v>
          </cell>
          <cell r="D72" t="str">
            <v>Augmentation</v>
          </cell>
          <cell r="E72">
            <v>0</v>
          </cell>
          <cell r="F72">
            <v>0</v>
          </cell>
          <cell r="G72">
            <v>227479.91999999998</v>
          </cell>
          <cell r="H72">
            <v>0</v>
          </cell>
          <cell r="I72">
            <v>0</v>
          </cell>
          <cell r="J72">
            <v>0</v>
          </cell>
          <cell r="K72">
            <v>0</v>
          </cell>
          <cell r="L72">
            <v>227479.91999999998</v>
          </cell>
          <cell r="M72">
            <v>0</v>
          </cell>
          <cell r="N72" t="str">
            <v>Reliability</v>
          </cell>
          <cell r="O72">
            <v>0</v>
          </cell>
          <cell r="P72">
            <v>890000</v>
          </cell>
          <cell r="Q72">
            <v>0</v>
          </cell>
        </row>
        <row r="73">
          <cell r="A73">
            <v>11380</v>
          </cell>
          <cell r="B73" t="str">
            <v>Yadnarie Reactor Replacement</v>
          </cell>
          <cell r="C73">
            <v>2014</v>
          </cell>
          <cell r="D73" t="str">
            <v>Replacement</v>
          </cell>
          <cell r="E73">
            <v>0</v>
          </cell>
          <cell r="F73">
            <v>0</v>
          </cell>
          <cell r="G73">
            <v>213568.72</v>
          </cell>
          <cell r="H73">
            <v>0</v>
          </cell>
          <cell r="I73">
            <v>0</v>
          </cell>
          <cell r="J73">
            <v>0</v>
          </cell>
          <cell r="K73">
            <v>0</v>
          </cell>
          <cell r="L73">
            <v>213568.72</v>
          </cell>
          <cell r="M73">
            <v>0</v>
          </cell>
          <cell r="N73" t="str">
            <v>Asset Condition</v>
          </cell>
          <cell r="O73">
            <v>0</v>
          </cell>
          <cell r="P73">
            <v>3834791.11</v>
          </cell>
          <cell r="Q73">
            <v>0</v>
          </cell>
        </row>
        <row r="74">
          <cell r="A74">
            <v>11461</v>
          </cell>
          <cell r="B74" t="str">
            <v>Cultana to Stony Point Land and Easement Acquisition</v>
          </cell>
          <cell r="C74">
            <v>0</v>
          </cell>
          <cell r="D74" t="str">
            <v>Easement/Land</v>
          </cell>
          <cell r="E74">
            <v>0</v>
          </cell>
          <cell r="F74">
            <v>0</v>
          </cell>
          <cell r="G74">
            <v>188691.27999999997</v>
          </cell>
          <cell r="H74">
            <v>0</v>
          </cell>
          <cell r="I74">
            <v>0</v>
          </cell>
          <cell r="J74">
            <v>0</v>
          </cell>
          <cell r="K74">
            <v>0</v>
          </cell>
          <cell r="L74">
            <v>188691.27999999997</v>
          </cell>
          <cell r="M74">
            <v>0</v>
          </cell>
          <cell r="N74" t="str">
            <v>Strategic easement/land acqusition</v>
          </cell>
          <cell r="O74">
            <v>0</v>
          </cell>
          <cell r="P74">
            <v>491469</v>
          </cell>
          <cell r="Q74">
            <v>0</v>
          </cell>
        </row>
        <row r="75">
          <cell r="A75" t="str">
            <v>11735</v>
          </cell>
          <cell r="B75" t="str">
            <v>Transmission Line Design</v>
          </cell>
          <cell r="C75">
            <v>0</v>
          </cell>
          <cell r="D75" t="str">
            <v>Security/Compliance</v>
          </cell>
          <cell r="E75">
            <v>0</v>
          </cell>
          <cell r="F75">
            <v>0</v>
          </cell>
          <cell r="G75">
            <v>186355.86999999997</v>
          </cell>
          <cell r="H75">
            <v>0</v>
          </cell>
          <cell r="I75">
            <v>0</v>
          </cell>
          <cell r="J75">
            <v>0</v>
          </cell>
          <cell r="K75">
            <v>0</v>
          </cell>
          <cell r="L75">
            <v>186355.86999999997</v>
          </cell>
          <cell r="M75">
            <v>0</v>
          </cell>
          <cell r="N75" t="str">
            <v>New requirements</v>
          </cell>
          <cell r="O75" t="str">
            <v>N</v>
          </cell>
          <cell r="P75">
            <v>295000</v>
          </cell>
          <cell r="Q75">
            <v>0</v>
          </cell>
        </row>
        <row r="76">
          <cell r="A76" t="str">
            <v>11449</v>
          </cell>
          <cell r="B76" t="str">
            <v>Switching Manual Rewrite</v>
          </cell>
          <cell r="C76">
            <v>0</v>
          </cell>
          <cell r="D76" t="str">
            <v>Security/Compliance</v>
          </cell>
          <cell r="E76">
            <v>0</v>
          </cell>
          <cell r="F76">
            <v>0</v>
          </cell>
          <cell r="G76">
            <v>179945.41</v>
          </cell>
          <cell r="H76">
            <v>0</v>
          </cell>
          <cell r="I76">
            <v>0</v>
          </cell>
          <cell r="J76">
            <v>0</v>
          </cell>
          <cell r="K76">
            <v>0</v>
          </cell>
          <cell r="L76">
            <v>179945.41</v>
          </cell>
          <cell r="M76">
            <v>0</v>
          </cell>
          <cell r="N76" t="str">
            <v>Standards Compliance</v>
          </cell>
          <cell r="O76">
            <v>0</v>
          </cell>
          <cell r="P76">
            <v>642000</v>
          </cell>
          <cell r="Q76">
            <v>0</v>
          </cell>
        </row>
        <row r="77">
          <cell r="A77" t="str">
            <v>11132</v>
          </cell>
          <cell r="B77" t="str">
            <v>Fleurieu Peninsula Strategic Land and Easement Acquisition</v>
          </cell>
          <cell r="C77">
            <v>0</v>
          </cell>
          <cell r="D77" t="str">
            <v>Easement/Land</v>
          </cell>
          <cell r="E77">
            <v>0</v>
          </cell>
          <cell r="F77">
            <v>0</v>
          </cell>
          <cell r="G77">
            <v>174722.74000000002</v>
          </cell>
          <cell r="H77">
            <v>0</v>
          </cell>
          <cell r="I77">
            <v>0</v>
          </cell>
          <cell r="J77">
            <v>0</v>
          </cell>
          <cell r="K77">
            <v>0</v>
          </cell>
          <cell r="L77">
            <v>174722.74000000002</v>
          </cell>
          <cell r="M77">
            <v>0</v>
          </cell>
          <cell r="N77" t="str">
            <v>Strategic easement/land acqusition</v>
          </cell>
          <cell r="O77" t="str">
            <v>N</v>
          </cell>
          <cell r="P77">
            <v>1821457</v>
          </cell>
          <cell r="Q77">
            <v>0</v>
          </cell>
        </row>
        <row r="78">
          <cell r="A78" t="str">
            <v>11204</v>
          </cell>
          <cell r="B78" t="str">
            <v>CLSD Templers 275kV Substation Stage 1</v>
          </cell>
          <cell r="C78">
            <v>2013</v>
          </cell>
          <cell r="D78" t="str">
            <v>Augmentation</v>
          </cell>
          <cell r="E78">
            <v>0</v>
          </cell>
          <cell r="F78">
            <v>0</v>
          </cell>
          <cell r="G78">
            <v>156363.1</v>
          </cell>
          <cell r="H78">
            <v>0</v>
          </cell>
          <cell r="I78">
            <v>0</v>
          </cell>
          <cell r="J78">
            <v>0</v>
          </cell>
          <cell r="K78">
            <v>0</v>
          </cell>
          <cell r="L78">
            <v>156363.1</v>
          </cell>
          <cell r="M78">
            <v>0</v>
          </cell>
          <cell r="N78" t="str">
            <v>ETC compliance</v>
          </cell>
          <cell r="O78" t="str">
            <v>Y</v>
          </cell>
          <cell r="P78">
            <v>35900000</v>
          </cell>
          <cell r="Q78">
            <v>0</v>
          </cell>
        </row>
        <row r="79">
          <cell r="A79" t="str">
            <v>10517</v>
          </cell>
          <cell r="B79" t="str">
            <v>10517 South East CB Upgrade - Rev 14 LU46</v>
          </cell>
          <cell r="C79">
            <v>0</v>
          </cell>
          <cell r="D79" t="str">
            <v>Security/Compliance</v>
          </cell>
          <cell r="E79">
            <v>0</v>
          </cell>
          <cell r="F79">
            <v>0</v>
          </cell>
          <cell r="G79">
            <v>131231.91</v>
          </cell>
          <cell r="H79">
            <v>0</v>
          </cell>
          <cell r="I79">
            <v>0</v>
          </cell>
          <cell r="J79">
            <v>0</v>
          </cell>
          <cell r="K79">
            <v>0</v>
          </cell>
          <cell r="L79">
            <v>131231.91</v>
          </cell>
          <cell r="M79">
            <v>0</v>
          </cell>
          <cell r="N79" t="str">
            <v>Quality, Reliability and Security of Supply</v>
          </cell>
          <cell r="O79" t="str">
            <v>N</v>
          </cell>
          <cell r="P79">
            <v>989249</v>
          </cell>
          <cell r="Q79">
            <v>0</v>
          </cell>
        </row>
        <row r="80">
          <cell r="A80" t="str">
            <v>11549</v>
          </cell>
          <cell r="B80" t="str">
            <v>11549 Switching System Writer</v>
          </cell>
          <cell r="C80">
            <v>2014</v>
          </cell>
          <cell r="D80" t="str">
            <v>Replacement</v>
          </cell>
          <cell r="E80">
            <v>0</v>
          </cell>
          <cell r="F80">
            <v>0</v>
          </cell>
          <cell r="G80">
            <v>129826.85999999997</v>
          </cell>
          <cell r="H80">
            <v>0</v>
          </cell>
          <cell r="I80">
            <v>0</v>
          </cell>
          <cell r="J80">
            <v>0</v>
          </cell>
          <cell r="K80">
            <v>0</v>
          </cell>
          <cell r="L80">
            <v>129826.85999999997</v>
          </cell>
          <cell r="M80">
            <v>0</v>
          </cell>
          <cell r="N80" t="str">
            <v>New Requirements</v>
          </cell>
          <cell r="O80">
            <v>0</v>
          </cell>
          <cell r="P80">
            <v>424000</v>
          </cell>
          <cell r="Q80">
            <v>0</v>
          </cell>
        </row>
        <row r="81">
          <cell r="A81" t="str">
            <v>11304</v>
          </cell>
          <cell r="B81" t="str">
            <v>TIPS B 275kV Secondary Systems &amp; Minor R</v>
          </cell>
          <cell r="C81">
            <v>2014</v>
          </cell>
          <cell r="D81" t="str">
            <v>Replacement</v>
          </cell>
          <cell r="E81">
            <v>0</v>
          </cell>
          <cell r="F81">
            <v>0</v>
          </cell>
          <cell r="G81">
            <v>124706.11</v>
          </cell>
          <cell r="H81">
            <v>0</v>
          </cell>
          <cell r="I81">
            <v>0</v>
          </cell>
          <cell r="J81">
            <v>0</v>
          </cell>
          <cell r="K81">
            <v>0</v>
          </cell>
          <cell r="L81">
            <v>124706.11</v>
          </cell>
          <cell r="M81">
            <v>0</v>
          </cell>
          <cell r="N81" t="str">
            <v>Asset Condition</v>
          </cell>
          <cell r="O81" t="str">
            <v>Y</v>
          </cell>
          <cell r="P81">
            <v>9830912</v>
          </cell>
          <cell r="Q81">
            <v>0</v>
          </cell>
        </row>
        <row r="82">
          <cell r="A82" t="str">
            <v>11208</v>
          </cell>
          <cell r="B82" t="str">
            <v>Parafield Gardens West CB Complete Mesh</v>
          </cell>
          <cell r="C82">
            <v>2013</v>
          </cell>
          <cell r="D82" t="str">
            <v>Security/Compliance</v>
          </cell>
          <cell r="E82">
            <v>0</v>
          </cell>
          <cell r="F82">
            <v>0</v>
          </cell>
          <cell r="G82">
            <v>116388.69</v>
          </cell>
          <cell r="H82">
            <v>0</v>
          </cell>
          <cell r="I82">
            <v>0</v>
          </cell>
          <cell r="J82">
            <v>0</v>
          </cell>
          <cell r="K82">
            <v>0</v>
          </cell>
          <cell r="L82">
            <v>116388.69</v>
          </cell>
          <cell r="M82">
            <v>0</v>
          </cell>
          <cell r="N82" t="str">
            <v>Reliability</v>
          </cell>
          <cell r="O82" t="str">
            <v>N</v>
          </cell>
          <cell r="P82">
            <v>3053750.4</v>
          </cell>
          <cell r="Q82">
            <v>0</v>
          </cell>
        </row>
        <row r="83">
          <cell r="A83" t="str">
            <v>11739</v>
          </cell>
          <cell r="B83" t="str">
            <v>11739 Templers to Para 275kV Double Circuit Land &amp; Easements - Rev3 POE</v>
          </cell>
          <cell r="C83">
            <v>0</v>
          </cell>
          <cell r="D83" t="str">
            <v>Easement/Land</v>
          </cell>
          <cell r="E83">
            <v>0</v>
          </cell>
          <cell r="F83">
            <v>0</v>
          </cell>
          <cell r="G83">
            <v>99401.85</v>
          </cell>
          <cell r="H83">
            <v>0</v>
          </cell>
          <cell r="I83">
            <v>0</v>
          </cell>
          <cell r="J83">
            <v>0</v>
          </cell>
          <cell r="K83">
            <v>0</v>
          </cell>
          <cell r="L83">
            <v>99401.85</v>
          </cell>
          <cell r="M83">
            <v>0</v>
          </cell>
          <cell r="N83" t="str">
            <v>Strategic easement/land acqusition</v>
          </cell>
          <cell r="O83">
            <v>0</v>
          </cell>
          <cell r="P83">
            <v>675940.99</v>
          </cell>
          <cell r="Q83">
            <v>0</v>
          </cell>
        </row>
        <row r="84">
          <cell r="A84" t="str">
            <v>11102</v>
          </cell>
          <cell r="B84" t="str">
            <v>CLSD Wudinna 2x25 MVA 132/66kV TF Reinf</v>
          </cell>
          <cell r="C84">
            <v>2013</v>
          </cell>
          <cell r="D84" t="str">
            <v>Connection</v>
          </cell>
          <cell r="E84">
            <v>0</v>
          </cell>
          <cell r="F84">
            <v>0</v>
          </cell>
          <cell r="G84">
            <v>94414.06</v>
          </cell>
          <cell r="H84">
            <v>0</v>
          </cell>
          <cell r="I84">
            <v>0</v>
          </cell>
          <cell r="J84">
            <v>0</v>
          </cell>
          <cell r="K84">
            <v>0</v>
          </cell>
          <cell r="L84">
            <v>94414.06</v>
          </cell>
          <cell r="M84">
            <v>0</v>
          </cell>
          <cell r="N84" t="str">
            <v>ETC Compliance</v>
          </cell>
          <cell r="O84" t="str">
            <v>Y</v>
          </cell>
          <cell r="P84">
            <v>13800000</v>
          </cell>
          <cell r="Q84">
            <v>0</v>
          </cell>
        </row>
        <row r="85">
          <cell r="A85" t="str">
            <v>11384</v>
          </cell>
          <cell r="B85" t="str">
            <v>11384  Security &amp; Video System Consolidation &amp; Development rev 2</v>
          </cell>
          <cell r="C85">
            <v>2014</v>
          </cell>
          <cell r="D85" t="str">
            <v>Security/Compliance</v>
          </cell>
          <cell r="E85">
            <v>0</v>
          </cell>
          <cell r="F85">
            <v>0</v>
          </cell>
          <cell r="G85">
            <v>90876.98</v>
          </cell>
          <cell r="H85">
            <v>0</v>
          </cell>
          <cell r="I85">
            <v>0</v>
          </cell>
          <cell r="J85">
            <v>0</v>
          </cell>
          <cell r="K85">
            <v>0</v>
          </cell>
          <cell r="L85">
            <v>90876.98</v>
          </cell>
          <cell r="M85">
            <v>0</v>
          </cell>
          <cell r="N85" t="str">
            <v>Security</v>
          </cell>
          <cell r="O85">
            <v>0</v>
          </cell>
          <cell r="P85">
            <v>533282</v>
          </cell>
          <cell r="Q85">
            <v>0</v>
          </cell>
        </row>
        <row r="86">
          <cell r="A86" t="str">
            <v>11454</v>
          </cell>
          <cell r="B86" t="str">
            <v>Safety in Design Processes</v>
          </cell>
          <cell r="C86">
            <v>2013</v>
          </cell>
          <cell r="D86" t="str">
            <v>Security/Compliance</v>
          </cell>
          <cell r="E86">
            <v>0</v>
          </cell>
          <cell r="F86">
            <v>0</v>
          </cell>
          <cell r="G86">
            <v>89188.45</v>
          </cell>
          <cell r="H86">
            <v>0</v>
          </cell>
          <cell r="I86">
            <v>0</v>
          </cell>
          <cell r="J86">
            <v>0</v>
          </cell>
          <cell r="K86">
            <v>0</v>
          </cell>
          <cell r="L86">
            <v>89188.45</v>
          </cell>
          <cell r="M86">
            <v>0</v>
          </cell>
          <cell r="N86" t="str">
            <v>Standards Compliance</v>
          </cell>
          <cell r="O86">
            <v>0</v>
          </cell>
          <cell r="P86">
            <v>91000</v>
          </cell>
          <cell r="Q86">
            <v>0</v>
          </cell>
        </row>
        <row r="87">
          <cell r="A87" t="str">
            <v>11444</v>
          </cell>
          <cell r="B87" t="str">
            <v>11444 Penola West to South East Line Refurbishment rev 4 C45 LU46</v>
          </cell>
          <cell r="C87">
            <v>0</v>
          </cell>
          <cell r="D87" t="str">
            <v>Refurbishment</v>
          </cell>
          <cell r="E87">
            <v>0</v>
          </cell>
          <cell r="F87">
            <v>0</v>
          </cell>
          <cell r="G87">
            <v>81635.700000000012</v>
          </cell>
          <cell r="H87">
            <v>0</v>
          </cell>
          <cell r="I87">
            <v>0</v>
          </cell>
          <cell r="J87">
            <v>0</v>
          </cell>
          <cell r="K87">
            <v>0</v>
          </cell>
          <cell r="L87">
            <v>81635.700000000012</v>
          </cell>
          <cell r="M87">
            <v>0</v>
          </cell>
          <cell r="N87" t="str">
            <v>Asset Condition/Safety Hazard</v>
          </cell>
          <cell r="O87">
            <v>0</v>
          </cell>
          <cell r="P87">
            <v>635980</v>
          </cell>
          <cell r="Q87">
            <v>0</v>
          </cell>
        </row>
        <row r="88">
          <cell r="A88" t="str">
            <v>11602</v>
          </cell>
          <cell r="B88" t="str">
            <v>11602 Tailem Bend Substation Upgrade - Rev 17 LU46</v>
          </cell>
          <cell r="C88">
            <v>0</v>
          </cell>
          <cell r="D88" t="str">
            <v>Security/Compliance</v>
          </cell>
          <cell r="E88">
            <v>0</v>
          </cell>
          <cell r="F88">
            <v>0</v>
          </cell>
          <cell r="G88">
            <v>73819.259999999995</v>
          </cell>
          <cell r="H88">
            <v>0</v>
          </cell>
          <cell r="I88">
            <v>0</v>
          </cell>
          <cell r="J88">
            <v>0</v>
          </cell>
          <cell r="K88">
            <v>0</v>
          </cell>
          <cell r="L88">
            <v>73819.259999999995</v>
          </cell>
          <cell r="M88">
            <v>0</v>
          </cell>
          <cell r="N88" t="str">
            <v>Quality, Reliability and Security of Supply</v>
          </cell>
          <cell r="O88">
            <v>0</v>
          </cell>
          <cell r="P88">
            <v>1033000</v>
          </cell>
          <cell r="Q88">
            <v>0</v>
          </cell>
        </row>
        <row r="89">
          <cell r="A89" t="str">
            <v>11646</v>
          </cell>
          <cell r="B89" t="str">
            <v>11646 Upper North Voltage Control Scheme - Rev3 LU46</v>
          </cell>
          <cell r="C89">
            <v>0</v>
          </cell>
          <cell r="D89" t="str">
            <v>Security/Compliance</v>
          </cell>
          <cell r="E89">
            <v>0</v>
          </cell>
          <cell r="F89">
            <v>0</v>
          </cell>
          <cell r="G89">
            <v>68794.92</v>
          </cell>
          <cell r="H89">
            <v>0</v>
          </cell>
          <cell r="I89">
            <v>0</v>
          </cell>
          <cell r="J89">
            <v>0</v>
          </cell>
          <cell r="K89">
            <v>0</v>
          </cell>
          <cell r="L89">
            <v>68794.92</v>
          </cell>
          <cell r="M89">
            <v>0</v>
          </cell>
          <cell r="N89" t="str">
            <v>Quality, Reliability and Security of Supply</v>
          </cell>
          <cell r="O89">
            <v>0</v>
          </cell>
          <cell r="P89">
            <v>117000</v>
          </cell>
          <cell r="Q89">
            <v>0</v>
          </cell>
        </row>
        <row r="90">
          <cell r="A90" t="str">
            <v>11437</v>
          </cell>
          <cell r="B90" t="str">
            <v>11437 BUCC Refurishment - Rev 1</v>
          </cell>
          <cell r="C90">
            <v>2014</v>
          </cell>
          <cell r="D90" t="str">
            <v>Replacement</v>
          </cell>
          <cell r="E90">
            <v>0</v>
          </cell>
          <cell r="F90">
            <v>0</v>
          </cell>
          <cell r="G90">
            <v>66382.09</v>
          </cell>
          <cell r="H90">
            <v>0</v>
          </cell>
          <cell r="I90">
            <v>0</v>
          </cell>
          <cell r="J90">
            <v>0</v>
          </cell>
          <cell r="K90">
            <v>0</v>
          </cell>
          <cell r="L90">
            <v>66382.09</v>
          </cell>
          <cell r="M90">
            <v>0</v>
          </cell>
          <cell r="N90" t="str">
            <v>Obsolescence</v>
          </cell>
          <cell r="O90">
            <v>0</v>
          </cell>
          <cell r="P90">
            <v>94000</v>
          </cell>
          <cell r="Q90">
            <v>0</v>
          </cell>
        </row>
        <row r="91">
          <cell r="A91" t="str">
            <v>11445</v>
          </cell>
          <cell r="B91" t="str">
            <v>11445 Tailem Bend to Keith No 2 Line Refurbishment  rev 4 C45 LU46</v>
          </cell>
          <cell r="C91">
            <v>0</v>
          </cell>
          <cell r="D91" t="str">
            <v>Refurbishment</v>
          </cell>
          <cell r="E91">
            <v>0</v>
          </cell>
          <cell r="F91">
            <v>0</v>
          </cell>
          <cell r="G91">
            <v>63183.770000000004</v>
          </cell>
          <cell r="H91">
            <v>0</v>
          </cell>
          <cell r="I91">
            <v>0</v>
          </cell>
          <cell r="J91">
            <v>0</v>
          </cell>
          <cell r="K91">
            <v>0</v>
          </cell>
          <cell r="L91">
            <v>63183.770000000004</v>
          </cell>
          <cell r="M91">
            <v>0</v>
          </cell>
          <cell r="N91" t="str">
            <v>Asset Condition/Safety Hazard</v>
          </cell>
          <cell r="O91">
            <v>0</v>
          </cell>
          <cell r="P91">
            <v>1055860</v>
          </cell>
          <cell r="Q91">
            <v>0</v>
          </cell>
        </row>
        <row r="92">
          <cell r="A92" t="str">
            <v>10338</v>
          </cell>
          <cell r="B92" t="str">
            <v>Tungkillo 275kV 100Mvar Capacitor Bank</v>
          </cell>
          <cell r="C92">
            <v>2013</v>
          </cell>
          <cell r="D92" t="str">
            <v>Augmentation</v>
          </cell>
          <cell r="E92">
            <v>0</v>
          </cell>
          <cell r="F92">
            <v>0</v>
          </cell>
          <cell r="G92">
            <v>60632.06</v>
          </cell>
          <cell r="H92">
            <v>0</v>
          </cell>
          <cell r="I92">
            <v>0</v>
          </cell>
          <cell r="J92">
            <v>0</v>
          </cell>
          <cell r="K92">
            <v>0</v>
          </cell>
          <cell r="L92">
            <v>60632.06</v>
          </cell>
          <cell r="M92">
            <v>0</v>
          </cell>
          <cell r="N92" t="str">
            <v>Reliability</v>
          </cell>
          <cell r="O92" t="str">
            <v>N</v>
          </cell>
          <cell r="P92">
            <v>6000000</v>
          </cell>
          <cell r="Q92">
            <v>0</v>
          </cell>
        </row>
        <row r="93">
          <cell r="A93" t="str">
            <v>11008</v>
          </cell>
          <cell r="B93" t="str">
            <v>Building Electronic Security</v>
          </cell>
          <cell r="C93">
            <v>2013</v>
          </cell>
          <cell r="D93" t="str">
            <v>Security/Compliance</v>
          </cell>
          <cell r="E93">
            <v>0</v>
          </cell>
          <cell r="F93">
            <v>0</v>
          </cell>
          <cell r="G93">
            <v>50522.74</v>
          </cell>
          <cell r="H93">
            <v>0</v>
          </cell>
          <cell r="I93">
            <v>0</v>
          </cell>
          <cell r="J93">
            <v>0</v>
          </cell>
          <cell r="K93">
            <v>0</v>
          </cell>
          <cell r="L93">
            <v>50522.74</v>
          </cell>
          <cell r="M93">
            <v>0</v>
          </cell>
          <cell r="N93" t="str">
            <v>Security</v>
          </cell>
          <cell r="O93" t="str">
            <v>N</v>
          </cell>
          <cell r="P93">
            <v>2470746</v>
          </cell>
          <cell r="Q93">
            <v>0</v>
          </cell>
        </row>
        <row r="94">
          <cell r="A94" t="str">
            <v>11494</v>
          </cell>
          <cell r="B94" t="str">
            <v>11494 Inventory Replenishment 2013-2014 -</v>
          </cell>
          <cell r="C94">
            <v>2014</v>
          </cell>
          <cell r="D94" t="str">
            <v>Inventory/Spares</v>
          </cell>
          <cell r="E94">
            <v>0</v>
          </cell>
          <cell r="F94">
            <v>0</v>
          </cell>
          <cell r="G94">
            <v>50273.389999999898</v>
          </cell>
          <cell r="H94">
            <v>0</v>
          </cell>
          <cell r="I94">
            <v>0</v>
          </cell>
          <cell r="J94">
            <v>0</v>
          </cell>
          <cell r="K94">
            <v>0</v>
          </cell>
          <cell r="L94">
            <v>50273.389999999898</v>
          </cell>
          <cell r="M94">
            <v>0</v>
          </cell>
          <cell r="N94" t="str">
            <v>ETC spare restoration requirement</v>
          </cell>
          <cell r="O94">
            <v>0</v>
          </cell>
          <cell r="P94">
            <v>2172809</v>
          </cell>
          <cell r="Q94">
            <v>0</v>
          </cell>
        </row>
        <row r="95">
          <cell r="A95">
            <v>11383</v>
          </cell>
          <cell r="B95" t="str">
            <v>Mt Barker South Triple Circuit Easement Expansion</v>
          </cell>
          <cell r="C95">
            <v>0</v>
          </cell>
          <cell r="D95" t="str">
            <v>Easement/Land</v>
          </cell>
          <cell r="E95">
            <v>0</v>
          </cell>
          <cell r="F95">
            <v>0</v>
          </cell>
          <cell r="G95">
            <v>28511.75</v>
          </cell>
          <cell r="H95">
            <v>0</v>
          </cell>
          <cell r="I95">
            <v>0</v>
          </cell>
          <cell r="J95">
            <v>0</v>
          </cell>
          <cell r="K95">
            <v>0</v>
          </cell>
          <cell r="L95">
            <v>28511.75</v>
          </cell>
          <cell r="M95">
            <v>0</v>
          </cell>
          <cell r="N95" t="str">
            <v>Strategic easement/land acqusition</v>
          </cell>
          <cell r="O95">
            <v>0</v>
          </cell>
          <cell r="P95">
            <v>4258795</v>
          </cell>
          <cell r="Q95">
            <v>0</v>
          </cell>
        </row>
        <row r="96">
          <cell r="A96" t="str">
            <v>11130</v>
          </cell>
          <cell r="B96" t="str">
            <v>(CLSD) Design Standard R&amp;D &amp; Further Opt</v>
          </cell>
          <cell r="C96">
            <v>2013</v>
          </cell>
          <cell r="D96" t="str">
            <v>Security/Compliance</v>
          </cell>
          <cell r="E96">
            <v>0</v>
          </cell>
          <cell r="F96">
            <v>0</v>
          </cell>
          <cell r="G96">
            <v>28179.670000000002</v>
          </cell>
          <cell r="H96">
            <v>0</v>
          </cell>
          <cell r="I96">
            <v>0</v>
          </cell>
          <cell r="J96">
            <v>0</v>
          </cell>
          <cell r="K96">
            <v>0</v>
          </cell>
          <cell r="L96">
            <v>28179.670000000002</v>
          </cell>
          <cell r="M96">
            <v>0</v>
          </cell>
          <cell r="N96" t="str">
            <v>New requirements</v>
          </cell>
          <cell r="O96" t="str">
            <v>Y</v>
          </cell>
          <cell r="P96">
            <v>845000</v>
          </cell>
          <cell r="Q96">
            <v>0</v>
          </cell>
        </row>
        <row r="97">
          <cell r="A97">
            <v>11390</v>
          </cell>
          <cell r="B97" t="str">
            <v>Tailem Bend 132kV Reactive Power Support</v>
          </cell>
          <cell r="C97">
            <v>2014</v>
          </cell>
          <cell r="D97" t="str">
            <v>Augmentation</v>
          </cell>
          <cell r="E97">
            <v>0</v>
          </cell>
          <cell r="F97">
            <v>0</v>
          </cell>
          <cell r="G97">
            <v>19278.75</v>
          </cell>
          <cell r="H97">
            <v>0</v>
          </cell>
          <cell r="I97">
            <v>0</v>
          </cell>
          <cell r="J97">
            <v>0</v>
          </cell>
          <cell r="K97">
            <v>0</v>
          </cell>
          <cell r="L97">
            <v>19278.75</v>
          </cell>
          <cell r="M97">
            <v>0</v>
          </cell>
          <cell r="N97" t="str">
            <v>Reliability</v>
          </cell>
          <cell r="O97">
            <v>0</v>
          </cell>
          <cell r="P97">
            <v>1037200</v>
          </cell>
          <cell r="Q97">
            <v>0</v>
          </cell>
        </row>
        <row r="98">
          <cell r="A98">
            <v>11242</v>
          </cell>
          <cell r="B98" t="str">
            <v>Aerial Services Implementation</v>
          </cell>
          <cell r="C98">
            <v>2014</v>
          </cell>
          <cell r="D98" t="str">
            <v>Security/Compliance</v>
          </cell>
          <cell r="E98">
            <v>0</v>
          </cell>
          <cell r="F98">
            <v>0</v>
          </cell>
          <cell r="G98">
            <v>18775.679999999997</v>
          </cell>
          <cell r="H98">
            <v>0</v>
          </cell>
          <cell r="I98">
            <v>0</v>
          </cell>
          <cell r="J98">
            <v>0</v>
          </cell>
          <cell r="K98">
            <v>0</v>
          </cell>
          <cell r="L98">
            <v>18775.679999999997</v>
          </cell>
          <cell r="M98">
            <v>0</v>
          </cell>
          <cell r="N98" t="str">
            <v>New requirements</v>
          </cell>
          <cell r="O98">
            <v>0</v>
          </cell>
          <cell r="P98">
            <v>146905.09</v>
          </cell>
          <cell r="Q98">
            <v>0</v>
          </cell>
        </row>
        <row r="99">
          <cell r="A99" t="str">
            <v>11307</v>
          </cell>
          <cell r="B99" t="str">
            <v>Kincraig 132kV Capacitor Bank</v>
          </cell>
          <cell r="C99">
            <v>2013</v>
          </cell>
          <cell r="D99" t="str">
            <v>Augmentation</v>
          </cell>
          <cell r="E99">
            <v>0</v>
          </cell>
          <cell r="F99">
            <v>0</v>
          </cell>
          <cell r="G99">
            <v>17205.849999999999</v>
          </cell>
          <cell r="H99">
            <v>0</v>
          </cell>
          <cell r="I99">
            <v>0</v>
          </cell>
          <cell r="J99">
            <v>0</v>
          </cell>
          <cell r="K99">
            <v>0</v>
          </cell>
          <cell r="L99">
            <v>17205.849999999999</v>
          </cell>
          <cell r="M99">
            <v>0</v>
          </cell>
          <cell r="N99" t="str">
            <v>Reliability</v>
          </cell>
          <cell r="O99" t="str">
            <v>Y</v>
          </cell>
          <cell r="P99">
            <v>4094063</v>
          </cell>
          <cell r="Q99">
            <v>0</v>
          </cell>
        </row>
        <row r="100">
          <cell r="A100">
            <v>11620</v>
          </cell>
          <cell r="B100" t="str">
            <v>Dynamic Constraint Systems</v>
          </cell>
          <cell r="C100">
            <v>0</v>
          </cell>
          <cell r="D100" t="str">
            <v>Augmentation</v>
          </cell>
          <cell r="E100">
            <v>0</v>
          </cell>
          <cell r="F100">
            <v>0</v>
          </cell>
          <cell r="G100">
            <v>15712.84</v>
          </cell>
          <cell r="H100">
            <v>0</v>
          </cell>
          <cell r="I100">
            <v>0</v>
          </cell>
          <cell r="J100">
            <v>0</v>
          </cell>
          <cell r="K100">
            <v>0</v>
          </cell>
          <cell r="L100">
            <v>15712.84</v>
          </cell>
          <cell r="M100">
            <v>0</v>
          </cell>
          <cell r="N100" t="str">
            <v>New requirements</v>
          </cell>
          <cell r="O100">
            <v>0</v>
          </cell>
          <cell r="P100">
            <v>85000</v>
          </cell>
          <cell r="Q100">
            <v>0</v>
          </cell>
        </row>
        <row r="101">
          <cell r="A101" t="str">
            <v>11745</v>
          </cell>
          <cell r="B101" t="str">
            <v>Riverland 132 kV Line Uprate</v>
          </cell>
          <cell r="C101">
            <v>0</v>
          </cell>
          <cell r="D101" t="str">
            <v>Augmentation</v>
          </cell>
          <cell r="E101">
            <v>0</v>
          </cell>
          <cell r="F101">
            <v>0</v>
          </cell>
          <cell r="G101">
            <v>8221.2099999999991</v>
          </cell>
          <cell r="H101">
            <v>0</v>
          </cell>
          <cell r="I101">
            <v>0</v>
          </cell>
          <cell r="J101">
            <v>0</v>
          </cell>
          <cell r="K101">
            <v>0</v>
          </cell>
          <cell r="L101">
            <v>8221.2099999999991</v>
          </cell>
          <cell r="M101">
            <v>0</v>
          </cell>
          <cell r="N101" t="str">
            <v>Reliability</v>
          </cell>
          <cell r="O101">
            <v>0</v>
          </cell>
          <cell r="P101">
            <v>267000</v>
          </cell>
          <cell r="Q101">
            <v>0</v>
          </cell>
        </row>
        <row r="102">
          <cell r="A102" t="str">
            <v>11246</v>
          </cell>
          <cell r="B102" t="str">
            <v>[CLSD] Network Aerial Laser Survey</v>
          </cell>
          <cell r="C102">
            <v>2013</v>
          </cell>
          <cell r="D102" t="str">
            <v>Security/Compliance</v>
          </cell>
          <cell r="E102">
            <v>0</v>
          </cell>
          <cell r="F102">
            <v>0</v>
          </cell>
          <cell r="G102">
            <v>7364.82</v>
          </cell>
          <cell r="H102">
            <v>0</v>
          </cell>
          <cell r="I102">
            <v>0</v>
          </cell>
          <cell r="J102">
            <v>0</v>
          </cell>
          <cell r="K102">
            <v>0</v>
          </cell>
          <cell r="L102">
            <v>7364.82</v>
          </cell>
          <cell r="M102">
            <v>0</v>
          </cell>
          <cell r="N102" t="str">
            <v>Standards compliance</v>
          </cell>
          <cell r="O102" t="str">
            <v>Y</v>
          </cell>
          <cell r="P102">
            <v>4285954.7699999996</v>
          </cell>
          <cell r="Q102">
            <v>0</v>
          </cell>
        </row>
        <row r="103">
          <cell r="A103" t="str">
            <v>11124</v>
          </cell>
          <cell r="B103" t="str">
            <v>Outage Management</v>
          </cell>
          <cell r="C103">
            <v>2013</v>
          </cell>
          <cell r="D103" t="str">
            <v>Replacement</v>
          </cell>
          <cell r="E103">
            <v>0</v>
          </cell>
          <cell r="F103">
            <v>0</v>
          </cell>
          <cell r="G103">
            <v>7345.8399999999992</v>
          </cell>
          <cell r="H103">
            <v>0</v>
          </cell>
          <cell r="I103">
            <v>0</v>
          </cell>
          <cell r="J103">
            <v>0</v>
          </cell>
          <cell r="K103">
            <v>0</v>
          </cell>
          <cell r="L103">
            <v>7345.8399999999992</v>
          </cell>
          <cell r="M103">
            <v>0</v>
          </cell>
          <cell r="N103" t="str">
            <v>New requirements</v>
          </cell>
          <cell r="O103" t="str">
            <v>Y</v>
          </cell>
          <cell r="P103">
            <v>1444000</v>
          </cell>
          <cell r="Q103">
            <v>0</v>
          </cell>
        </row>
        <row r="104">
          <cell r="A104" t="str">
            <v>11645</v>
          </cell>
          <cell r="B104" t="str">
            <v>11645 Reactive Plant Control Systems - Rev 5 LU46</v>
          </cell>
          <cell r="C104">
            <v>0</v>
          </cell>
          <cell r="D104" t="str">
            <v>Augmentation</v>
          </cell>
          <cell r="E104">
            <v>0</v>
          </cell>
          <cell r="F104">
            <v>0</v>
          </cell>
          <cell r="G104">
            <v>5538.17</v>
          </cell>
          <cell r="H104">
            <v>0</v>
          </cell>
          <cell r="I104">
            <v>0</v>
          </cell>
          <cell r="J104">
            <v>0</v>
          </cell>
          <cell r="K104">
            <v>0</v>
          </cell>
          <cell r="L104">
            <v>5538.17</v>
          </cell>
          <cell r="M104">
            <v>0</v>
          </cell>
          <cell r="N104" t="str">
            <v>Quality, Reliability and Security of Supply</v>
          </cell>
          <cell r="O104">
            <v>0</v>
          </cell>
          <cell r="P104">
            <v>67320</v>
          </cell>
          <cell r="Q104">
            <v>0</v>
          </cell>
        </row>
        <row r="105">
          <cell r="A105" t="str">
            <v>11203</v>
          </cell>
          <cell r="B105" t="str">
            <v>Dorrien 3rd Transformer</v>
          </cell>
          <cell r="C105">
            <v>2013</v>
          </cell>
          <cell r="D105" t="str">
            <v>Connection</v>
          </cell>
          <cell r="E105">
            <v>0</v>
          </cell>
          <cell r="F105">
            <v>0</v>
          </cell>
          <cell r="G105">
            <v>1083.42</v>
          </cell>
          <cell r="H105">
            <v>0</v>
          </cell>
          <cell r="I105">
            <v>0</v>
          </cell>
          <cell r="J105">
            <v>0</v>
          </cell>
          <cell r="K105">
            <v>0</v>
          </cell>
          <cell r="L105">
            <v>1083.42</v>
          </cell>
          <cell r="M105">
            <v>0</v>
          </cell>
          <cell r="N105">
            <v>0</v>
          </cell>
          <cell r="O105">
            <v>0</v>
          </cell>
          <cell r="P105">
            <v>3.5022160000000002</v>
          </cell>
          <cell r="Q105">
            <v>0</v>
          </cell>
        </row>
        <row r="106">
          <cell r="A106" t="str">
            <v>11902</v>
          </cell>
          <cell r="B106" t="str">
            <v>Yorke Peninsula Reinforcement</v>
          </cell>
          <cell r="C106">
            <v>0</v>
          </cell>
          <cell r="D106" t="str">
            <v>Augmentation</v>
          </cell>
          <cell r="E106">
            <v>0</v>
          </cell>
          <cell r="F106">
            <v>0</v>
          </cell>
          <cell r="G106">
            <v>894.46</v>
          </cell>
          <cell r="H106">
            <v>0</v>
          </cell>
          <cell r="I106">
            <v>0</v>
          </cell>
          <cell r="J106">
            <v>0</v>
          </cell>
          <cell r="K106">
            <v>0</v>
          </cell>
          <cell r="L106">
            <v>894.46</v>
          </cell>
          <cell r="M106">
            <v>0</v>
          </cell>
          <cell r="N106">
            <v>0</v>
          </cell>
          <cell r="O106">
            <v>0</v>
          </cell>
          <cell r="P106">
            <v>0</v>
          </cell>
          <cell r="Q106">
            <v>0</v>
          </cell>
        </row>
        <row r="107">
          <cell r="A107" t="str">
            <v>11013</v>
          </cell>
          <cell r="B107" t="str">
            <v>PABX IP Convergence &amp; Phone Sys Upgrade</v>
          </cell>
          <cell r="C107">
            <v>2013</v>
          </cell>
          <cell r="D107" t="str">
            <v>Replacement</v>
          </cell>
          <cell r="E107">
            <v>0</v>
          </cell>
          <cell r="F107">
            <v>0</v>
          </cell>
          <cell r="G107">
            <v>807.58</v>
          </cell>
          <cell r="H107">
            <v>0</v>
          </cell>
          <cell r="I107">
            <v>0</v>
          </cell>
          <cell r="J107">
            <v>0</v>
          </cell>
          <cell r="K107">
            <v>0</v>
          </cell>
          <cell r="L107">
            <v>807.58</v>
          </cell>
          <cell r="M107">
            <v>0</v>
          </cell>
          <cell r="N107" t="str">
            <v>Obsolescence</v>
          </cell>
          <cell r="O107" t="str">
            <v>Y</v>
          </cell>
          <cell r="P107">
            <v>2493000</v>
          </cell>
          <cell r="Q107">
            <v>0</v>
          </cell>
        </row>
        <row r="108">
          <cell r="A108" t="str">
            <v>11201</v>
          </cell>
          <cell r="B108" t="str">
            <v>Eyre Peninsula Reinforcement</v>
          </cell>
          <cell r="C108">
            <v>0</v>
          </cell>
          <cell r="D108" t="str">
            <v>Augmentation</v>
          </cell>
          <cell r="E108">
            <v>0</v>
          </cell>
          <cell r="F108">
            <v>0</v>
          </cell>
          <cell r="G108">
            <v>45.45</v>
          </cell>
          <cell r="H108">
            <v>0</v>
          </cell>
          <cell r="I108">
            <v>0</v>
          </cell>
          <cell r="J108">
            <v>0</v>
          </cell>
          <cell r="K108">
            <v>0</v>
          </cell>
          <cell r="L108">
            <v>45.45</v>
          </cell>
          <cell r="M108">
            <v>0</v>
          </cell>
          <cell r="N108" t="str">
            <v>ETC Compliance/Asset Condition</v>
          </cell>
          <cell r="O108" t="str">
            <v>N</v>
          </cell>
          <cell r="P108">
            <v>3722576</v>
          </cell>
          <cell r="Q108">
            <v>0</v>
          </cell>
        </row>
        <row r="109">
          <cell r="A109" t="str">
            <v>10505</v>
          </cell>
          <cell r="B109" t="str">
            <v>10505 Millbrook Pump Station - rev 6 LU46</v>
          </cell>
          <cell r="C109">
            <v>0</v>
          </cell>
          <cell r="D109" t="str">
            <v>Replacement</v>
          </cell>
          <cell r="E109">
            <v>0</v>
          </cell>
          <cell r="F109">
            <v>0</v>
          </cell>
          <cell r="G109">
            <v>0</v>
          </cell>
          <cell r="H109">
            <v>0</v>
          </cell>
          <cell r="I109">
            <v>0</v>
          </cell>
          <cell r="J109">
            <v>0</v>
          </cell>
          <cell r="K109">
            <v>0</v>
          </cell>
          <cell r="L109">
            <v>0</v>
          </cell>
          <cell r="M109">
            <v>0</v>
          </cell>
          <cell r="N109" t="str">
            <v>Asset Condition</v>
          </cell>
          <cell r="O109" t="str">
            <v>N</v>
          </cell>
          <cell r="P109">
            <v>20000</v>
          </cell>
          <cell r="Q109">
            <v>0</v>
          </cell>
        </row>
        <row r="110">
          <cell r="A110" t="str">
            <v>10618</v>
          </cell>
          <cell r="B110" t="str">
            <v>10618 Baroota Substation Upgrade (Option 2) - Rev 11 LU46</v>
          </cell>
          <cell r="C110">
            <v>0</v>
          </cell>
          <cell r="D110" t="str">
            <v>Connection</v>
          </cell>
          <cell r="E110">
            <v>0</v>
          </cell>
          <cell r="F110">
            <v>0</v>
          </cell>
          <cell r="G110">
            <v>0</v>
          </cell>
          <cell r="H110">
            <v>0</v>
          </cell>
          <cell r="I110">
            <v>0</v>
          </cell>
          <cell r="J110">
            <v>0</v>
          </cell>
          <cell r="K110">
            <v>0</v>
          </cell>
          <cell r="L110">
            <v>0</v>
          </cell>
          <cell r="M110">
            <v>0</v>
          </cell>
          <cell r="N110" t="str">
            <v>ETC Compliance</v>
          </cell>
          <cell r="O110">
            <v>0</v>
          </cell>
          <cell r="P110">
            <v>0</v>
          </cell>
          <cell r="Q110">
            <v>0</v>
          </cell>
        </row>
        <row r="111">
          <cell r="A111" t="str">
            <v>10619</v>
          </cell>
          <cell r="B111" t="str">
            <v>10619 Kincraig Substation Replacement and Transformer Upgrade - Rev 9 POE</v>
          </cell>
          <cell r="C111">
            <v>0</v>
          </cell>
          <cell r="D111" t="str">
            <v>Replacement</v>
          </cell>
          <cell r="E111">
            <v>0</v>
          </cell>
          <cell r="F111">
            <v>0</v>
          </cell>
          <cell r="G111">
            <v>0</v>
          </cell>
          <cell r="H111">
            <v>0</v>
          </cell>
          <cell r="I111">
            <v>0</v>
          </cell>
          <cell r="J111">
            <v>0</v>
          </cell>
          <cell r="K111">
            <v>0</v>
          </cell>
          <cell r="L111">
            <v>0</v>
          </cell>
          <cell r="M111">
            <v>0</v>
          </cell>
          <cell r="N111" t="str">
            <v>ETC Compliance/Asset Condition</v>
          </cell>
          <cell r="O111">
            <v>0</v>
          </cell>
          <cell r="P111">
            <v>20000</v>
          </cell>
          <cell r="Q111">
            <v>0</v>
          </cell>
        </row>
        <row r="112">
          <cell r="A112" t="str">
            <v>10703</v>
          </cell>
          <cell r="B112" t="str">
            <v>EC.10703 Para SVC Secondary System Replacement - rev 7 LU46</v>
          </cell>
          <cell r="C112">
            <v>0</v>
          </cell>
          <cell r="D112" t="str">
            <v>Replacement</v>
          </cell>
          <cell r="E112">
            <v>0</v>
          </cell>
          <cell r="F112">
            <v>0</v>
          </cell>
          <cell r="G112">
            <v>0</v>
          </cell>
          <cell r="H112">
            <v>0</v>
          </cell>
          <cell r="I112">
            <v>0</v>
          </cell>
          <cell r="J112">
            <v>0</v>
          </cell>
          <cell r="K112">
            <v>0</v>
          </cell>
          <cell r="L112">
            <v>0</v>
          </cell>
          <cell r="M112">
            <v>0</v>
          </cell>
          <cell r="N112" t="str">
            <v>Asset Condition</v>
          </cell>
          <cell r="O112">
            <v>0</v>
          </cell>
          <cell r="P112">
            <v>0</v>
          </cell>
          <cell r="Q112">
            <v>0</v>
          </cell>
        </row>
        <row r="113">
          <cell r="A113" t="str">
            <v>11005</v>
          </cell>
          <cell r="B113" t="str">
            <v>11005 Kanmantoo Substation Upgrade - Rev 8 POE</v>
          </cell>
          <cell r="C113">
            <v>0</v>
          </cell>
          <cell r="D113" t="str">
            <v>Replacement</v>
          </cell>
          <cell r="E113">
            <v>0</v>
          </cell>
          <cell r="F113">
            <v>0</v>
          </cell>
          <cell r="G113">
            <v>0</v>
          </cell>
          <cell r="H113">
            <v>0</v>
          </cell>
          <cell r="I113">
            <v>0</v>
          </cell>
          <cell r="J113">
            <v>0</v>
          </cell>
          <cell r="K113">
            <v>0</v>
          </cell>
          <cell r="L113">
            <v>0</v>
          </cell>
          <cell r="M113">
            <v>0</v>
          </cell>
          <cell r="N113" t="str">
            <v>Asset Condition</v>
          </cell>
          <cell r="O113">
            <v>0</v>
          </cell>
          <cell r="P113">
            <v>62500</v>
          </cell>
          <cell r="Q113">
            <v>0</v>
          </cell>
        </row>
        <row r="114">
          <cell r="A114" t="str">
            <v>11313</v>
          </cell>
          <cell r="B114" t="str">
            <v>11313 Mannum Pump Station No 1 Option A - 2 No TF - rev 9 LU46</v>
          </cell>
          <cell r="C114">
            <v>0</v>
          </cell>
          <cell r="D114" t="str">
            <v>Replacement</v>
          </cell>
          <cell r="E114">
            <v>0</v>
          </cell>
          <cell r="F114">
            <v>0</v>
          </cell>
          <cell r="G114">
            <v>0</v>
          </cell>
          <cell r="H114">
            <v>0</v>
          </cell>
          <cell r="I114">
            <v>0</v>
          </cell>
          <cell r="J114">
            <v>0</v>
          </cell>
          <cell r="K114">
            <v>0</v>
          </cell>
          <cell r="L114">
            <v>0</v>
          </cell>
          <cell r="M114">
            <v>0</v>
          </cell>
          <cell r="N114" t="str">
            <v>Asset Condition</v>
          </cell>
          <cell r="O114" t="str">
            <v>N</v>
          </cell>
          <cell r="P114">
            <v>0</v>
          </cell>
          <cell r="Q114">
            <v>0</v>
          </cell>
        </row>
        <row r="115">
          <cell r="A115" t="str">
            <v>11314</v>
          </cell>
          <cell r="B115" t="str">
            <v>11314 Mannum Pump Station No 2 Option A - 2 No TF - rev 10 LU46</v>
          </cell>
          <cell r="C115">
            <v>0</v>
          </cell>
          <cell r="D115" t="str">
            <v>Replacement</v>
          </cell>
          <cell r="E115">
            <v>0</v>
          </cell>
          <cell r="F115">
            <v>0</v>
          </cell>
          <cell r="G115">
            <v>0</v>
          </cell>
          <cell r="H115">
            <v>0</v>
          </cell>
          <cell r="I115">
            <v>0</v>
          </cell>
          <cell r="J115">
            <v>0</v>
          </cell>
          <cell r="K115">
            <v>0</v>
          </cell>
          <cell r="L115">
            <v>0</v>
          </cell>
          <cell r="M115">
            <v>0</v>
          </cell>
          <cell r="N115" t="str">
            <v>Asset Condition</v>
          </cell>
          <cell r="O115">
            <v>0</v>
          </cell>
          <cell r="P115">
            <v>0</v>
          </cell>
          <cell r="Q115">
            <v>0</v>
          </cell>
        </row>
        <row r="116">
          <cell r="A116" t="str">
            <v>11315</v>
          </cell>
          <cell r="B116" t="str">
            <v>11315 Mannum Pump Station No 3 Option A - 2 No TF - rev 9 LU46</v>
          </cell>
          <cell r="C116">
            <v>0</v>
          </cell>
          <cell r="D116" t="str">
            <v>Replacement</v>
          </cell>
          <cell r="E116">
            <v>0</v>
          </cell>
          <cell r="F116">
            <v>0</v>
          </cell>
          <cell r="G116">
            <v>0</v>
          </cell>
          <cell r="H116">
            <v>0</v>
          </cell>
          <cell r="I116">
            <v>0</v>
          </cell>
          <cell r="J116">
            <v>0</v>
          </cell>
          <cell r="K116">
            <v>0</v>
          </cell>
          <cell r="L116">
            <v>0</v>
          </cell>
          <cell r="M116">
            <v>0</v>
          </cell>
          <cell r="N116" t="str">
            <v>Asset Condition</v>
          </cell>
          <cell r="O116">
            <v>0</v>
          </cell>
          <cell r="P116">
            <v>0</v>
          </cell>
          <cell r="Q116">
            <v>0</v>
          </cell>
        </row>
        <row r="117">
          <cell r="A117" t="str">
            <v>11317</v>
          </cell>
          <cell r="B117" t="str">
            <v>11317 Morgan Pump Station No 2 Option A - 2 No TF - Rev 7 LU46</v>
          </cell>
          <cell r="C117">
            <v>0</v>
          </cell>
          <cell r="D117" t="str">
            <v>Replacement</v>
          </cell>
          <cell r="E117">
            <v>0</v>
          </cell>
          <cell r="F117">
            <v>0</v>
          </cell>
          <cell r="G117">
            <v>0</v>
          </cell>
          <cell r="H117">
            <v>0</v>
          </cell>
          <cell r="I117">
            <v>0</v>
          </cell>
          <cell r="J117">
            <v>0</v>
          </cell>
          <cell r="K117">
            <v>0</v>
          </cell>
          <cell r="L117">
            <v>0</v>
          </cell>
          <cell r="M117">
            <v>0</v>
          </cell>
          <cell r="N117" t="str">
            <v>Asset Condition</v>
          </cell>
          <cell r="O117">
            <v>0</v>
          </cell>
          <cell r="P117">
            <v>0</v>
          </cell>
          <cell r="Q117">
            <v>0</v>
          </cell>
        </row>
        <row r="118">
          <cell r="A118" t="str">
            <v>11318</v>
          </cell>
          <cell r="B118" t="str">
            <v>11318 Morgan Whyalla Pump Station No 3 Option A - 2 No TF - Rev 8 LU46</v>
          </cell>
          <cell r="C118">
            <v>0</v>
          </cell>
          <cell r="D118" t="str">
            <v>Replacement</v>
          </cell>
          <cell r="E118">
            <v>0</v>
          </cell>
          <cell r="F118">
            <v>0</v>
          </cell>
          <cell r="G118">
            <v>0</v>
          </cell>
          <cell r="H118">
            <v>0</v>
          </cell>
          <cell r="I118">
            <v>0</v>
          </cell>
          <cell r="J118">
            <v>0</v>
          </cell>
          <cell r="K118">
            <v>0</v>
          </cell>
          <cell r="L118">
            <v>0</v>
          </cell>
          <cell r="M118">
            <v>0</v>
          </cell>
          <cell r="N118" t="str">
            <v>Asset Condition</v>
          </cell>
          <cell r="O118">
            <v>0</v>
          </cell>
          <cell r="P118">
            <v>0</v>
          </cell>
          <cell r="Q118">
            <v>0</v>
          </cell>
        </row>
        <row r="119">
          <cell r="A119" t="str">
            <v>11319</v>
          </cell>
          <cell r="B119" t="str">
            <v>11319 Morgan Whyalla Pump Station No 4 Option A - 2 No TF - Rev 8 LU46</v>
          </cell>
          <cell r="C119">
            <v>0</v>
          </cell>
          <cell r="D119" t="str">
            <v>Replacement</v>
          </cell>
          <cell r="E119">
            <v>0</v>
          </cell>
          <cell r="F119">
            <v>0</v>
          </cell>
          <cell r="G119">
            <v>0</v>
          </cell>
          <cell r="H119">
            <v>0</v>
          </cell>
          <cell r="I119">
            <v>0</v>
          </cell>
          <cell r="J119">
            <v>0</v>
          </cell>
          <cell r="K119">
            <v>0</v>
          </cell>
          <cell r="L119">
            <v>0</v>
          </cell>
          <cell r="M119">
            <v>0</v>
          </cell>
          <cell r="N119" t="str">
            <v>Asset Condition</v>
          </cell>
          <cell r="O119">
            <v>0</v>
          </cell>
          <cell r="P119">
            <v>0</v>
          </cell>
          <cell r="Q119">
            <v>0</v>
          </cell>
        </row>
        <row r="120">
          <cell r="A120" t="str">
            <v>11389</v>
          </cell>
          <cell r="B120" t="str">
            <v>11389 Spare 300MVA 275/66kV Transformer rev 3 LU46</v>
          </cell>
          <cell r="C120">
            <v>0</v>
          </cell>
          <cell r="D120" t="str">
            <v>Inventory/Spares</v>
          </cell>
          <cell r="E120">
            <v>0</v>
          </cell>
          <cell r="F120">
            <v>0</v>
          </cell>
          <cell r="G120">
            <v>0</v>
          </cell>
          <cell r="H120">
            <v>0</v>
          </cell>
          <cell r="I120">
            <v>0</v>
          </cell>
          <cell r="J120">
            <v>0</v>
          </cell>
          <cell r="K120">
            <v>0</v>
          </cell>
          <cell r="L120">
            <v>0</v>
          </cell>
          <cell r="M120">
            <v>0</v>
          </cell>
          <cell r="N120" t="str">
            <v>ETC spare restoration requirement</v>
          </cell>
          <cell r="O120">
            <v>0</v>
          </cell>
          <cell r="P120">
            <v>0</v>
          </cell>
          <cell r="Q120">
            <v>0</v>
          </cell>
        </row>
        <row r="121">
          <cell r="A121" t="str">
            <v>11448</v>
          </cell>
          <cell r="B121" t="str">
            <v>11448 Cultana to Stony Point Line Refurbishment - rev 4 C45 LU46</v>
          </cell>
          <cell r="C121">
            <v>0</v>
          </cell>
          <cell r="D121" t="str">
            <v>Refurbishment</v>
          </cell>
          <cell r="E121">
            <v>0</v>
          </cell>
          <cell r="F121">
            <v>0</v>
          </cell>
          <cell r="G121">
            <v>0</v>
          </cell>
          <cell r="H121">
            <v>0</v>
          </cell>
          <cell r="I121">
            <v>0</v>
          </cell>
          <cell r="J121">
            <v>0</v>
          </cell>
          <cell r="K121">
            <v>0</v>
          </cell>
          <cell r="L121">
            <v>0</v>
          </cell>
          <cell r="M121">
            <v>0</v>
          </cell>
          <cell r="N121" t="str">
            <v>Asset Condition</v>
          </cell>
          <cell r="O121">
            <v>0</v>
          </cell>
          <cell r="P121">
            <v>0</v>
          </cell>
          <cell r="Q121">
            <v>0</v>
          </cell>
        </row>
        <row r="122">
          <cell r="A122" t="str">
            <v>11526</v>
          </cell>
          <cell r="B122" t="str">
            <v>11526 Telecommunications Network Management Systems Upgrade - Rev1</v>
          </cell>
          <cell r="C122">
            <v>0</v>
          </cell>
          <cell r="D122" t="str">
            <v>Replacement</v>
          </cell>
          <cell r="E122">
            <v>0</v>
          </cell>
          <cell r="F122">
            <v>0</v>
          </cell>
          <cell r="G122">
            <v>0</v>
          </cell>
          <cell r="H122">
            <v>0</v>
          </cell>
          <cell r="I122">
            <v>0</v>
          </cell>
          <cell r="J122">
            <v>0</v>
          </cell>
          <cell r="K122">
            <v>0</v>
          </cell>
          <cell r="L122">
            <v>0</v>
          </cell>
          <cell r="M122">
            <v>0</v>
          </cell>
          <cell r="N122" t="str">
            <v>Obsolescence</v>
          </cell>
          <cell r="O122">
            <v>0</v>
          </cell>
          <cell r="P122">
            <v>96789</v>
          </cell>
          <cell r="Q122">
            <v>0</v>
          </cell>
        </row>
        <row r="123">
          <cell r="A123" t="str">
            <v>11551</v>
          </cell>
          <cell r="B123" t="str">
            <v>11551 Control Room Asset Replacement version 1</v>
          </cell>
          <cell r="C123">
            <v>0</v>
          </cell>
          <cell r="D123" t="str">
            <v>Replacement</v>
          </cell>
          <cell r="E123">
            <v>0</v>
          </cell>
          <cell r="F123">
            <v>0</v>
          </cell>
          <cell r="G123">
            <v>0</v>
          </cell>
          <cell r="H123">
            <v>0</v>
          </cell>
          <cell r="I123">
            <v>0</v>
          </cell>
          <cell r="J123">
            <v>0</v>
          </cell>
          <cell r="K123">
            <v>0</v>
          </cell>
          <cell r="L123">
            <v>0</v>
          </cell>
          <cell r="M123">
            <v>0</v>
          </cell>
          <cell r="N123" t="str">
            <v>Obsolescence</v>
          </cell>
          <cell r="O123">
            <v>0</v>
          </cell>
          <cell r="P123">
            <v>0</v>
          </cell>
          <cell r="Q123">
            <v>0</v>
          </cell>
        </row>
        <row r="124">
          <cell r="A124" t="str">
            <v>11553</v>
          </cell>
          <cell r="B124" t="str">
            <v>11553 South East Substation to Heywood Telecommunications Bearer rev 3</v>
          </cell>
          <cell r="C124">
            <v>0</v>
          </cell>
          <cell r="D124" t="str">
            <v>Replacement</v>
          </cell>
          <cell r="E124">
            <v>0</v>
          </cell>
          <cell r="F124">
            <v>0</v>
          </cell>
          <cell r="G124">
            <v>0</v>
          </cell>
          <cell r="H124">
            <v>0</v>
          </cell>
          <cell r="I124">
            <v>0</v>
          </cell>
          <cell r="J124">
            <v>0</v>
          </cell>
          <cell r="K124">
            <v>0</v>
          </cell>
          <cell r="L124">
            <v>0</v>
          </cell>
          <cell r="M124">
            <v>0</v>
          </cell>
          <cell r="N124" t="str">
            <v>Obsolescence</v>
          </cell>
          <cell r="O124" t="str">
            <v>N</v>
          </cell>
          <cell r="P124">
            <v>30000</v>
          </cell>
          <cell r="Q124">
            <v>0</v>
          </cell>
        </row>
        <row r="125">
          <cell r="A125" t="str">
            <v>11560</v>
          </cell>
          <cell r="B125" t="str">
            <v>11560 Magill/East Terrace Cable Pit Construction - C45 - Rev2 LU46</v>
          </cell>
          <cell r="C125">
            <v>0</v>
          </cell>
          <cell r="D125" t="str">
            <v>Replacement</v>
          </cell>
          <cell r="E125">
            <v>0</v>
          </cell>
          <cell r="F125">
            <v>0</v>
          </cell>
          <cell r="G125">
            <v>0</v>
          </cell>
          <cell r="H125">
            <v>0</v>
          </cell>
          <cell r="I125">
            <v>0</v>
          </cell>
          <cell r="J125">
            <v>0</v>
          </cell>
          <cell r="K125">
            <v>0</v>
          </cell>
          <cell r="L125">
            <v>0</v>
          </cell>
          <cell r="M125">
            <v>0</v>
          </cell>
          <cell r="N125" t="str">
            <v>Asset Condition</v>
          </cell>
          <cell r="O125">
            <v>0</v>
          </cell>
          <cell r="P125">
            <v>62700</v>
          </cell>
          <cell r="Q125">
            <v>0</v>
          </cell>
        </row>
        <row r="126">
          <cell r="A126" t="str">
            <v>11561</v>
          </cell>
          <cell r="B126" t="str">
            <v>11561 Magill/East Terrace Cable Instrument Replacement - C45 - Rev2 LU46</v>
          </cell>
          <cell r="C126">
            <v>0</v>
          </cell>
          <cell r="D126" t="str">
            <v>Replacement</v>
          </cell>
          <cell r="E126">
            <v>0</v>
          </cell>
          <cell r="F126">
            <v>0</v>
          </cell>
          <cell r="G126">
            <v>0</v>
          </cell>
          <cell r="H126">
            <v>0</v>
          </cell>
          <cell r="I126">
            <v>0</v>
          </cell>
          <cell r="J126">
            <v>0</v>
          </cell>
          <cell r="K126">
            <v>0</v>
          </cell>
          <cell r="L126">
            <v>0</v>
          </cell>
          <cell r="M126">
            <v>0</v>
          </cell>
          <cell r="N126" t="str">
            <v>Asset Condition</v>
          </cell>
          <cell r="O126">
            <v>0</v>
          </cell>
          <cell r="P126">
            <v>0</v>
          </cell>
          <cell r="Q126">
            <v>0</v>
          </cell>
        </row>
        <row r="127">
          <cell r="A127" t="str">
            <v>11562</v>
          </cell>
          <cell r="B127" t="str">
            <v>11562 Transmission Line Inspection Data Analysis Tool</v>
          </cell>
          <cell r="C127">
            <v>0</v>
          </cell>
          <cell r="D127" t="str">
            <v>Augmentation</v>
          </cell>
          <cell r="E127">
            <v>0</v>
          </cell>
          <cell r="F127">
            <v>0</v>
          </cell>
          <cell r="G127">
            <v>0</v>
          </cell>
          <cell r="H127">
            <v>0</v>
          </cell>
          <cell r="I127">
            <v>0</v>
          </cell>
          <cell r="J127">
            <v>0</v>
          </cell>
          <cell r="K127">
            <v>0</v>
          </cell>
          <cell r="L127">
            <v>0</v>
          </cell>
          <cell r="M127">
            <v>0</v>
          </cell>
          <cell r="N127" t="str">
            <v>New requirements</v>
          </cell>
          <cell r="O127">
            <v>0</v>
          </cell>
          <cell r="P127">
            <v>0</v>
          </cell>
          <cell r="Q127">
            <v>0</v>
          </cell>
        </row>
        <row r="128">
          <cell r="A128" t="str">
            <v>11564</v>
          </cell>
          <cell r="B128" t="str">
            <v>11564 Magill/East Terrace Cable Joint Monitoring C45 - Rev 2 LU46</v>
          </cell>
          <cell r="C128">
            <v>0</v>
          </cell>
          <cell r="D128" t="str">
            <v>Security/Compliance</v>
          </cell>
          <cell r="E128">
            <v>0</v>
          </cell>
          <cell r="F128">
            <v>0</v>
          </cell>
          <cell r="G128">
            <v>0</v>
          </cell>
          <cell r="H128">
            <v>0</v>
          </cell>
          <cell r="I128">
            <v>0</v>
          </cell>
          <cell r="J128">
            <v>0</v>
          </cell>
          <cell r="K128">
            <v>0</v>
          </cell>
          <cell r="L128">
            <v>0</v>
          </cell>
          <cell r="M128">
            <v>0</v>
          </cell>
          <cell r="N128" t="str">
            <v>Reliability</v>
          </cell>
          <cell r="O128">
            <v>0</v>
          </cell>
          <cell r="P128">
            <v>0</v>
          </cell>
          <cell r="Q128">
            <v>0</v>
          </cell>
        </row>
        <row r="129">
          <cell r="A129" t="str">
            <v>11575</v>
          </cell>
          <cell r="B129" t="str">
            <v>11575 OPSWAN Replacement 2013-2015 rev 1</v>
          </cell>
          <cell r="C129">
            <v>0</v>
          </cell>
          <cell r="D129" t="str">
            <v>Replacement</v>
          </cell>
          <cell r="E129">
            <v>0</v>
          </cell>
          <cell r="F129">
            <v>0</v>
          </cell>
          <cell r="G129">
            <v>0</v>
          </cell>
          <cell r="H129">
            <v>0</v>
          </cell>
          <cell r="I129">
            <v>0</v>
          </cell>
          <cell r="J129">
            <v>0</v>
          </cell>
          <cell r="K129">
            <v>0</v>
          </cell>
          <cell r="L129">
            <v>0</v>
          </cell>
          <cell r="M129">
            <v>0</v>
          </cell>
          <cell r="N129" t="str">
            <v>Reliability</v>
          </cell>
          <cell r="O129">
            <v>0</v>
          </cell>
          <cell r="P129">
            <v>0</v>
          </cell>
          <cell r="Q129">
            <v>0</v>
          </cell>
        </row>
        <row r="130">
          <cell r="A130" t="str">
            <v>11594</v>
          </cell>
          <cell r="B130" t="str">
            <v>11594 Inventory Replenishment 2014-2015 -</v>
          </cell>
          <cell r="C130">
            <v>0</v>
          </cell>
          <cell r="D130" t="str">
            <v>Inventory/Spares</v>
          </cell>
          <cell r="E130">
            <v>0</v>
          </cell>
          <cell r="F130">
            <v>0</v>
          </cell>
          <cell r="G130">
            <v>0</v>
          </cell>
          <cell r="H130">
            <v>0</v>
          </cell>
          <cell r="I130">
            <v>0</v>
          </cell>
          <cell r="J130">
            <v>0</v>
          </cell>
          <cell r="K130">
            <v>0</v>
          </cell>
          <cell r="L130">
            <v>0</v>
          </cell>
          <cell r="M130">
            <v>0</v>
          </cell>
          <cell r="N130" t="str">
            <v>ETC spare restoration requirement</v>
          </cell>
          <cell r="O130">
            <v>0</v>
          </cell>
          <cell r="P130">
            <v>2200000</v>
          </cell>
          <cell r="Q130">
            <v>0</v>
          </cell>
        </row>
        <row r="131">
          <cell r="A131" t="str">
            <v>11615</v>
          </cell>
          <cell r="B131" t="str">
            <v>11615 Standards Major Review - Reset 3</v>
          </cell>
          <cell r="C131">
            <v>0</v>
          </cell>
          <cell r="D131" t="str">
            <v>Security/Compliance</v>
          </cell>
          <cell r="E131">
            <v>0</v>
          </cell>
          <cell r="F131">
            <v>0</v>
          </cell>
          <cell r="G131">
            <v>0</v>
          </cell>
          <cell r="H131">
            <v>0</v>
          </cell>
          <cell r="I131">
            <v>0</v>
          </cell>
          <cell r="J131">
            <v>0</v>
          </cell>
          <cell r="K131">
            <v>0</v>
          </cell>
          <cell r="L131">
            <v>0</v>
          </cell>
          <cell r="M131">
            <v>0</v>
          </cell>
          <cell r="N131" t="str">
            <v>New requirements</v>
          </cell>
          <cell r="O131">
            <v>0</v>
          </cell>
          <cell r="P131">
            <v>0</v>
          </cell>
          <cell r="Q131">
            <v>0</v>
          </cell>
        </row>
        <row r="132">
          <cell r="A132" t="str">
            <v>11632</v>
          </cell>
          <cell r="B132" t="str">
            <v>11632 OPSWAN Implementation 2014-2016 - rev 2</v>
          </cell>
          <cell r="C132">
            <v>0</v>
          </cell>
          <cell r="D132" t="str">
            <v>Augmentation</v>
          </cell>
          <cell r="E132">
            <v>0</v>
          </cell>
          <cell r="F132">
            <v>0</v>
          </cell>
          <cell r="G132">
            <v>0</v>
          </cell>
          <cell r="H132">
            <v>0</v>
          </cell>
          <cell r="I132">
            <v>0</v>
          </cell>
          <cell r="J132">
            <v>0</v>
          </cell>
          <cell r="K132">
            <v>0</v>
          </cell>
          <cell r="L132">
            <v>0</v>
          </cell>
          <cell r="M132">
            <v>0</v>
          </cell>
          <cell r="N132" t="str">
            <v>Reliability</v>
          </cell>
          <cell r="O132">
            <v>0</v>
          </cell>
          <cell r="P132">
            <v>0</v>
          </cell>
          <cell r="Q132">
            <v>0</v>
          </cell>
        </row>
        <row r="133">
          <cell r="A133" t="str">
            <v>11638</v>
          </cell>
          <cell r="B133" t="str">
            <v>11638 Operational Logging and Fault Investigation Systems</v>
          </cell>
          <cell r="C133">
            <v>0</v>
          </cell>
          <cell r="D133" t="str">
            <v>Replacement</v>
          </cell>
          <cell r="E133">
            <v>0</v>
          </cell>
          <cell r="F133">
            <v>0</v>
          </cell>
          <cell r="G133">
            <v>0</v>
          </cell>
          <cell r="H133">
            <v>0</v>
          </cell>
          <cell r="I133">
            <v>0</v>
          </cell>
          <cell r="J133">
            <v>0</v>
          </cell>
          <cell r="K133">
            <v>0</v>
          </cell>
          <cell r="L133">
            <v>0</v>
          </cell>
          <cell r="M133">
            <v>0</v>
          </cell>
          <cell r="N133" t="str">
            <v>Obsolescence</v>
          </cell>
          <cell r="O133">
            <v>0</v>
          </cell>
          <cell r="P133">
            <v>0</v>
          </cell>
          <cell r="Q133">
            <v>0</v>
          </cell>
        </row>
        <row r="134">
          <cell r="A134" t="str">
            <v>11647</v>
          </cell>
          <cell r="B134" t="str">
            <v>11647 Eyre Peninsula  Voltage Control Scheme Rev3 LU46</v>
          </cell>
          <cell r="C134">
            <v>0</v>
          </cell>
          <cell r="D134" t="str">
            <v>Security/Compliance</v>
          </cell>
          <cell r="E134">
            <v>0</v>
          </cell>
          <cell r="F134">
            <v>0</v>
          </cell>
          <cell r="G134">
            <v>0</v>
          </cell>
          <cell r="H134">
            <v>0</v>
          </cell>
          <cell r="I134">
            <v>0</v>
          </cell>
          <cell r="J134">
            <v>0</v>
          </cell>
          <cell r="K134">
            <v>0</v>
          </cell>
          <cell r="L134">
            <v>0</v>
          </cell>
          <cell r="M134">
            <v>0</v>
          </cell>
          <cell r="N134" t="str">
            <v>Quality, Reliability and Security of Supply</v>
          </cell>
          <cell r="O134">
            <v>0</v>
          </cell>
          <cell r="P134">
            <v>0</v>
          </cell>
          <cell r="Q134">
            <v>0</v>
          </cell>
        </row>
        <row r="135">
          <cell r="A135" t="str">
            <v>11656</v>
          </cell>
          <cell r="B135" t="str">
            <v>11656 Transmission Line Vegetation Management System</v>
          </cell>
          <cell r="C135">
            <v>0</v>
          </cell>
          <cell r="D135" t="str">
            <v>Augmentation</v>
          </cell>
          <cell r="E135">
            <v>0</v>
          </cell>
          <cell r="F135">
            <v>0</v>
          </cell>
          <cell r="G135">
            <v>0</v>
          </cell>
          <cell r="H135">
            <v>0</v>
          </cell>
          <cell r="I135">
            <v>0</v>
          </cell>
          <cell r="J135">
            <v>0</v>
          </cell>
          <cell r="K135">
            <v>0</v>
          </cell>
          <cell r="L135">
            <v>0</v>
          </cell>
          <cell r="M135">
            <v>0</v>
          </cell>
          <cell r="N135" t="str">
            <v>New requirements</v>
          </cell>
          <cell r="O135">
            <v>0</v>
          </cell>
          <cell r="P135">
            <v>0</v>
          </cell>
          <cell r="Q135">
            <v>0</v>
          </cell>
        </row>
        <row r="136">
          <cell r="A136" t="str">
            <v>11694</v>
          </cell>
          <cell r="B136" t="str">
            <v>11694 Inventory Replenishment 2015-2016 -</v>
          </cell>
          <cell r="C136">
            <v>0</v>
          </cell>
          <cell r="D136" t="str">
            <v>Inventory/Spares</v>
          </cell>
          <cell r="E136">
            <v>0</v>
          </cell>
          <cell r="F136">
            <v>0</v>
          </cell>
          <cell r="G136">
            <v>0</v>
          </cell>
          <cell r="H136">
            <v>0</v>
          </cell>
          <cell r="I136">
            <v>0</v>
          </cell>
          <cell r="J136">
            <v>0</v>
          </cell>
          <cell r="K136">
            <v>0</v>
          </cell>
          <cell r="L136">
            <v>0</v>
          </cell>
          <cell r="M136">
            <v>0</v>
          </cell>
          <cell r="N136" t="str">
            <v>ETC spare restoration requirement</v>
          </cell>
          <cell r="O136">
            <v>0</v>
          </cell>
          <cell r="P136">
            <v>0</v>
          </cell>
          <cell r="Q136">
            <v>0</v>
          </cell>
        </row>
        <row r="137">
          <cell r="A137" t="str">
            <v>11730</v>
          </cell>
          <cell r="B137" t="str">
            <v>11730 Hummocks 132kV Capacitor Bank - Rev4 POE</v>
          </cell>
          <cell r="C137">
            <v>0</v>
          </cell>
          <cell r="D137" t="str">
            <v>Augmentation</v>
          </cell>
          <cell r="E137">
            <v>0</v>
          </cell>
          <cell r="F137">
            <v>0</v>
          </cell>
          <cell r="G137">
            <v>0</v>
          </cell>
          <cell r="H137">
            <v>0</v>
          </cell>
          <cell r="I137">
            <v>0</v>
          </cell>
          <cell r="J137">
            <v>0</v>
          </cell>
          <cell r="K137">
            <v>0</v>
          </cell>
          <cell r="L137">
            <v>0</v>
          </cell>
          <cell r="M137">
            <v>0</v>
          </cell>
          <cell r="N137" t="str">
            <v>Reliability</v>
          </cell>
          <cell r="O137">
            <v>0</v>
          </cell>
          <cell r="P137">
            <v>0</v>
          </cell>
          <cell r="Q137">
            <v>0</v>
          </cell>
        </row>
        <row r="138">
          <cell r="A138">
            <v>11732</v>
          </cell>
          <cell r="B138" t="str">
            <v>11732 Outage Management Functional Upgrade</v>
          </cell>
          <cell r="C138">
            <v>0</v>
          </cell>
          <cell r="D138" t="str">
            <v>Augmentation</v>
          </cell>
          <cell r="E138">
            <v>0</v>
          </cell>
          <cell r="F138">
            <v>0</v>
          </cell>
          <cell r="G138">
            <v>0</v>
          </cell>
          <cell r="H138">
            <v>0</v>
          </cell>
          <cell r="I138">
            <v>0</v>
          </cell>
          <cell r="J138">
            <v>0</v>
          </cell>
          <cell r="K138">
            <v>0</v>
          </cell>
          <cell r="L138">
            <v>0</v>
          </cell>
          <cell r="M138">
            <v>0</v>
          </cell>
          <cell r="N138" t="str">
            <v>New requirements</v>
          </cell>
          <cell r="O138">
            <v>0</v>
          </cell>
          <cell r="P138">
            <v>0</v>
          </cell>
          <cell r="Q138">
            <v>0</v>
          </cell>
        </row>
        <row r="139">
          <cell r="A139" t="str">
            <v>11733</v>
          </cell>
          <cell r="B139" t="str">
            <v>11733 Asset Condition Online Monitoring Equipment Replacement - C45 rev 1 LU46</v>
          </cell>
          <cell r="C139">
            <v>0</v>
          </cell>
          <cell r="D139" t="str">
            <v>Replacement</v>
          </cell>
          <cell r="E139">
            <v>0</v>
          </cell>
          <cell r="F139">
            <v>0</v>
          </cell>
          <cell r="G139">
            <v>0</v>
          </cell>
          <cell r="H139">
            <v>0</v>
          </cell>
          <cell r="I139">
            <v>0</v>
          </cell>
          <cell r="J139">
            <v>0</v>
          </cell>
          <cell r="K139">
            <v>0</v>
          </cell>
          <cell r="L139">
            <v>0</v>
          </cell>
          <cell r="M139">
            <v>0</v>
          </cell>
          <cell r="N139" t="str">
            <v>Obsolescence</v>
          </cell>
          <cell r="O139">
            <v>0</v>
          </cell>
          <cell r="P139">
            <v>0</v>
          </cell>
          <cell r="Q139">
            <v>0</v>
          </cell>
        </row>
        <row r="140">
          <cell r="A140" t="str">
            <v>11734</v>
          </cell>
          <cell r="B140" t="str">
            <v>11734 Network Arial Laser Survey - C45 rev 1 LU46</v>
          </cell>
          <cell r="C140">
            <v>0</v>
          </cell>
          <cell r="D140" t="str">
            <v>Security/Compliance</v>
          </cell>
          <cell r="E140">
            <v>0</v>
          </cell>
          <cell r="F140">
            <v>0</v>
          </cell>
          <cell r="G140">
            <v>0</v>
          </cell>
          <cell r="H140">
            <v>0</v>
          </cell>
          <cell r="I140">
            <v>0</v>
          </cell>
          <cell r="J140">
            <v>0</v>
          </cell>
          <cell r="K140">
            <v>0</v>
          </cell>
          <cell r="L140">
            <v>0</v>
          </cell>
          <cell r="M140">
            <v>0</v>
          </cell>
          <cell r="N140" t="str">
            <v>Standards compliance</v>
          </cell>
          <cell r="O140">
            <v>0</v>
          </cell>
          <cell r="P140">
            <v>0</v>
          </cell>
          <cell r="Q140">
            <v>0</v>
          </cell>
        </row>
        <row r="141">
          <cell r="A141" t="str">
            <v>11775</v>
          </cell>
          <cell r="B141" t="str">
            <v>11775 OPSWAN Replacement 2015-2017  rev 1</v>
          </cell>
          <cell r="C141">
            <v>0</v>
          </cell>
          <cell r="D141" t="str">
            <v>Replacement</v>
          </cell>
          <cell r="E141">
            <v>0</v>
          </cell>
          <cell r="F141">
            <v>0</v>
          </cell>
          <cell r="G141">
            <v>0</v>
          </cell>
          <cell r="H141">
            <v>0</v>
          </cell>
          <cell r="I141">
            <v>0</v>
          </cell>
          <cell r="J141">
            <v>0</v>
          </cell>
          <cell r="K141">
            <v>0</v>
          </cell>
          <cell r="L141">
            <v>0</v>
          </cell>
          <cell r="M141">
            <v>0</v>
          </cell>
          <cell r="N141" t="str">
            <v>Reliability</v>
          </cell>
          <cell r="O141">
            <v>0</v>
          </cell>
          <cell r="P141">
            <v>0</v>
          </cell>
          <cell r="Q141">
            <v>0</v>
          </cell>
        </row>
        <row r="142">
          <cell r="A142" t="str">
            <v>11794</v>
          </cell>
          <cell r="B142" t="str">
            <v>11794 Inventory Replenishment 2016-2017 -</v>
          </cell>
          <cell r="C142">
            <v>0</v>
          </cell>
          <cell r="D142" t="str">
            <v>Inventory/Spares</v>
          </cell>
          <cell r="E142">
            <v>0</v>
          </cell>
          <cell r="F142">
            <v>0</v>
          </cell>
          <cell r="G142">
            <v>0</v>
          </cell>
          <cell r="H142">
            <v>0</v>
          </cell>
          <cell r="I142">
            <v>0</v>
          </cell>
          <cell r="J142">
            <v>0</v>
          </cell>
          <cell r="K142">
            <v>0</v>
          </cell>
          <cell r="L142">
            <v>0</v>
          </cell>
          <cell r="M142">
            <v>0</v>
          </cell>
          <cell r="N142" t="str">
            <v>ETC spare restoration requirement</v>
          </cell>
          <cell r="O142">
            <v>0</v>
          </cell>
          <cell r="P142">
            <v>0</v>
          </cell>
          <cell r="Q142">
            <v>0</v>
          </cell>
        </row>
        <row r="143">
          <cell r="A143" t="str">
            <v>11810</v>
          </cell>
          <cell r="B143" t="str">
            <v>11810 OSI PI Technology Upgrade</v>
          </cell>
          <cell r="C143">
            <v>0</v>
          </cell>
          <cell r="D143" t="str">
            <v>Replacement</v>
          </cell>
          <cell r="E143">
            <v>0</v>
          </cell>
          <cell r="F143">
            <v>0</v>
          </cell>
          <cell r="G143">
            <v>0</v>
          </cell>
          <cell r="H143">
            <v>0</v>
          </cell>
          <cell r="I143">
            <v>0</v>
          </cell>
          <cell r="J143">
            <v>0</v>
          </cell>
          <cell r="K143">
            <v>0</v>
          </cell>
          <cell r="L143">
            <v>0</v>
          </cell>
          <cell r="M143">
            <v>0</v>
          </cell>
          <cell r="N143" t="str">
            <v>Obsolescence</v>
          </cell>
          <cell r="O143">
            <v>0</v>
          </cell>
          <cell r="P143">
            <v>0</v>
          </cell>
          <cell r="Q143">
            <v>0</v>
          </cell>
        </row>
        <row r="144">
          <cell r="A144" t="str">
            <v>11812</v>
          </cell>
          <cell r="B144" t="str">
            <v>11812 Substation Automation and Alarm</v>
          </cell>
          <cell r="C144">
            <v>0</v>
          </cell>
          <cell r="D144" t="str">
            <v>Augmentation</v>
          </cell>
          <cell r="E144">
            <v>0</v>
          </cell>
          <cell r="F144">
            <v>0</v>
          </cell>
          <cell r="G144">
            <v>0</v>
          </cell>
          <cell r="H144">
            <v>0</v>
          </cell>
          <cell r="I144">
            <v>0</v>
          </cell>
          <cell r="J144">
            <v>0</v>
          </cell>
          <cell r="K144">
            <v>0</v>
          </cell>
          <cell r="L144">
            <v>0</v>
          </cell>
          <cell r="M144">
            <v>0</v>
          </cell>
          <cell r="N144" t="str">
            <v>New requirements</v>
          </cell>
          <cell r="O144">
            <v>0</v>
          </cell>
          <cell r="P144">
            <v>0</v>
          </cell>
          <cell r="Q144">
            <v>0</v>
          </cell>
        </row>
        <row r="145">
          <cell r="A145" t="str">
            <v>11825</v>
          </cell>
          <cell r="B145" t="str">
            <v>11825-Radial Supply Reliability Improvement Rev 6 LU46</v>
          </cell>
          <cell r="C145">
            <v>0</v>
          </cell>
          <cell r="D145" t="str">
            <v>Security/Compliance</v>
          </cell>
          <cell r="E145">
            <v>0</v>
          </cell>
          <cell r="F145">
            <v>0</v>
          </cell>
          <cell r="G145">
            <v>0</v>
          </cell>
          <cell r="H145">
            <v>0</v>
          </cell>
          <cell r="I145">
            <v>0</v>
          </cell>
          <cell r="J145">
            <v>0</v>
          </cell>
          <cell r="K145">
            <v>0</v>
          </cell>
          <cell r="L145">
            <v>0</v>
          </cell>
          <cell r="M145">
            <v>0</v>
          </cell>
          <cell r="N145" t="str">
            <v>Reliability</v>
          </cell>
          <cell r="O145">
            <v>0</v>
          </cell>
          <cell r="P145">
            <v>0</v>
          </cell>
          <cell r="Q145">
            <v>0</v>
          </cell>
        </row>
        <row r="146">
          <cell r="A146" t="str">
            <v>11828</v>
          </cell>
          <cell r="B146" t="str">
            <v>11828 Substation Perimeter Video Monitoring &amp; Security - Rev 7 LU46</v>
          </cell>
          <cell r="C146">
            <v>0</v>
          </cell>
          <cell r="D146" t="str">
            <v>Security/Compliance</v>
          </cell>
          <cell r="E146">
            <v>0</v>
          </cell>
          <cell r="F146">
            <v>0</v>
          </cell>
          <cell r="G146">
            <v>0</v>
          </cell>
          <cell r="H146">
            <v>0</v>
          </cell>
          <cell r="I146">
            <v>0</v>
          </cell>
          <cell r="J146">
            <v>0</v>
          </cell>
          <cell r="K146">
            <v>0</v>
          </cell>
          <cell r="L146">
            <v>0</v>
          </cell>
          <cell r="M146">
            <v>0</v>
          </cell>
          <cell r="N146" t="str">
            <v>Security</v>
          </cell>
          <cell r="O146">
            <v>0</v>
          </cell>
          <cell r="P146">
            <v>0</v>
          </cell>
          <cell r="Q146">
            <v>0</v>
          </cell>
        </row>
        <row r="147">
          <cell r="A147" t="str">
            <v>11829</v>
          </cell>
          <cell r="B147" t="str">
            <v>11829 Regional Control Scheme - Rev 6 LU46</v>
          </cell>
          <cell r="C147">
            <v>0</v>
          </cell>
          <cell r="D147" t="str">
            <v>Security/Compliance</v>
          </cell>
          <cell r="E147">
            <v>0</v>
          </cell>
          <cell r="F147">
            <v>0</v>
          </cell>
          <cell r="G147">
            <v>0</v>
          </cell>
          <cell r="H147">
            <v>0</v>
          </cell>
          <cell r="I147">
            <v>0</v>
          </cell>
          <cell r="J147">
            <v>0</v>
          </cell>
          <cell r="K147">
            <v>0</v>
          </cell>
          <cell r="L147">
            <v>0</v>
          </cell>
          <cell r="M147">
            <v>0</v>
          </cell>
          <cell r="N147" t="str">
            <v>Quality, Reliability and Security of Supply</v>
          </cell>
          <cell r="O147">
            <v>0</v>
          </cell>
          <cell r="P147">
            <v>0</v>
          </cell>
          <cell r="Q147">
            <v>0</v>
          </cell>
        </row>
        <row r="148">
          <cell r="A148" t="str">
            <v>11853</v>
          </cell>
          <cell r="B148" t="str">
            <v>11853 Telecommunications SDM Major Review - Rev1</v>
          </cell>
          <cell r="C148">
            <v>0</v>
          </cell>
          <cell r="D148" t="str">
            <v>Security/Compliance</v>
          </cell>
          <cell r="E148">
            <v>0</v>
          </cell>
          <cell r="F148">
            <v>0</v>
          </cell>
          <cell r="G148">
            <v>0</v>
          </cell>
          <cell r="H148">
            <v>0</v>
          </cell>
          <cell r="I148">
            <v>0</v>
          </cell>
          <cell r="J148">
            <v>0</v>
          </cell>
          <cell r="K148">
            <v>0</v>
          </cell>
          <cell r="L148">
            <v>0</v>
          </cell>
          <cell r="M148">
            <v>0</v>
          </cell>
          <cell r="N148" t="str">
            <v>New requirements</v>
          </cell>
          <cell r="O148">
            <v>0</v>
          </cell>
          <cell r="P148">
            <v>0</v>
          </cell>
          <cell r="Q148">
            <v>0</v>
          </cell>
        </row>
        <row r="149">
          <cell r="A149" t="str">
            <v>11854</v>
          </cell>
          <cell r="B149" t="str">
            <v>11854 Tel Asset Replacement - Metro Region - rev3</v>
          </cell>
          <cell r="C149">
            <v>0</v>
          </cell>
          <cell r="D149" t="str">
            <v>Replacement</v>
          </cell>
          <cell r="E149">
            <v>0</v>
          </cell>
          <cell r="F149">
            <v>0</v>
          </cell>
          <cell r="G149">
            <v>0</v>
          </cell>
          <cell r="H149">
            <v>0</v>
          </cell>
          <cell r="I149">
            <v>0</v>
          </cell>
          <cell r="J149">
            <v>0</v>
          </cell>
          <cell r="K149">
            <v>0</v>
          </cell>
          <cell r="L149">
            <v>0</v>
          </cell>
          <cell r="M149">
            <v>0</v>
          </cell>
          <cell r="N149" t="str">
            <v>Obsolescence</v>
          </cell>
          <cell r="O149">
            <v>0</v>
          </cell>
          <cell r="P149">
            <v>69520</v>
          </cell>
          <cell r="Q149">
            <v>0</v>
          </cell>
        </row>
        <row r="150">
          <cell r="A150" t="str">
            <v>11855</v>
          </cell>
          <cell r="B150" t="str">
            <v>11855 Tel Asset Replacement - Eastern Hills Region - rev3</v>
          </cell>
          <cell r="C150">
            <v>0</v>
          </cell>
          <cell r="D150" t="str">
            <v>Replacement</v>
          </cell>
          <cell r="E150">
            <v>0</v>
          </cell>
          <cell r="F150">
            <v>0</v>
          </cell>
          <cell r="G150">
            <v>0</v>
          </cell>
          <cell r="H150">
            <v>0</v>
          </cell>
          <cell r="I150">
            <v>0</v>
          </cell>
          <cell r="J150">
            <v>0</v>
          </cell>
          <cell r="K150">
            <v>0</v>
          </cell>
          <cell r="L150">
            <v>0</v>
          </cell>
          <cell r="M150">
            <v>0</v>
          </cell>
          <cell r="N150" t="str">
            <v>Obsolescence</v>
          </cell>
          <cell r="O150">
            <v>0</v>
          </cell>
          <cell r="P150">
            <v>0</v>
          </cell>
          <cell r="Q150">
            <v>0</v>
          </cell>
        </row>
        <row r="151">
          <cell r="A151" t="str">
            <v>11856</v>
          </cell>
          <cell r="B151" t="str">
            <v>11856 Tel Asset Replacement - Mid North Region - rev3</v>
          </cell>
          <cell r="C151">
            <v>0</v>
          </cell>
          <cell r="D151" t="str">
            <v>Replacement</v>
          </cell>
          <cell r="E151">
            <v>0</v>
          </cell>
          <cell r="F151">
            <v>0</v>
          </cell>
          <cell r="G151">
            <v>0</v>
          </cell>
          <cell r="H151">
            <v>0</v>
          </cell>
          <cell r="I151">
            <v>0</v>
          </cell>
          <cell r="J151">
            <v>0</v>
          </cell>
          <cell r="K151">
            <v>0</v>
          </cell>
          <cell r="L151">
            <v>0</v>
          </cell>
          <cell r="M151">
            <v>0</v>
          </cell>
          <cell r="N151" t="str">
            <v>Obsolescence</v>
          </cell>
          <cell r="O151">
            <v>0</v>
          </cell>
          <cell r="P151">
            <v>0</v>
          </cell>
          <cell r="Q151">
            <v>0</v>
          </cell>
        </row>
        <row r="152">
          <cell r="A152" t="str">
            <v>11857</v>
          </cell>
          <cell r="B152" t="str">
            <v>11857 Tel Asset Replacement - Upper North Region - rev3</v>
          </cell>
          <cell r="C152">
            <v>0</v>
          </cell>
          <cell r="D152" t="str">
            <v>Replacement</v>
          </cell>
          <cell r="E152">
            <v>0</v>
          </cell>
          <cell r="F152">
            <v>0</v>
          </cell>
          <cell r="G152">
            <v>0</v>
          </cell>
          <cell r="H152">
            <v>0</v>
          </cell>
          <cell r="I152">
            <v>0</v>
          </cell>
          <cell r="J152">
            <v>0</v>
          </cell>
          <cell r="K152">
            <v>0</v>
          </cell>
          <cell r="L152">
            <v>0</v>
          </cell>
          <cell r="M152">
            <v>0</v>
          </cell>
          <cell r="N152" t="str">
            <v>Obsolescence</v>
          </cell>
          <cell r="O152">
            <v>0</v>
          </cell>
          <cell r="P152">
            <v>0</v>
          </cell>
          <cell r="Q152">
            <v>0</v>
          </cell>
        </row>
        <row r="153">
          <cell r="A153" t="str">
            <v>11858</v>
          </cell>
          <cell r="B153" t="str">
            <v>11858 Tel Asset Replacement - Eyre Region - rev3</v>
          </cell>
          <cell r="C153">
            <v>0</v>
          </cell>
          <cell r="D153" t="str">
            <v>Replacement</v>
          </cell>
          <cell r="E153">
            <v>0</v>
          </cell>
          <cell r="F153">
            <v>0</v>
          </cell>
          <cell r="G153">
            <v>0</v>
          </cell>
          <cell r="H153">
            <v>0</v>
          </cell>
          <cell r="I153">
            <v>0</v>
          </cell>
          <cell r="J153">
            <v>0</v>
          </cell>
          <cell r="K153">
            <v>0</v>
          </cell>
          <cell r="L153">
            <v>0</v>
          </cell>
          <cell r="M153">
            <v>0</v>
          </cell>
          <cell r="N153" t="str">
            <v>Obsolescence</v>
          </cell>
          <cell r="O153">
            <v>0</v>
          </cell>
          <cell r="P153">
            <v>0</v>
          </cell>
          <cell r="Q153">
            <v>0</v>
          </cell>
        </row>
        <row r="154">
          <cell r="A154" t="str">
            <v>11859</v>
          </cell>
          <cell r="B154" t="str">
            <v>11859 Tel Asset Replacement - Riverland Region - rev3</v>
          </cell>
          <cell r="C154">
            <v>0</v>
          </cell>
          <cell r="D154" t="str">
            <v>Replacement</v>
          </cell>
          <cell r="E154">
            <v>0</v>
          </cell>
          <cell r="F154">
            <v>0</v>
          </cell>
          <cell r="G154">
            <v>0</v>
          </cell>
          <cell r="H154">
            <v>0</v>
          </cell>
          <cell r="I154">
            <v>0</v>
          </cell>
          <cell r="J154">
            <v>0</v>
          </cell>
          <cell r="K154">
            <v>0</v>
          </cell>
          <cell r="L154">
            <v>0</v>
          </cell>
          <cell r="M154">
            <v>0</v>
          </cell>
          <cell r="N154" t="str">
            <v>Obsolescence</v>
          </cell>
          <cell r="O154">
            <v>0</v>
          </cell>
          <cell r="P154">
            <v>0</v>
          </cell>
          <cell r="Q154">
            <v>0</v>
          </cell>
        </row>
        <row r="155">
          <cell r="A155" t="str">
            <v>11860</v>
          </cell>
          <cell r="B155" t="str">
            <v>11860 Tel Asset Replacement - South East Region - rev3</v>
          </cell>
          <cell r="C155">
            <v>0</v>
          </cell>
          <cell r="D155" t="str">
            <v>Replacement</v>
          </cell>
          <cell r="E155">
            <v>0</v>
          </cell>
          <cell r="F155">
            <v>0</v>
          </cell>
          <cell r="G155">
            <v>0</v>
          </cell>
          <cell r="H155">
            <v>0</v>
          </cell>
          <cell r="I155">
            <v>0</v>
          </cell>
          <cell r="J155">
            <v>0</v>
          </cell>
          <cell r="K155">
            <v>0</v>
          </cell>
          <cell r="L155">
            <v>0</v>
          </cell>
          <cell r="M155">
            <v>0</v>
          </cell>
          <cell r="N155" t="str">
            <v>Obsolescence</v>
          </cell>
          <cell r="O155">
            <v>0</v>
          </cell>
          <cell r="P155">
            <v>0</v>
          </cell>
          <cell r="Q155">
            <v>0</v>
          </cell>
        </row>
        <row r="156">
          <cell r="A156" t="str">
            <v>11862</v>
          </cell>
          <cell r="B156" t="str">
            <v>11862 VOIP Network Refresh - Rev1</v>
          </cell>
          <cell r="C156">
            <v>0</v>
          </cell>
          <cell r="D156" t="str">
            <v>Replacement</v>
          </cell>
          <cell r="E156">
            <v>0</v>
          </cell>
          <cell r="F156">
            <v>0</v>
          </cell>
          <cell r="G156">
            <v>0</v>
          </cell>
          <cell r="H156">
            <v>0</v>
          </cell>
          <cell r="I156">
            <v>0</v>
          </cell>
          <cell r="J156">
            <v>0</v>
          </cell>
          <cell r="K156">
            <v>0</v>
          </cell>
          <cell r="L156">
            <v>0</v>
          </cell>
          <cell r="M156">
            <v>0</v>
          </cell>
          <cell r="N156" t="str">
            <v>Obsolescence</v>
          </cell>
          <cell r="O156">
            <v>0</v>
          </cell>
          <cell r="P156">
            <v>0</v>
          </cell>
          <cell r="Q156">
            <v>0</v>
          </cell>
        </row>
        <row r="157">
          <cell r="A157" t="str">
            <v>11872</v>
          </cell>
          <cell r="B157" t="str">
            <v>11872 ICT Security 2016-2018</v>
          </cell>
          <cell r="C157">
            <v>0</v>
          </cell>
          <cell r="D157" t="str">
            <v>Security/Compliance</v>
          </cell>
          <cell r="E157">
            <v>0</v>
          </cell>
          <cell r="F157">
            <v>0</v>
          </cell>
          <cell r="G157">
            <v>0</v>
          </cell>
          <cell r="H157">
            <v>0</v>
          </cell>
          <cell r="I157">
            <v>0</v>
          </cell>
          <cell r="J157">
            <v>0</v>
          </cell>
          <cell r="K157">
            <v>0</v>
          </cell>
          <cell r="L157">
            <v>0</v>
          </cell>
          <cell r="M157">
            <v>0</v>
          </cell>
          <cell r="N157" t="str">
            <v>Security</v>
          </cell>
          <cell r="O157">
            <v>0</v>
          </cell>
          <cell r="P157">
            <v>0</v>
          </cell>
          <cell r="Q157">
            <v>0</v>
          </cell>
        </row>
        <row r="158">
          <cell r="A158" t="str">
            <v>11873</v>
          </cell>
          <cell r="B158" t="str">
            <v>11873 IT OCS software 2016-2018</v>
          </cell>
          <cell r="C158">
            <v>0</v>
          </cell>
          <cell r="D158" t="str">
            <v>Replacement</v>
          </cell>
          <cell r="E158">
            <v>0</v>
          </cell>
          <cell r="F158">
            <v>0</v>
          </cell>
          <cell r="G158">
            <v>0</v>
          </cell>
          <cell r="H158">
            <v>0</v>
          </cell>
          <cell r="I158">
            <v>0</v>
          </cell>
          <cell r="J158">
            <v>0</v>
          </cell>
          <cell r="K158">
            <v>0</v>
          </cell>
          <cell r="L158">
            <v>0</v>
          </cell>
          <cell r="M158">
            <v>0</v>
          </cell>
          <cell r="N158" t="str">
            <v>Obsolescence</v>
          </cell>
          <cell r="O158">
            <v>0</v>
          </cell>
          <cell r="P158">
            <v>0</v>
          </cell>
          <cell r="Q158">
            <v>0</v>
          </cell>
        </row>
        <row r="159">
          <cell r="A159" t="str">
            <v>11884</v>
          </cell>
          <cell r="B159" t="str">
            <v>11884 Fire Protection Rymill - Sprinkler System</v>
          </cell>
          <cell r="C159">
            <v>0</v>
          </cell>
          <cell r="D159" t="str">
            <v>Facilities</v>
          </cell>
          <cell r="E159">
            <v>0</v>
          </cell>
          <cell r="F159">
            <v>0</v>
          </cell>
          <cell r="G159">
            <v>0</v>
          </cell>
          <cell r="H159">
            <v>0</v>
          </cell>
          <cell r="I159">
            <v>0</v>
          </cell>
          <cell r="J159">
            <v>0</v>
          </cell>
          <cell r="K159">
            <v>0</v>
          </cell>
          <cell r="L159">
            <v>0</v>
          </cell>
          <cell r="M159">
            <v>0</v>
          </cell>
          <cell r="N159" t="str">
            <v>Security</v>
          </cell>
          <cell r="O159">
            <v>0</v>
          </cell>
          <cell r="P159">
            <v>0</v>
          </cell>
          <cell r="Q159">
            <v>0</v>
          </cell>
        </row>
        <row r="160">
          <cell r="A160" t="str">
            <v>11894</v>
          </cell>
          <cell r="B160" t="str">
            <v>11894 Inventory Replenishment 2017-2018 -</v>
          </cell>
          <cell r="C160">
            <v>0</v>
          </cell>
          <cell r="D160" t="str">
            <v>Inventory/Spares</v>
          </cell>
          <cell r="E160">
            <v>0</v>
          </cell>
          <cell r="F160">
            <v>0</v>
          </cell>
          <cell r="G160">
            <v>0</v>
          </cell>
          <cell r="H160">
            <v>0</v>
          </cell>
          <cell r="I160">
            <v>0</v>
          </cell>
          <cell r="J160">
            <v>0</v>
          </cell>
          <cell r="K160">
            <v>0</v>
          </cell>
          <cell r="L160">
            <v>0</v>
          </cell>
          <cell r="M160">
            <v>0</v>
          </cell>
          <cell r="N160" t="str">
            <v>ETC spare restoration requirement</v>
          </cell>
          <cell r="O160">
            <v>0</v>
          </cell>
          <cell r="P160">
            <v>0</v>
          </cell>
          <cell r="Q160">
            <v>0</v>
          </cell>
        </row>
        <row r="161">
          <cell r="A161" t="str">
            <v>11975</v>
          </cell>
          <cell r="B161" t="str">
            <v>11975 OPSWAN Replacement 2017-2019 - Rev 2</v>
          </cell>
          <cell r="C161">
            <v>0</v>
          </cell>
          <cell r="D161" t="str">
            <v>Replacement</v>
          </cell>
          <cell r="E161">
            <v>0</v>
          </cell>
          <cell r="F161">
            <v>0</v>
          </cell>
          <cell r="G161">
            <v>0</v>
          </cell>
          <cell r="H161">
            <v>0</v>
          </cell>
          <cell r="I161">
            <v>0</v>
          </cell>
          <cell r="J161">
            <v>0</v>
          </cell>
          <cell r="K161">
            <v>0</v>
          </cell>
          <cell r="L161">
            <v>0</v>
          </cell>
          <cell r="M161">
            <v>0</v>
          </cell>
          <cell r="N161" t="str">
            <v>Reliability</v>
          </cell>
          <cell r="O161">
            <v>0</v>
          </cell>
          <cell r="P161">
            <v>0</v>
          </cell>
          <cell r="Q161">
            <v>0</v>
          </cell>
        </row>
        <row r="162">
          <cell r="A162" t="str">
            <v>12112</v>
          </cell>
          <cell r="B162" t="str">
            <v>12112 Outage Management Functional Upgrade</v>
          </cell>
          <cell r="C162">
            <v>0</v>
          </cell>
          <cell r="D162" t="str">
            <v>Augmentation</v>
          </cell>
          <cell r="E162">
            <v>0</v>
          </cell>
          <cell r="F162">
            <v>0</v>
          </cell>
          <cell r="G162">
            <v>0</v>
          </cell>
          <cell r="H162">
            <v>0</v>
          </cell>
          <cell r="I162">
            <v>0</v>
          </cell>
          <cell r="J162">
            <v>0</v>
          </cell>
          <cell r="K162">
            <v>0</v>
          </cell>
          <cell r="L162">
            <v>0</v>
          </cell>
          <cell r="M162">
            <v>0</v>
          </cell>
          <cell r="N162" t="str">
            <v>New requirements</v>
          </cell>
          <cell r="O162">
            <v>0</v>
          </cell>
          <cell r="P162">
            <v>0</v>
          </cell>
          <cell r="Q162">
            <v>0</v>
          </cell>
        </row>
        <row r="163">
          <cell r="A163" t="str">
            <v>11672</v>
          </cell>
          <cell r="B163" t="str">
            <v>11672 ICT Security 2014-2016</v>
          </cell>
          <cell r="C163">
            <v>0</v>
          </cell>
          <cell r="D163" t="str">
            <v>Security/Compliance</v>
          </cell>
          <cell r="E163">
            <v>0</v>
          </cell>
          <cell r="F163">
            <v>0</v>
          </cell>
          <cell r="G163">
            <v>0</v>
          </cell>
          <cell r="H163">
            <v>0</v>
          </cell>
          <cell r="I163">
            <v>0</v>
          </cell>
          <cell r="J163">
            <v>0</v>
          </cell>
          <cell r="K163">
            <v>0</v>
          </cell>
          <cell r="L163">
            <v>0</v>
          </cell>
          <cell r="M163">
            <v>0</v>
          </cell>
          <cell r="N163" t="str">
            <v>Security</v>
          </cell>
          <cell r="O163">
            <v>0</v>
          </cell>
          <cell r="P163">
            <v>0</v>
          </cell>
          <cell r="Q163">
            <v>0</v>
          </cell>
        </row>
        <row r="164">
          <cell r="A164" t="str">
            <v>11673</v>
          </cell>
          <cell r="B164" t="str">
            <v>11673 IT OCS Software 2014-2016</v>
          </cell>
          <cell r="C164">
            <v>0</v>
          </cell>
          <cell r="D164" t="str">
            <v>Augmentation</v>
          </cell>
          <cell r="E164">
            <v>0</v>
          </cell>
          <cell r="F164">
            <v>0</v>
          </cell>
          <cell r="G164">
            <v>0</v>
          </cell>
          <cell r="H164">
            <v>0</v>
          </cell>
          <cell r="I164">
            <v>0</v>
          </cell>
          <cell r="J164">
            <v>0</v>
          </cell>
          <cell r="K164">
            <v>0</v>
          </cell>
          <cell r="L164">
            <v>0</v>
          </cell>
          <cell r="M164">
            <v>0</v>
          </cell>
          <cell r="N164" t="str">
            <v>New Requirements</v>
          </cell>
          <cell r="O164">
            <v>0</v>
          </cell>
          <cell r="P164">
            <v>0</v>
          </cell>
          <cell r="Q164">
            <v>0</v>
          </cell>
        </row>
        <row r="165">
          <cell r="A165" t="str">
            <v>11712</v>
          </cell>
          <cell r="B165" t="str">
            <v>11712 Engineering Systems Enhancements 2015-2017</v>
          </cell>
          <cell r="C165">
            <v>0</v>
          </cell>
          <cell r="D165" t="str">
            <v>Augmentation</v>
          </cell>
          <cell r="E165">
            <v>0</v>
          </cell>
          <cell r="F165">
            <v>0</v>
          </cell>
          <cell r="G165">
            <v>0</v>
          </cell>
          <cell r="H165">
            <v>0</v>
          </cell>
          <cell r="I165">
            <v>0</v>
          </cell>
          <cell r="J165">
            <v>0</v>
          </cell>
          <cell r="K165">
            <v>0</v>
          </cell>
          <cell r="L165">
            <v>0</v>
          </cell>
          <cell r="M165">
            <v>0</v>
          </cell>
          <cell r="N165" t="str">
            <v>New Requirements</v>
          </cell>
          <cell r="O165">
            <v>0</v>
          </cell>
          <cell r="P165">
            <v>60000</v>
          </cell>
          <cell r="Q165">
            <v>0</v>
          </cell>
        </row>
        <row r="166">
          <cell r="A166" t="str">
            <v>11809</v>
          </cell>
          <cell r="B166" t="str">
            <v>11809 Common Information-Connectivity Model</v>
          </cell>
          <cell r="C166">
            <v>0</v>
          </cell>
          <cell r="D166" t="str">
            <v>Augmentation</v>
          </cell>
          <cell r="E166">
            <v>0</v>
          </cell>
          <cell r="F166">
            <v>0</v>
          </cell>
          <cell r="G166">
            <v>0</v>
          </cell>
          <cell r="H166">
            <v>0</v>
          </cell>
          <cell r="I166">
            <v>0</v>
          </cell>
          <cell r="J166">
            <v>0</v>
          </cell>
          <cell r="K166">
            <v>0</v>
          </cell>
          <cell r="L166">
            <v>0</v>
          </cell>
          <cell r="M166">
            <v>0</v>
          </cell>
          <cell r="N166" t="str">
            <v>New Requirements</v>
          </cell>
          <cell r="O166">
            <v>0</v>
          </cell>
          <cell r="P166">
            <v>0</v>
          </cell>
          <cell r="Q166">
            <v>0</v>
          </cell>
        </row>
        <row r="167">
          <cell r="A167" t="str">
            <v>11811</v>
          </cell>
          <cell r="B167" t="str">
            <v>11811 Outage Management Upgrade</v>
          </cell>
          <cell r="C167">
            <v>0</v>
          </cell>
          <cell r="D167" t="str">
            <v>Augmentation</v>
          </cell>
          <cell r="E167">
            <v>0</v>
          </cell>
          <cell r="F167">
            <v>0</v>
          </cell>
          <cell r="G167">
            <v>0</v>
          </cell>
          <cell r="H167">
            <v>0</v>
          </cell>
          <cell r="I167">
            <v>0</v>
          </cell>
          <cell r="J167">
            <v>0</v>
          </cell>
          <cell r="K167">
            <v>0</v>
          </cell>
          <cell r="L167">
            <v>0</v>
          </cell>
          <cell r="M167">
            <v>0</v>
          </cell>
          <cell r="N167" t="str">
            <v>New Requirements</v>
          </cell>
          <cell r="O167">
            <v>0</v>
          </cell>
          <cell r="P167">
            <v>0</v>
          </cell>
          <cell r="Q167">
            <v>0</v>
          </cell>
        </row>
        <row r="168">
          <cell r="A168" t="str">
            <v>11865</v>
          </cell>
          <cell r="B168" t="str">
            <v>11865 Network Configuration Management Upgrade</v>
          </cell>
          <cell r="C168">
            <v>0</v>
          </cell>
          <cell r="D168" t="str">
            <v>Replacement</v>
          </cell>
          <cell r="E168">
            <v>0</v>
          </cell>
          <cell r="F168">
            <v>0</v>
          </cell>
          <cell r="G168">
            <v>0</v>
          </cell>
          <cell r="H168">
            <v>0</v>
          </cell>
          <cell r="I168">
            <v>0</v>
          </cell>
          <cell r="J168">
            <v>0</v>
          </cell>
          <cell r="K168">
            <v>0</v>
          </cell>
          <cell r="L168">
            <v>0</v>
          </cell>
          <cell r="M168">
            <v>0</v>
          </cell>
          <cell r="N168" t="str">
            <v>Obsolescence</v>
          </cell>
          <cell r="O168">
            <v>0</v>
          </cell>
          <cell r="P168">
            <v>0</v>
          </cell>
          <cell r="Q168">
            <v>0</v>
          </cell>
        </row>
        <row r="169">
          <cell r="A169" t="str">
            <v>11211</v>
          </cell>
          <cell r="B169" t="str">
            <v>(CLSD) Kilburn 185 MVA TF Capacity Inc</v>
          </cell>
          <cell r="C169">
            <v>2013</v>
          </cell>
          <cell r="D169" t="str">
            <v>Connection</v>
          </cell>
          <cell r="E169">
            <v>0</v>
          </cell>
          <cell r="F169">
            <v>0</v>
          </cell>
          <cell r="G169">
            <v>-13.17</v>
          </cell>
          <cell r="H169">
            <v>0</v>
          </cell>
          <cell r="I169">
            <v>0</v>
          </cell>
          <cell r="J169">
            <v>0</v>
          </cell>
          <cell r="K169">
            <v>0</v>
          </cell>
          <cell r="L169">
            <v>-13.17</v>
          </cell>
          <cell r="M169">
            <v>0</v>
          </cell>
          <cell r="N169" t="str">
            <v>Reliability</v>
          </cell>
          <cell r="O169" t="str">
            <v>Y</v>
          </cell>
          <cell r="P169">
            <v>2275546</v>
          </cell>
          <cell r="Q169">
            <v>0</v>
          </cell>
        </row>
        <row r="170">
          <cell r="A170" t="str">
            <v>11129</v>
          </cell>
          <cell r="B170" t="str">
            <v>[CLSD] Competency Based Assessments</v>
          </cell>
          <cell r="C170">
            <v>2012</v>
          </cell>
          <cell r="D170" t="str">
            <v>Augmentation</v>
          </cell>
          <cell r="E170">
            <v>0</v>
          </cell>
          <cell r="F170">
            <v>0</v>
          </cell>
          <cell r="G170">
            <v>-3160.56</v>
          </cell>
          <cell r="H170">
            <v>0</v>
          </cell>
          <cell r="I170">
            <v>0</v>
          </cell>
          <cell r="J170">
            <v>0</v>
          </cell>
          <cell r="K170">
            <v>0</v>
          </cell>
          <cell r="L170">
            <v>-3160.56</v>
          </cell>
          <cell r="M170">
            <v>0</v>
          </cell>
          <cell r="N170" t="str">
            <v>New requirements</v>
          </cell>
          <cell r="O170">
            <v>0</v>
          </cell>
          <cell r="P170">
            <v>200000</v>
          </cell>
          <cell r="Q170">
            <v>0</v>
          </cell>
        </row>
        <row r="171">
          <cell r="A171" t="str">
            <v>11625</v>
          </cell>
          <cell r="B171" t="str">
            <v>11625 Mount Barker South 275-66kV Transformer rev 10 POE</v>
          </cell>
          <cell r="C171">
            <v>0</v>
          </cell>
          <cell r="D171" t="str">
            <v>Connection</v>
          </cell>
          <cell r="E171">
            <v>0</v>
          </cell>
          <cell r="F171">
            <v>0</v>
          </cell>
          <cell r="G171">
            <v>-4052</v>
          </cell>
          <cell r="H171">
            <v>0</v>
          </cell>
          <cell r="I171">
            <v>0</v>
          </cell>
          <cell r="J171">
            <v>0</v>
          </cell>
          <cell r="K171">
            <v>0</v>
          </cell>
          <cell r="L171">
            <v>-4052</v>
          </cell>
          <cell r="M171">
            <v>0</v>
          </cell>
          <cell r="N171" t="str">
            <v>New requirements</v>
          </cell>
          <cell r="O171" t="str">
            <v>N</v>
          </cell>
          <cell r="P171">
            <v>507000</v>
          </cell>
          <cell r="Q171">
            <v>0</v>
          </cell>
        </row>
        <row r="172">
          <cell r="A172" t="str">
            <v>11348</v>
          </cell>
          <cell r="B172" t="str">
            <v>[CLSD] ICT Security 2010-2012</v>
          </cell>
          <cell r="C172">
            <v>2012</v>
          </cell>
          <cell r="D172" t="str">
            <v>Security/Compliance</v>
          </cell>
          <cell r="E172">
            <v>0</v>
          </cell>
          <cell r="F172">
            <v>0</v>
          </cell>
          <cell r="G172">
            <v>-19687.11</v>
          </cell>
          <cell r="H172">
            <v>0</v>
          </cell>
          <cell r="I172">
            <v>0</v>
          </cell>
          <cell r="J172">
            <v>0</v>
          </cell>
          <cell r="K172">
            <v>0</v>
          </cell>
          <cell r="L172">
            <v>-19687.11</v>
          </cell>
          <cell r="M172">
            <v>0</v>
          </cell>
          <cell r="N172" t="str">
            <v>ETC Compliance</v>
          </cell>
          <cell r="O172" t="str">
            <v>N</v>
          </cell>
          <cell r="P172">
            <v>897619</v>
          </cell>
          <cell r="Q172">
            <v>0</v>
          </cell>
        </row>
        <row r="173">
          <cell r="A173" t="str">
            <v>11108</v>
          </cell>
          <cell r="B173" t="str">
            <v>Mount Barker South 275/66kV Injection</v>
          </cell>
          <cell r="C173">
            <v>2012</v>
          </cell>
          <cell r="D173" t="str">
            <v>Augmentation</v>
          </cell>
          <cell r="E173">
            <v>0</v>
          </cell>
          <cell r="F173">
            <v>0</v>
          </cell>
          <cell r="G173">
            <v>-22902</v>
          </cell>
          <cell r="H173">
            <v>0</v>
          </cell>
          <cell r="I173">
            <v>0</v>
          </cell>
          <cell r="J173">
            <v>0</v>
          </cell>
          <cell r="K173">
            <v>0</v>
          </cell>
          <cell r="L173">
            <v>-22902</v>
          </cell>
          <cell r="M173">
            <v>0</v>
          </cell>
          <cell r="N173" t="str">
            <v>Security</v>
          </cell>
          <cell r="O173">
            <v>0</v>
          </cell>
          <cell r="P173">
            <v>37600000</v>
          </cell>
          <cell r="Q173">
            <v>0</v>
          </cell>
        </row>
        <row r="174">
          <cell r="A174" t="str">
            <v>10371</v>
          </cell>
          <cell r="B174" t="str">
            <v>Coonalpyn West New 132/33 kV Substation</v>
          </cell>
          <cell r="C174">
            <v>0</v>
          </cell>
          <cell r="D174" t="str">
            <v>Connection</v>
          </cell>
          <cell r="E174">
            <v>0</v>
          </cell>
          <cell r="F174">
            <v>0</v>
          </cell>
          <cell r="G174">
            <v>-60801.670000000006</v>
          </cell>
          <cell r="H174">
            <v>0</v>
          </cell>
          <cell r="I174">
            <v>0</v>
          </cell>
          <cell r="J174">
            <v>0</v>
          </cell>
          <cell r="K174">
            <v>0</v>
          </cell>
          <cell r="L174">
            <v>-60801.670000000006</v>
          </cell>
          <cell r="M174">
            <v>0</v>
          </cell>
          <cell r="N174" t="str">
            <v>ETC Compliance</v>
          </cell>
          <cell r="O174" t="str">
            <v>Y</v>
          </cell>
          <cell r="P174">
            <v>60802</v>
          </cell>
          <cell r="Q174">
            <v>0</v>
          </cell>
        </row>
        <row r="175">
          <cell r="A175" t="str">
            <v>11112</v>
          </cell>
          <cell r="B175" t="str">
            <v>[CLSD] Para-PGW-TIPS Telecoms Bearer</v>
          </cell>
          <cell r="C175">
            <v>2012</v>
          </cell>
          <cell r="D175" t="str">
            <v>Replacement</v>
          </cell>
          <cell r="E175">
            <v>0</v>
          </cell>
          <cell r="F175">
            <v>0</v>
          </cell>
          <cell r="G175">
            <v>-74756.86</v>
          </cell>
          <cell r="H175">
            <v>0</v>
          </cell>
          <cell r="I175">
            <v>0</v>
          </cell>
          <cell r="J175">
            <v>0</v>
          </cell>
          <cell r="K175">
            <v>0</v>
          </cell>
          <cell r="L175">
            <v>-74756.86</v>
          </cell>
          <cell r="M175">
            <v>0</v>
          </cell>
          <cell r="N175" t="str">
            <v>ETC Compliance</v>
          </cell>
          <cell r="O175" t="str">
            <v>N</v>
          </cell>
          <cell r="P175">
            <v>4262000</v>
          </cell>
          <cell r="Q175">
            <v>0</v>
          </cell>
        </row>
        <row r="176">
          <cell r="A176" t="str">
            <v>10913</v>
          </cell>
          <cell r="B176" t="str">
            <v>CLSD Munno Para Sub Land Acquisition</v>
          </cell>
          <cell r="C176">
            <v>2014</v>
          </cell>
          <cell r="D176" t="str">
            <v>Easement/Land</v>
          </cell>
          <cell r="E176">
            <v>0</v>
          </cell>
          <cell r="F176">
            <v>0</v>
          </cell>
          <cell r="G176">
            <v>-75300.099999999962</v>
          </cell>
          <cell r="H176">
            <v>0</v>
          </cell>
          <cell r="I176">
            <v>0</v>
          </cell>
          <cell r="J176">
            <v>0</v>
          </cell>
          <cell r="K176">
            <v>0</v>
          </cell>
          <cell r="L176">
            <v>-75300.099999999962</v>
          </cell>
          <cell r="M176">
            <v>0</v>
          </cell>
          <cell r="N176" t="str">
            <v>Obsolescence</v>
          </cell>
          <cell r="O176" t="str">
            <v>Y</v>
          </cell>
          <cell r="P176">
            <v>3419483</v>
          </cell>
          <cell r="Q176">
            <v>0</v>
          </cell>
        </row>
        <row r="177">
          <cell r="A177" t="str">
            <v>10370</v>
          </cell>
          <cell r="B177" t="str">
            <v>Clare North New 132_33 kV Substation</v>
          </cell>
          <cell r="C177">
            <v>2014</v>
          </cell>
          <cell r="D177" t="str">
            <v>Connection</v>
          </cell>
          <cell r="E177">
            <v>0</v>
          </cell>
          <cell r="F177">
            <v>0</v>
          </cell>
          <cell r="G177">
            <v>-151764.67999999993</v>
          </cell>
          <cell r="H177">
            <v>0</v>
          </cell>
          <cell r="I177">
            <v>0</v>
          </cell>
          <cell r="J177">
            <v>0</v>
          </cell>
          <cell r="K177">
            <v>0</v>
          </cell>
          <cell r="L177">
            <v>-151764.67999999993</v>
          </cell>
          <cell r="M177">
            <v>0</v>
          </cell>
          <cell r="N177" t="str">
            <v>Strategic easement/land acqusition</v>
          </cell>
          <cell r="O177" t="str">
            <v>N</v>
          </cell>
          <cell r="P177">
            <v>22400000</v>
          </cell>
          <cell r="Q177">
            <v>0</v>
          </cell>
        </row>
        <row r="178">
          <cell r="A178" t="str">
            <v>11312</v>
          </cell>
          <cell r="B178" t="str">
            <v>11312 Torrens Island Transformer Upgrade - Rev 10 POE</v>
          </cell>
          <cell r="C178">
            <v>0</v>
          </cell>
          <cell r="D178" t="str">
            <v>Augmentation</v>
          </cell>
          <cell r="E178">
            <v>0</v>
          </cell>
          <cell r="F178">
            <v>0</v>
          </cell>
          <cell r="G178">
            <v>-158161.1</v>
          </cell>
          <cell r="H178">
            <v>0</v>
          </cell>
          <cell r="I178">
            <v>0</v>
          </cell>
          <cell r="J178">
            <v>0</v>
          </cell>
          <cell r="K178">
            <v>0</v>
          </cell>
          <cell r="L178">
            <v>-158161.1</v>
          </cell>
          <cell r="M178">
            <v>0</v>
          </cell>
          <cell r="N178" t="str">
            <v>ETC Compliance</v>
          </cell>
          <cell r="O178" t="str">
            <v>Y</v>
          </cell>
          <cell r="P178">
            <v>174000</v>
          </cell>
          <cell r="Q178">
            <v>0</v>
          </cell>
        </row>
        <row r="179">
          <cell r="A179" t="str">
            <v>11351</v>
          </cell>
          <cell r="B179" t="str">
            <v>(CLSD) Substation Security Fence 2008-13</v>
          </cell>
          <cell r="C179">
            <v>2013</v>
          </cell>
          <cell r="D179" t="str">
            <v>Security/Compliance</v>
          </cell>
          <cell r="E179">
            <v>0</v>
          </cell>
          <cell r="F179">
            <v>0</v>
          </cell>
          <cell r="G179">
            <v>-170944.84999999995</v>
          </cell>
          <cell r="H179">
            <v>0</v>
          </cell>
          <cell r="I179">
            <v>0</v>
          </cell>
          <cell r="J179">
            <v>0</v>
          </cell>
          <cell r="K179">
            <v>0</v>
          </cell>
          <cell r="L179">
            <v>-170944.84999999995</v>
          </cell>
          <cell r="M179">
            <v>0</v>
          </cell>
          <cell r="N179" t="str">
            <v>ETC Compliance</v>
          </cell>
          <cell r="O179" t="str">
            <v>N</v>
          </cell>
          <cell r="P179">
            <v>19478184</v>
          </cell>
          <cell r="Q179">
            <v>0</v>
          </cell>
        </row>
        <row r="180">
          <cell r="A180" t="str">
            <v>11239</v>
          </cell>
          <cell r="B180" t="str">
            <v>CLSD SAEs for 2013-2018 Capital Projects</v>
          </cell>
          <cell r="C180">
            <v>2013</v>
          </cell>
          <cell r="D180" t="str">
            <v>Augmentation</v>
          </cell>
          <cell r="E180">
            <v>0</v>
          </cell>
          <cell r="F180">
            <v>0</v>
          </cell>
          <cell r="G180">
            <v>-633552.68999999994</v>
          </cell>
          <cell r="H180">
            <v>0</v>
          </cell>
          <cell r="I180">
            <v>0</v>
          </cell>
          <cell r="J180">
            <v>0</v>
          </cell>
          <cell r="K180">
            <v>0</v>
          </cell>
          <cell r="L180">
            <v>-633552.68999999994</v>
          </cell>
          <cell r="M180">
            <v>0</v>
          </cell>
          <cell r="N180" t="str">
            <v>Security</v>
          </cell>
          <cell r="O180" t="str">
            <v>Y</v>
          </cell>
          <cell r="P180">
            <v>2781336.82</v>
          </cell>
          <cell r="Q180">
            <v>0</v>
          </cell>
        </row>
        <row r="181">
          <cell r="A181">
            <v>0</v>
          </cell>
          <cell r="B181">
            <v>0</v>
          </cell>
          <cell r="C181">
            <v>0</v>
          </cell>
          <cell r="D181">
            <v>0</v>
          </cell>
          <cell r="E181">
            <v>0</v>
          </cell>
          <cell r="F181">
            <v>0</v>
          </cell>
          <cell r="G181">
            <v>0</v>
          </cell>
          <cell r="H181">
            <v>0</v>
          </cell>
          <cell r="I181">
            <v>0</v>
          </cell>
          <cell r="J181">
            <v>0</v>
          </cell>
          <cell r="K181">
            <v>0</v>
          </cell>
          <cell r="L181">
            <v>0</v>
          </cell>
          <cell r="M181">
            <v>0</v>
          </cell>
          <cell r="N181" t="str">
            <v>New Requirements</v>
          </cell>
          <cell r="O181">
            <v>0</v>
          </cell>
          <cell r="P181">
            <v>2781336.82</v>
          </cell>
          <cell r="Q181">
            <v>0</v>
          </cell>
        </row>
        <row r="195">
          <cell r="A195" t="str">
            <v>Project ID</v>
          </cell>
          <cell r="B195" t="str">
            <v>Project Description</v>
          </cell>
          <cell r="C195" t="str">
            <v xml:space="preserve"> Commissioning Date</v>
          </cell>
          <cell r="D195" t="str">
            <v>Category^</v>
          </cell>
          <cell r="E195">
            <v>0</v>
          </cell>
          <cell r="F195" t="str">
            <v>Any Part Year</v>
          </cell>
          <cell r="G195" t="str">
            <v>Year 6</v>
          </cell>
          <cell r="H195" t="str">
            <v>Year 7</v>
          </cell>
          <cell r="I195" t="str">
            <v>Year 8</v>
          </cell>
          <cell r="J195" t="str">
            <v>Year 9</v>
          </cell>
          <cell r="K195" t="str">
            <v>Year 10</v>
          </cell>
          <cell r="L195">
            <v>0</v>
          </cell>
          <cell r="M195">
            <v>0</v>
          </cell>
          <cell r="N195" t="str">
            <v>REASON FOR PROJECT</v>
          </cell>
          <cell r="O195" t="str">
            <v>Reg Test / Business Case (Y/N)</v>
          </cell>
          <cell r="P195" t="str">
            <v>Reg Test / Business Case Cost Estimate</v>
          </cell>
          <cell r="Q195" t="str">
            <v>Reason for Variance from Cost Estimate / Expected Commissioning Date</v>
          </cell>
        </row>
        <row r="196">
          <cell r="A196">
            <v>0</v>
          </cell>
          <cell r="B196">
            <v>0</v>
          </cell>
          <cell r="C196">
            <v>0</v>
          </cell>
          <cell r="D196">
            <v>0</v>
          </cell>
          <cell r="E196">
            <v>0</v>
          </cell>
          <cell r="F196">
            <v>0</v>
          </cell>
          <cell r="G196" t="str">
            <v>2013/14</v>
          </cell>
          <cell r="H196" t="str">
            <v>2014/15</v>
          </cell>
          <cell r="I196" t="str">
            <v>2015/16</v>
          </cell>
          <cell r="J196" t="str">
            <v>2016/17</v>
          </cell>
          <cell r="K196" t="str">
            <v>2017/18</v>
          </cell>
          <cell r="L196" t="str">
            <v>TOTAL</v>
          </cell>
          <cell r="M196">
            <v>0</v>
          </cell>
          <cell r="N196">
            <v>0</v>
          </cell>
          <cell r="O196">
            <v>0</v>
          </cell>
          <cell r="P196">
            <v>0</v>
          </cell>
          <cell r="Q196">
            <v>0</v>
          </cell>
        </row>
        <row r="197">
          <cell r="A197" t="str">
            <v>11460</v>
          </cell>
          <cell r="B197" t="str">
            <v>Oracle Licences</v>
          </cell>
          <cell r="C197">
            <v>2013</v>
          </cell>
          <cell r="D197" t="str">
            <v>Information Technology</v>
          </cell>
          <cell r="E197">
            <v>0</v>
          </cell>
          <cell r="F197">
            <v>0</v>
          </cell>
          <cell r="G197">
            <v>3061846</v>
          </cell>
          <cell r="H197">
            <v>0</v>
          </cell>
          <cell r="I197">
            <v>0</v>
          </cell>
          <cell r="J197">
            <v>0</v>
          </cell>
          <cell r="K197">
            <v>0</v>
          </cell>
          <cell r="L197">
            <v>3061846</v>
          </cell>
          <cell r="M197">
            <v>0</v>
          </cell>
          <cell r="N197" t="str">
            <v>New Requirements</v>
          </cell>
          <cell r="O197" t="str">
            <v>N</v>
          </cell>
          <cell r="P197">
            <v>3100000</v>
          </cell>
          <cell r="Q197">
            <v>0</v>
          </cell>
        </row>
        <row r="198">
          <cell r="A198" t="str">
            <v>11524</v>
          </cell>
          <cell r="B198" t="str">
            <v>11524 IT Storage and Virtualisation Refurbishment - rev 1</v>
          </cell>
          <cell r="C198">
            <v>0</v>
          </cell>
          <cell r="D198" t="str">
            <v>Information Technology</v>
          </cell>
          <cell r="E198">
            <v>0</v>
          </cell>
          <cell r="F198">
            <v>0</v>
          </cell>
          <cell r="G198">
            <v>1327775.9800000004</v>
          </cell>
          <cell r="H198">
            <v>0</v>
          </cell>
          <cell r="I198">
            <v>0</v>
          </cell>
          <cell r="J198">
            <v>0</v>
          </cell>
          <cell r="K198">
            <v>0</v>
          </cell>
          <cell r="L198">
            <v>1327775.9800000004</v>
          </cell>
          <cell r="M198">
            <v>0</v>
          </cell>
          <cell r="N198" t="str">
            <v>Obsolescence</v>
          </cell>
          <cell r="O198" t="str">
            <v>N</v>
          </cell>
          <cell r="P198">
            <v>1567908</v>
          </cell>
          <cell r="Q198">
            <v>0</v>
          </cell>
        </row>
        <row r="199">
          <cell r="A199" t="str">
            <v>11471</v>
          </cell>
          <cell r="B199" t="str">
            <v>11471 ICT Software 2012-2014 - rev 1</v>
          </cell>
          <cell r="C199">
            <v>0</v>
          </cell>
          <cell r="D199" t="str">
            <v>Information Technology</v>
          </cell>
          <cell r="E199">
            <v>0</v>
          </cell>
          <cell r="F199">
            <v>0</v>
          </cell>
          <cell r="G199">
            <v>1072130.2500000005</v>
          </cell>
          <cell r="H199">
            <v>0</v>
          </cell>
          <cell r="I199">
            <v>0</v>
          </cell>
          <cell r="J199">
            <v>0</v>
          </cell>
          <cell r="K199">
            <v>0</v>
          </cell>
          <cell r="L199">
            <v>1072130.2500000005</v>
          </cell>
          <cell r="M199">
            <v>0</v>
          </cell>
          <cell r="N199" t="str">
            <v>New Requirements</v>
          </cell>
          <cell r="O199" t="str">
            <v>N</v>
          </cell>
          <cell r="P199">
            <v>2698000</v>
          </cell>
          <cell r="Q199">
            <v>0</v>
          </cell>
        </row>
        <row r="200">
          <cell r="A200">
            <v>11398</v>
          </cell>
          <cell r="B200" t="str">
            <v>People Management System</v>
          </cell>
          <cell r="C200">
            <v>2014</v>
          </cell>
          <cell r="D200" t="str">
            <v>Information Technology</v>
          </cell>
          <cell r="E200">
            <v>0</v>
          </cell>
          <cell r="F200">
            <v>0</v>
          </cell>
          <cell r="G200">
            <v>572811.38</v>
          </cell>
          <cell r="H200">
            <v>0</v>
          </cell>
          <cell r="I200">
            <v>0</v>
          </cell>
          <cell r="J200">
            <v>0</v>
          </cell>
          <cell r="K200">
            <v>0</v>
          </cell>
          <cell r="L200">
            <v>572811.38</v>
          </cell>
          <cell r="M200">
            <v>0</v>
          </cell>
          <cell r="N200" t="str">
            <v>New Requirements</v>
          </cell>
          <cell r="O200">
            <v>0</v>
          </cell>
          <cell r="P200">
            <v>1062542</v>
          </cell>
          <cell r="Q200">
            <v>0</v>
          </cell>
        </row>
        <row r="201">
          <cell r="A201" t="str">
            <v>11234</v>
          </cell>
          <cell r="B201" t="str">
            <v>Drawing Management System Tech Upgrade 1</v>
          </cell>
          <cell r="C201">
            <v>2015</v>
          </cell>
          <cell r="D201" t="str">
            <v>Information Technology</v>
          </cell>
          <cell r="E201">
            <v>0</v>
          </cell>
          <cell r="F201">
            <v>0</v>
          </cell>
          <cell r="G201">
            <v>542699.27</v>
          </cell>
          <cell r="H201">
            <v>0</v>
          </cell>
          <cell r="I201">
            <v>0</v>
          </cell>
          <cell r="J201">
            <v>0</v>
          </cell>
          <cell r="K201">
            <v>0</v>
          </cell>
          <cell r="L201">
            <v>542699.27</v>
          </cell>
          <cell r="M201">
            <v>0</v>
          </cell>
          <cell r="N201" t="str">
            <v>Obsolescence</v>
          </cell>
          <cell r="O201" t="str">
            <v>N</v>
          </cell>
          <cell r="P201">
            <v>1199216</v>
          </cell>
          <cell r="Q201">
            <v>0</v>
          </cell>
        </row>
        <row r="202">
          <cell r="A202">
            <v>10801</v>
          </cell>
          <cell r="B202" t="str">
            <v>Geospatial Systems</v>
          </cell>
          <cell r="C202">
            <v>2014</v>
          </cell>
          <cell r="D202" t="str">
            <v>Information Technology</v>
          </cell>
          <cell r="E202">
            <v>0</v>
          </cell>
          <cell r="F202">
            <v>0</v>
          </cell>
          <cell r="G202">
            <v>501950.9</v>
          </cell>
          <cell r="H202">
            <v>0</v>
          </cell>
          <cell r="I202">
            <v>0</v>
          </cell>
          <cell r="J202">
            <v>0</v>
          </cell>
          <cell r="K202">
            <v>0</v>
          </cell>
          <cell r="L202">
            <v>501950.9</v>
          </cell>
          <cell r="M202">
            <v>0</v>
          </cell>
          <cell r="N202" t="str">
            <v>New Requirements</v>
          </cell>
          <cell r="O202">
            <v>0</v>
          </cell>
          <cell r="P202">
            <v>1219176</v>
          </cell>
          <cell r="Q202">
            <v>0</v>
          </cell>
        </row>
        <row r="203">
          <cell r="A203" t="str">
            <v>11220</v>
          </cell>
          <cell r="B203" t="str">
            <v>Integrated Information Environment</v>
          </cell>
          <cell r="C203">
            <v>2014</v>
          </cell>
          <cell r="D203" t="str">
            <v>Information Technology</v>
          </cell>
          <cell r="E203">
            <v>0</v>
          </cell>
          <cell r="F203">
            <v>0</v>
          </cell>
          <cell r="G203">
            <v>493502.02</v>
          </cell>
          <cell r="H203">
            <v>0</v>
          </cell>
          <cell r="I203">
            <v>0</v>
          </cell>
          <cell r="J203">
            <v>0</v>
          </cell>
          <cell r="K203">
            <v>0</v>
          </cell>
          <cell r="L203">
            <v>493502.02</v>
          </cell>
          <cell r="M203">
            <v>0</v>
          </cell>
          <cell r="N203" t="str">
            <v>Obsolescence</v>
          </cell>
          <cell r="O203" t="str">
            <v>N</v>
          </cell>
          <cell r="P203">
            <v>2265986</v>
          </cell>
          <cell r="Q203">
            <v>0</v>
          </cell>
        </row>
        <row r="204">
          <cell r="A204" t="str">
            <v>11451</v>
          </cell>
          <cell r="B204" t="str">
            <v>BUCC Project Back Up Control Centre Upgr</v>
          </cell>
          <cell r="C204">
            <v>2013</v>
          </cell>
          <cell r="D204" t="str">
            <v>Facilities</v>
          </cell>
          <cell r="E204">
            <v>0</v>
          </cell>
          <cell r="F204">
            <v>0</v>
          </cell>
          <cell r="G204">
            <v>384185.77999999991</v>
          </cell>
          <cell r="H204">
            <v>0</v>
          </cell>
          <cell r="I204">
            <v>0</v>
          </cell>
          <cell r="J204">
            <v>0</v>
          </cell>
          <cell r="K204">
            <v>0</v>
          </cell>
          <cell r="L204">
            <v>384185.77999999991</v>
          </cell>
          <cell r="M204">
            <v>0</v>
          </cell>
          <cell r="N204" t="str">
            <v>Obsolescence</v>
          </cell>
          <cell r="O204">
            <v>0</v>
          </cell>
          <cell r="P204">
            <v>450000</v>
          </cell>
          <cell r="Q204">
            <v>0</v>
          </cell>
        </row>
        <row r="205">
          <cell r="A205" t="str">
            <v>11521</v>
          </cell>
          <cell r="B205" t="str">
            <v>11521 Database Management Systems Consolidation 2013-2015</v>
          </cell>
          <cell r="C205">
            <v>2015</v>
          </cell>
          <cell r="D205" t="str">
            <v>Information Technology</v>
          </cell>
          <cell r="E205">
            <v>0</v>
          </cell>
          <cell r="F205">
            <v>0</v>
          </cell>
          <cell r="G205">
            <v>367738.07000000007</v>
          </cell>
          <cell r="H205">
            <v>0</v>
          </cell>
          <cell r="I205">
            <v>0</v>
          </cell>
          <cell r="J205">
            <v>0</v>
          </cell>
          <cell r="K205">
            <v>0</v>
          </cell>
          <cell r="L205">
            <v>367738.07000000007</v>
          </cell>
          <cell r="M205">
            <v>0</v>
          </cell>
          <cell r="N205" t="str">
            <v>New Requirements</v>
          </cell>
          <cell r="O205">
            <v>0</v>
          </cell>
          <cell r="P205">
            <v>580002</v>
          </cell>
          <cell r="Q205">
            <v>0</v>
          </cell>
        </row>
        <row r="206">
          <cell r="A206" t="str">
            <v>11706</v>
          </cell>
          <cell r="B206" t="str">
            <v>11706 Archiving Solutions 2013-2015 - rev 1</v>
          </cell>
          <cell r="C206">
            <v>2015</v>
          </cell>
          <cell r="D206" t="str">
            <v>Information Technology</v>
          </cell>
          <cell r="E206">
            <v>0</v>
          </cell>
          <cell r="F206">
            <v>0</v>
          </cell>
          <cell r="G206">
            <v>317289.56000000006</v>
          </cell>
          <cell r="H206">
            <v>0</v>
          </cell>
          <cell r="I206">
            <v>0</v>
          </cell>
          <cell r="J206">
            <v>0</v>
          </cell>
          <cell r="K206">
            <v>0</v>
          </cell>
          <cell r="L206">
            <v>317289.56000000006</v>
          </cell>
          <cell r="M206">
            <v>0</v>
          </cell>
          <cell r="N206" t="str">
            <v>New Requirements</v>
          </cell>
          <cell r="O206">
            <v>0</v>
          </cell>
          <cell r="P206">
            <v>413041</v>
          </cell>
          <cell r="Q206">
            <v>0</v>
          </cell>
        </row>
        <row r="207">
          <cell r="A207" t="str">
            <v>11481</v>
          </cell>
          <cell r="B207" t="str">
            <v>11481 Furniture and General Building Upgrades 2013 - 2014 - rev1</v>
          </cell>
          <cell r="C207">
            <v>2015</v>
          </cell>
          <cell r="D207" t="str">
            <v>Facilities</v>
          </cell>
          <cell r="E207">
            <v>0</v>
          </cell>
          <cell r="F207">
            <v>0</v>
          </cell>
          <cell r="G207">
            <v>310449.25999999995</v>
          </cell>
          <cell r="H207">
            <v>0</v>
          </cell>
          <cell r="I207">
            <v>0</v>
          </cell>
          <cell r="J207">
            <v>0</v>
          </cell>
          <cell r="K207">
            <v>0</v>
          </cell>
          <cell r="L207">
            <v>310449.25999999995</v>
          </cell>
          <cell r="M207">
            <v>0</v>
          </cell>
          <cell r="N207" t="str">
            <v>Obsolescence</v>
          </cell>
          <cell r="O207">
            <v>0</v>
          </cell>
          <cell r="P207">
            <v>315188</v>
          </cell>
          <cell r="Q207">
            <v>0</v>
          </cell>
        </row>
        <row r="208">
          <cell r="A208" t="str">
            <v>11386</v>
          </cell>
          <cell r="B208" t="str">
            <v>Business Process Improvement - Stage 2</v>
          </cell>
          <cell r="C208">
            <v>2014</v>
          </cell>
          <cell r="D208" t="str">
            <v>Information Technology</v>
          </cell>
          <cell r="E208">
            <v>0</v>
          </cell>
          <cell r="F208">
            <v>0</v>
          </cell>
          <cell r="G208">
            <v>301873.52</v>
          </cell>
          <cell r="H208">
            <v>0</v>
          </cell>
          <cell r="I208">
            <v>0</v>
          </cell>
          <cell r="J208">
            <v>0</v>
          </cell>
          <cell r="K208">
            <v>0</v>
          </cell>
          <cell r="L208">
            <v>301873.52</v>
          </cell>
          <cell r="M208">
            <v>0</v>
          </cell>
          <cell r="N208" t="str">
            <v>New Requirements</v>
          </cell>
          <cell r="O208" t="str">
            <v>N</v>
          </cell>
          <cell r="P208">
            <v>1470000</v>
          </cell>
          <cell r="Q208">
            <v>0</v>
          </cell>
        </row>
        <row r="209">
          <cell r="A209" t="str">
            <v>11442</v>
          </cell>
          <cell r="B209" t="str">
            <v>11442 Fleet Replacement Vehicles  2013-2014</v>
          </cell>
          <cell r="C209">
            <v>2014</v>
          </cell>
          <cell r="D209" t="str">
            <v>Facilities</v>
          </cell>
          <cell r="E209">
            <v>0</v>
          </cell>
          <cell r="F209">
            <v>0</v>
          </cell>
          <cell r="G209">
            <v>298607.33</v>
          </cell>
          <cell r="H209">
            <v>0</v>
          </cell>
          <cell r="I209">
            <v>0</v>
          </cell>
          <cell r="J209">
            <v>0</v>
          </cell>
          <cell r="K209">
            <v>0</v>
          </cell>
          <cell r="L209">
            <v>298607.33</v>
          </cell>
          <cell r="M209">
            <v>0</v>
          </cell>
          <cell r="N209" t="str">
            <v>Obsolescence</v>
          </cell>
          <cell r="O209">
            <v>0</v>
          </cell>
          <cell r="P209">
            <v>300000</v>
          </cell>
          <cell r="Q209">
            <v>0</v>
          </cell>
        </row>
        <row r="210">
          <cell r="A210" t="str">
            <v>11470</v>
          </cell>
          <cell r="B210" t="str">
            <v>11470 ICT Hardware 2012-2014</v>
          </cell>
          <cell r="C210">
            <v>2015</v>
          </cell>
          <cell r="D210" t="str">
            <v>Information Technology</v>
          </cell>
          <cell r="E210">
            <v>0</v>
          </cell>
          <cell r="F210">
            <v>0</v>
          </cell>
          <cell r="G210">
            <v>265317.19999999995</v>
          </cell>
          <cell r="H210">
            <v>0</v>
          </cell>
          <cell r="I210">
            <v>0</v>
          </cell>
          <cell r="J210">
            <v>0</v>
          </cell>
          <cell r="K210">
            <v>0</v>
          </cell>
          <cell r="L210">
            <v>265317.19999999995</v>
          </cell>
          <cell r="M210">
            <v>0</v>
          </cell>
          <cell r="N210" t="str">
            <v>Obsolescence</v>
          </cell>
          <cell r="O210">
            <v>0</v>
          </cell>
          <cell r="P210">
            <v>1450296</v>
          </cell>
          <cell r="Q210">
            <v>0</v>
          </cell>
        </row>
        <row r="211">
          <cell r="A211" t="str">
            <v>11539</v>
          </cell>
          <cell r="B211" t="str">
            <v>11539 Records Management 2013-2015</v>
          </cell>
          <cell r="C211">
            <v>2014</v>
          </cell>
          <cell r="D211" t="str">
            <v>Information Technology</v>
          </cell>
          <cell r="E211">
            <v>0</v>
          </cell>
          <cell r="F211">
            <v>0</v>
          </cell>
          <cell r="G211">
            <v>259205.01000000004</v>
          </cell>
          <cell r="H211">
            <v>0</v>
          </cell>
          <cell r="I211">
            <v>0</v>
          </cell>
          <cell r="J211">
            <v>0</v>
          </cell>
          <cell r="K211">
            <v>0</v>
          </cell>
          <cell r="L211">
            <v>259205.01000000004</v>
          </cell>
          <cell r="M211">
            <v>0</v>
          </cell>
          <cell r="N211" t="str">
            <v>New Requirements</v>
          </cell>
          <cell r="O211" t="str">
            <v>N</v>
          </cell>
          <cell r="P211">
            <v>864000</v>
          </cell>
          <cell r="Q211">
            <v>0</v>
          </cell>
        </row>
        <row r="212">
          <cell r="A212" t="str">
            <v>11435</v>
          </cell>
          <cell r="B212" t="str">
            <v>Outage Optimisation Improvements</v>
          </cell>
          <cell r="C212">
            <v>2014</v>
          </cell>
          <cell r="D212" t="str">
            <v>Information Technology</v>
          </cell>
          <cell r="E212">
            <v>0</v>
          </cell>
          <cell r="F212">
            <v>0</v>
          </cell>
          <cell r="G212">
            <v>210929.43</v>
          </cell>
          <cell r="H212">
            <v>0</v>
          </cell>
          <cell r="I212">
            <v>0</v>
          </cell>
          <cell r="J212">
            <v>0</v>
          </cell>
          <cell r="K212">
            <v>0</v>
          </cell>
          <cell r="L212">
            <v>210929.43</v>
          </cell>
          <cell r="M212">
            <v>0</v>
          </cell>
          <cell r="N212" t="str">
            <v>New Requirements</v>
          </cell>
          <cell r="O212" t="str">
            <v>N</v>
          </cell>
          <cell r="P212">
            <v>532995</v>
          </cell>
          <cell r="Q212">
            <v>0</v>
          </cell>
        </row>
        <row r="213">
          <cell r="A213">
            <v>11338</v>
          </cell>
          <cell r="B213" t="str">
            <v>Estimating System Functional Upgrade</v>
          </cell>
          <cell r="C213">
            <v>2014</v>
          </cell>
          <cell r="D213" t="str">
            <v>Information Technology</v>
          </cell>
          <cell r="E213">
            <v>0</v>
          </cell>
          <cell r="F213">
            <v>0</v>
          </cell>
          <cell r="G213">
            <v>190651.62000000002</v>
          </cell>
          <cell r="H213">
            <v>0</v>
          </cell>
          <cell r="I213">
            <v>0</v>
          </cell>
          <cell r="J213">
            <v>0</v>
          </cell>
          <cell r="K213">
            <v>0</v>
          </cell>
          <cell r="L213">
            <v>190651.62000000002</v>
          </cell>
          <cell r="M213">
            <v>0</v>
          </cell>
          <cell r="N213" t="str">
            <v>New Requirements</v>
          </cell>
          <cell r="O213">
            <v>0</v>
          </cell>
          <cell r="P213">
            <v>1238454</v>
          </cell>
          <cell r="Q213">
            <v>0</v>
          </cell>
        </row>
        <row r="214">
          <cell r="A214" t="str">
            <v>11217</v>
          </cell>
          <cell r="B214" t="str">
            <v>Asset Data Capture</v>
          </cell>
          <cell r="C214">
            <v>2015</v>
          </cell>
          <cell r="D214" t="str">
            <v>Information Technology</v>
          </cell>
          <cell r="E214">
            <v>0</v>
          </cell>
          <cell r="F214">
            <v>0</v>
          </cell>
          <cell r="G214">
            <v>182971.82000000004</v>
          </cell>
          <cell r="H214">
            <v>0</v>
          </cell>
          <cell r="I214">
            <v>0</v>
          </cell>
          <cell r="J214">
            <v>0</v>
          </cell>
          <cell r="K214">
            <v>0</v>
          </cell>
          <cell r="L214">
            <v>182971.82000000004</v>
          </cell>
          <cell r="M214">
            <v>0</v>
          </cell>
          <cell r="N214" t="str">
            <v>New Requirements</v>
          </cell>
          <cell r="O214">
            <v>0</v>
          </cell>
          <cell r="P214">
            <v>1561584</v>
          </cell>
          <cell r="Q214">
            <v>0</v>
          </cell>
        </row>
        <row r="215">
          <cell r="A215" t="str">
            <v>11513</v>
          </cell>
          <cell r="B215" t="str">
            <v>11513 Business Intelligence Functional Enhancements 2013-2015</v>
          </cell>
          <cell r="C215">
            <v>2015</v>
          </cell>
          <cell r="D215" t="str">
            <v>Information Technology</v>
          </cell>
          <cell r="E215">
            <v>0</v>
          </cell>
          <cell r="F215">
            <v>0</v>
          </cell>
          <cell r="G215">
            <v>154643.18</v>
          </cell>
          <cell r="H215">
            <v>0</v>
          </cell>
          <cell r="I215">
            <v>0</v>
          </cell>
          <cell r="J215">
            <v>0</v>
          </cell>
          <cell r="K215">
            <v>0</v>
          </cell>
          <cell r="L215">
            <v>154643.18</v>
          </cell>
          <cell r="M215">
            <v>0</v>
          </cell>
          <cell r="N215" t="str">
            <v>New Requirements</v>
          </cell>
          <cell r="O215">
            <v>0</v>
          </cell>
          <cell r="P215">
            <v>821000</v>
          </cell>
          <cell r="Q215">
            <v>0</v>
          </cell>
        </row>
        <row r="216">
          <cell r="A216" t="str">
            <v>11385</v>
          </cell>
          <cell r="B216" t="str">
            <v>SAP Functional Upgrade 2</v>
          </cell>
          <cell r="C216">
            <v>2014</v>
          </cell>
          <cell r="D216" t="str">
            <v>Information Technology</v>
          </cell>
          <cell r="E216">
            <v>0</v>
          </cell>
          <cell r="F216">
            <v>0</v>
          </cell>
          <cell r="G216">
            <v>152691.88</v>
          </cell>
          <cell r="H216">
            <v>0</v>
          </cell>
          <cell r="I216">
            <v>0</v>
          </cell>
          <cell r="J216">
            <v>0</v>
          </cell>
          <cell r="K216">
            <v>0</v>
          </cell>
          <cell r="L216">
            <v>152691.88</v>
          </cell>
          <cell r="M216">
            <v>0</v>
          </cell>
          <cell r="N216" t="str">
            <v>New Requirements</v>
          </cell>
          <cell r="O216" t="str">
            <v>N</v>
          </cell>
          <cell r="P216">
            <v>1735000</v>
          </cell>
          <cell r="Q216">
            <v>0</v>
          </cell>
        </row>
        <row r="217">
          <cell r="A217" t="str">
            <v>11482</v>
          </cell>
          <cell r="B217" t="str">
            <v>11482 General Utility Upgrade 2013 - 2014</v>
          </cell>
          <cell r="C217">
            <v>2015</v>
          </cell>
          <cell r="D217" t="str">
            <v>Facilities</v>
          </cell>
          <cell r="E217">
            <v>0</v>
          </cell>
          <cell r="F217">
            <v>0</v>
          </cell>
          <cell r="G217">
            <v>112093.46</v>
          </cell>
          <cell r="H217">
            <v>0</v>
          </cell>
          <cell r="I217">
            <v>0</v>
          </cell>
          <cell r="J217">
            <v>0</v>
          </cell>
          <cell r="K217">
            <v>0</v>
          </cell>
          <cell r="L217">
            <v>112093.46</v>
          </cell>
          <cell r="M217">
            <v>0</v>
          </cell>
          <cell r="N217" t="str">
            <v>Obsolescence</v>
          </cell>
          <cell r="O217">
            <v>0</v>
          </cell>
          <cell r="P217">
            <v>118000</v>
          </cell>
          <cell r="Q217">
            <v>0</v>
          </cell>
        </row>
        <row r="218">
          <cell r="A218" t="str">
            <v>11434</v>
          </cell>
          <cell r="B218" t="str">
            <v>11434 Asset Condition Monitoring Systems</v>
          </cell>
          <cell r="C218">
            <v>2015</v>
          </cell>
          <cell r="D218" t="str">
            <v>Information Technology</v>
          </cell>
          <cell r="E218">
            <v>0</v>
          </cell>
          <cell r="F218">
            <v>0</v>
          </cell>
          <cell r="G218">
            <v>103824.37999999999</v>
          </cell>
          <cell r="H218">
            <v>0</v>
          </cell>
          <cell r="I218">
            <v>0</v>
          </cell>
          <cell r="J218">
            <v>0</v>
          </cell>
          <cell r="K218">
            <v>0</v>
          </cell>
          <cell r="L218">
            <v>103824.37999999999</v>
          </cell>
          <cell r="M218">
            <v>0</v>
          </cell>
          <cell r="N218" t="str">
            <v>New Requirements</v>
          </cell>
          <cell r="O218" t="str">
            <v>N</v>
          </cell>
          <cell r="P218">
            <v>215508</v>
          </cell>
          <cell r="Q218">
            <v>0</v>
          </cell>
        </row>
        <row r="219">
          <cell r="A219" t="str">
            <v>11123</v>
          </cell>
          <cell r="B219" t="str">
            <v>Intranet Upgrade Project</v>
          </cell>
          <cell r="C219">
            <v>2014</v>
          </cell>
          <cell r="D219" t="str">
            <v>Information Technology</v>
          </cell>
          <cell r="E219">
            <v>0</v>
          </cell>
          <cell r="F219">
            <v>0</v>
          </cell>
          <cell r="G219">
            <v>85892.530000000013</v>
          </cell>
          <cell r="H219">
            <v>0</v>
          </cell>
          <cell r="I219">
            <v>0</v>
          </cell>
          <cell r="J219">
            <v>0</v>
          </cell>
          <cell r="K219">
            <v>0</v>
          </cell>
          <cell r="L219">
            <v>85892.530000000013</v>
          </cell>
          <cell r="M219">
            <v>0</v>
          </cell>
          <cell r="N219" t="str">
            <v>New Requirements</v>
          </cell>
          <cell r="O219" t="str">
            <v>N</v>
          </cell>
          <cell r="P219">
            <v>220000</v>
          </cell>
          <cell r="Q219">
            <v>0</v>
          </cell>
        </row>
        <row r="220">
          <cell r="A220" t="str">
            <v>11610</v>
          </cell>
          <cell r="B220" t="str">
            <v>11610 One Network Refresh 2013-2016</v>
          </cell>
          <cell r="C220">
            <v>2016</v>
          </cell>
          <cell r="D220" t="str">
            <v>Information Technology</v>
          </cell>
          <cell r="E220">
            <v>0</v>
          </cell>
          <cell r="F220">
            <v>0</v>
          </cell>
          <cell r="G220">
            <v>58928.5</v>
          </cell>
          <cell r="H220">
            <v>0</v>
          </cell>
          <cell r="I220">
            <v>0</v>
          </cell>
          <cell r="J220">
            <v>0</v>
          </cell>
          <cell r="K220">
            <v>0</v>
          </cell>
          <cell r="L220">
            <v>58928.5</v>
          </cell>
          <cell r="M220">
            <v>0</v>
          </cell>
          <cell r="N220" t="str">
            <v>Obsolescence</v>
          </cell>
          <cell r="O220">
            <v>0</v>
          </cell>
          <cell r="P220">
            <v>80000</v>
          </cell>
          <cell r="Q220">
            <v>0</v>
          </cell>
        </row>
        <row r="221">
          <cell r="A221" t="str">
            <v>11554</v>
          </cell>
          <cell r="B221" t="str">
            <v>11554 UPS Battery Bank No.2 - rev1</v>
          </cell>
          <cell r="C221">
            <v>2015</v>
          </cell>
          <cell r="D221" t="str">
            <v>Facilities</v>
          </cell>
          <cell r="E221">
            <v>0</v>
          </cell>
          <cell r="F221">
            <v>0</v>
          </cell>
          <cell r="G221">
            <v>38443</v>
          </cell>
          <cell r="H221">
            <v>0</v>
          </cell>
          <cell r="I221">
            <v>0</v>
          </cell>
          <cell r="J221">
            <v>0</v>
          </cell>
          <cell r="K221">
            <v>0</v>
          </cell>
          <cell r="L221">
            <v>38443</v>
          </cell>
          <cell r="M221">
            <v>0</v>
          </cell>
          <cell r="N221" t="str">
            <v>Security</v>
          </cell>
          <cell r="O221">
            <v>0</v>
          </cell>
          <cell r="P221">
            <v>90000</v>
          </cell>
          <cell r="Q221">
            <v>0</v>
          </cell>
        </row>
        <row r="222">
          <cell r="A222" t="str">
            <v>11395</v>
          </cell>
          <cell r="B222" t="str">
            <v>[CLSD] Vehicle Purchases 2012-13</v>
          </cell>
          <cell r="C222">
            <v>2013</v>
          </cell>
          <cell r="D222" t="str">
            <v>Facilities</v>
          </cell>
          <cell r="E222">
            <v>0</v>
          </cell>
          <cell r="F222">
            <v>0</v>
          </cell>
          <cell r="G222">
            <v>36307.22</v>
          </cell>
          <cell r="H222">
            <v>0</v>
          </cell>
          <cell r="I222">
            <v>0</v>
          </cell>
          <cell r="J222">
            <v>0</v>
          </cell>
          <cell r="K222">
            <v>0</v>
          </cell>
          <cell r="L222">
            <v>36307.22</v>
          </cell>
          <cell r="M222">
            <v>0</v>
          </cell>
          <cell r="N222">
            <v>0</v>
          </cell>
          <cell r="O222">
            <v>0</v>
          </cell>
          <cell r="P222">
            <v>0</v>
          </cell>
          <cell r="Q222">
            <v>0</v>
          </cell>
        </row>
        <row r="223">
          <cell r="A223" t="str">
            <v>11439</v>
          </cell>
          <cell r="B223" t="str">
            <v>11439 Emergency Supplies 300 Pirie St</v>
          </cell>
          <cell r="C223">
            <v>2015</v>
          </cell>
          <cell r="D223" t="str">
            <v>Facilities</v>
          </cell>
          <cell r="E223">
            <v>0</v>
          </cell>
          <cell r="F223">
            <v>0</v>
          </cell>
          <cell r="G223">
            <v>29137.83</v>
          </cell>
          <cell r="H223">
            <v>0</v>
          </cell>
          <cell r="I223">
            <v>0</v>
          </cell>
          <cell r="J223">
            <v>0</v>
          </cell>
          <cell r="K223">
            <v>0</v>
          </cell>
          <cell r="L223">
            <v>29137.83</v>
          </cell>
          <cell r="M223">
            <v>0</v>
          </cell>
          <cell r="N223" t="str">
            <v>Obsolescence</v>
          </cell>
          <cell r="O223">
            <v>0</v>
          </cell>
          <cell r="P223">
            <v>50000</v>
          </cell>
          <cell r="Q223">
            <v>0</v>
          </cell>
        </row>
        <row r="224">
          <cell r="A224" t="str">
            <v>11392</v>
          </cell>
          <cell r="B224" t="str">
            <v>[CLSD] Mechanical 300 Pirie St 12-13</v>
          </cell>
          <cell r="C224">
            <v>2013</v>
          </cell>
          <cell r="D224" t="str">
            <v>Facilities</v>
          </cell>
          <cell r="E224">
            <v>0</v>
          </cell>
          <cell r="F224">
            <v>0</v>
          </cell>
          <cell r="G224">
            <v>11545.14</v>
          </cell>
          <cell r="H224">
            <v>0</v>
          </cell>
          <cell r="I224">
            <v>0</v>
          </cell>
          <cell r="J224">
            <v>0</v>
          </cell>
          <cell r="K224">
            <v>0</v>
          </cell>
          <cell r="L224">
            <v>11545.14</v>
          </cell>
          <cell r="M224">
            <v>0</v>
          </cell>
          <cell r="N224">
            <v>0</v>
          </cell>
          <cell r="O224">
            <v>0</v>
          </cell>
          <cell r="P224">
            <v>0</v>
          </cell>
          <cell r="Q224">
            <v>0</v>
          </cell>
        </row>
        <row r="225">
          <cell r="A225">
            <v>11399</v>
          </cell>
          <cell r="B225" t="str">
            <v>Environment Health and Safety Management System</v>
          </cell>
          <cell r="C225">
            <v>2014</v>
          </cell>
          <cell r="D225" t="str">
            <v>Information Technology</v>
          </cell>
          <cell r="E225">
            <v>0</v>
          </cell>
          <cell r="F225">
            <v>0</v>
          </cell>
          <cell r="G225">
            <v>5096.9799999999996</v>
          </cell>
          <cell r="H225">
            <v>0</v>
          </cell>
          <cell r="I225">
            <v>0</v>
          </cell>
          <cell r="J225">
            <v>0</v>
          </cell>
          <cell r="K225">
            <v>0</v>
          </cell>
          <cell r="L225">
            <v>5096.9799999999996</v>
          </cell>
          <cell r="M225">
            <v>0</v>
          </cell>
          <cell r="N225" t="str">
            <v>New Requirements</v>
          </cell>
          <cell r="O225">
            <v>0</v>
          </cell>
          <cell r="P225">
            <v>30000</v>
          </cell>
          <cell r="Q225">
            <v>0</v>
          </cell>
        </row>
        <row r="226">
          <cell r="A226" t="str">
            <v>11452</v>
          </cell>
          <cell r="B226" t="str">
            <v>Project Management Standards</v>
          </cell>
          <cell r="C226">
            <v>2016</v>
          </cell>
          <cell r="D226" t="str">
            <v>Information Technology</v>
          </cell>
          <cell r="E226">
            <v>0</v>
          </cell>
          <cell r="F226">
            <v>0</v>
          </cell>
          <cell r="G226">
            <v>2977.51</v>
          </cell>
          <cell r="H226">
            <v>0</v>
          </cell>
          <cell r="I226">
            <v>0</v>
          </cell>
          <cell r="J226">
            <v>0</v>
          </cell>
          <cell r="K226">
            <v>0</v>
          </cell>
          <cell r="L226">
            <v>2977.51</v>
          </cell>
          <cell r="M226">
            <v>0</v>
          </cell>
          <cell r="N226" t="str">
            <v>New Requirements</v>
          </cell>
          <cell r="O226">
            <v>0</v>
          </cell>
          <cell r="P226">
            <v>33000</v>
          </cell>
          <cell r="Q226">
            <v>0</v>
          </cell>
        </row>
        <row r="227">
          <cell r="A227" t="str">
            <v>11671</v>
          </cell>
          <cell r="B227" t="str">
            <v>11671 ICT Software 2014-2016 - rev 1</v>
          </cell>
          <cell r="C227">
            <v>2017</v>
          </cell>
          <cell r="D227" t="str">
            <v>Information Technology</v>
          </cell>
          <cell r="E227">
            <v>0</v>
          </cell>
          <cell r="F227">
            <v>0</v>
          </cell>
          <cell r="G227">
            <v>2789.9</v>
          </cell>
          <cell r="H227">
            <v>0</v>
          </cell>
          <cell r="I227">
            <v>0</v>
          </cell>
          <cell r="J227">
            <v>0</v>
          </cell>
          <cell r="K227">
            <v>0</v>
          </cell>
          <cell r="L227">
            <v>2789.9</v>
          </cell>
          <cell r="M227">
            <v>0</v>
          </cell>
          <cell r="N227" t="str">
            <v>New Requirements</v>
          </cell>
          <cell r="O227">
            <v>0</v>
          </cell>
          <cell r="P227">
            <v>30000</v>
          </cell>
          <cell r="Q227">
            <v>0</v>
          </cell>
        </row>
        <row r="228">
          <cell r="A228" t="str">
            <v>11345</v>
          </cell>
          <cell r="B228" t="str">
            <v>[CLSD] Furniture &amp; Building Upgrd 12/13</v>
          </cell>
          <cell r="C228">
            <v>2013</v>
          </cell>
          <cell r="D228" t="str">
            <v>Facilities</v>
          </cell>
          <cell r="E228">
            <v>0</v>
          </cell>
          <cell r="F228">
            <v>0</v>
          </cell>
          <cell r="G228">
            <v>1670.54</v>
          </cell>
          <cell r="H228">
            <v>0</v>
          </cell>
          <cell r="I228">
            <v>0</v>
          </cell>
          <cell r="J228">
            <v>0</v>
          </cell>
          <cell r="K228">
            <v>0</v>
          </cell>
          <cell r="L228">
            <v>1670.54</v>
          </cell>
          <cell r="M228">
            <v>0</v>
          </cell>
          <cell r="N228" t="str">
            <v>Obsolescence</v>
          </cell>
          <cell r="O228" t="str">
            <v>N</v>
          </cell>
          <cell r="P228">
            <v>268000</v>
          </cell>
          <cell r="Q228">
            <v>0</v>
          </cell>
        </row>
        <row r="229">
          <cell r="A229" t="str">
            <v>11815</v>
          </cell>
          <cell r="B229" t="str">
            <v>[CLSD] Carpet - Rymill 2012-2013</v>
          </cell>
          <cell r="C229">
            <v>2013</v>
          </cell>
          <cell r="D229" t="str">
            <v>Facilities</v>
          </cell>
          <cell r="E229">
            <v>0</v>
          </cell>
          <cell r="F229">
            <v>0</v>
          </cell>
          <cell r="G229">
            <v>1231.3900000000001</v>
          </cell>
          <cell r="H229">
            <v>0</v>
          </cell>
          <cell r="I229">
            <v>0</v>
          </cell>
          <cell r="J229">
            <v>0</v>
          </cell>
          <cell r="K229">
            <v>0</v>
          </cell>
          <cell r="L229">
            <v>1231.3900000000001</v>
          </cell>
          <cell r="M229">
            <v>0</v>
          </cell>
          <cell r="N229">
            <v>0</v>
          </cell>
          <cell r="O229">
            <v>0</v>
          </cell>
          <cell r="P229">
            <v>0.03</v>
          </cell>
          <cell r="Q229">
            <v>0</v>
          </cell>
        </row>
        <row r="230">
          <cell r="A230" t="str">
            <v>11541</v>
          </cell>
          <cell r="B230" t="str">
            <v>(CLSD) ICT Bus. Cont Plan &amp; Disaster</v>
          </cell>
          <cell r="C230">
            <v>2013</v>
          </cell>
          <cell r="D230" t="str">
            <v>Information Technology</v>
          </cell>
          <cell r="E230">
            <v>0</v>
          </cell>
          <cell r="F230">
            <v>0</v>
          </cell>
          <cell r="G230">
            <v>337.21</v>
          </cell>
          <cell r="H230">
            <v>0</v>
          </cell>
          <cell r="I230">
            <v>0</v>
          </cell>
          <cell r="J230">
            <v>0</v>
          </cell>
          <cell r="K230">
            <v>0</v>
          </cell>
          <cell r="L230">
            <v>337.21</v>
          </cell>
          <cell r="M230">
            <v>0</v>
          </cell>
          <cell r="N230" t="str">
            <v>Security</v>
          </cell>
          <cell r="O230" t="str">
            <v>N</v>
          </cell>
          <cell r="P230">
            <v>766000</v>
          </cell>
          <cell r="Q230">
            <v>0</v>
          </cell>
        </row>
        <row r="231">
          <cell r="A231" t="str">
            <v>11494</v>
          </cell>
          <cell r="B231" t="str">
            <v>11494 Inventory Replenishment 2013-2014 -</v>
          </cell>
          <cell r="C231">
            <v>2014</v>
          </cell>
          <cell r="D231" t="str">
            <v>Inventory/Spares</v>
          </cell>
          <cell r="E231">
            <v>0</v>
          </cell>
          <cell r="F231">
            <v>0</v>
          </cell>
          <cell r="G231">
            <v>0</v>
          </cell>
          <cell r="H231">
            <v>0</v>
          </cell>
          <cell r="I231">
            <v>0</v>
          </cell>
          <cell r="J231">
            <v>0</v>
          </cell>
          <cell r="K231">
            <v>0</v>
          </cell>
          <cell r="L231">
            <v>0</v>
          </cell>
          <cell r="M231">
            <v>0</v>
          </cell>
          <cell r="N231" t="str">
            <v>ETC spare restoration requirement</v>
          </cell>
          <cell r="O231">
            <v>0</v>
          </cell>
          <cell r="P231">
            <v>2172809</v>
          </cell>
          <cell r="Q231">
            <v>0</v>
          </cell>
        </row>
        <row r="232">
          <cell r="A232" t="str">
            <v>11515</v>
          </cell>
          <cell r="B232" t="str">
            <v>11515 Data Quality</v>
          </cell>
          <cell r="C232">
            <v>2019</v>
          </cell>
          <cell r="D232" t="str">
            <v>Information Technology</v>
          </cell>
          <cell r="E232">
            <v>0</v>
          </cell>
          <cell r="F232">
            <v>0</v>
          </cell>
          <cell r="G232">
            <v>0</v>
          </cell>
          <cell r="H232">
            <v>0</v>
          </cell>
          <cell r="I232">
            <v>0</v>
          </cell>
          <cell r="J232">
            <v>0</v>
          </cell>
          <cell r="K232">
            <v>0</v>
          </cell>
          <cell r="L232">
            <v>0</v>
          </cell>
          <cell r="M232">
            <v>0</v>
          </cell>
          <cell r="N232" t="str">
            <v>New Requirements</v>
          </cell>
          <cell r="O232">
            <v>0</v>
          </cell>
          <cell r="P232">
            <v>0</v>
          </cell>
          <cell r="Q232">
            <v>0</v>
          </cell>
        </row>
        <row r="233">
          <cell r="A233" t="str">
            <v>11516</v>
          </cell>
          <cell r="B233" t="str">
            <v>11516 SAP Functional Enhancements 2013-2015</v>
          </cell>
          <cell r="C233">
            <v>2016</v>
          </cell>
          <cell r="D233" t="str">
            <v>Information Technology</v>
          </cell>
          <cell r="E233">
            <v>0</v>
          </cell>
          <cell r="F233">
            <v>0</v>
          </cell>
          <cell r="G233">
            <v>0</v>
          </cell>
          <cell r="H233">
            <v>0</v>
          </cell>
          <cell r="I233">
            <v>0</v>
          </cell>
          <cell r="J233">
            <v>0</v>
          </cell>
          <cell r="K233">
            <v>0</v>
          </cell>
          <cell r="L233">
            <v>0</v>
          </cell>
          <cell r="M233">
            <v>0</v>
          </cell>
          <cell r="N233" t="str">
            <v>New Requirements</v>
          </cell>
          <cell r="O233">
            <v>0</v>
          </cell>
          <cell r="P233">
            <v>0</v>
          </cell>
          <cell r="Q233">
            <v>0</v>
          </cell>
        </row>
        <row r="234">
          <cell r="A234" t="str">
            <v>11517</v>
          </cell>
          <cell r="B234" t="str">
            <v>11517 SAP Upgrade Technology</v>
          </cell>
          <cell r="C234">
            <v>2016</v>
          </cell>
          <cell r="D234" t="str">
            <v>Information Technology</v>
          </cell>
          <cell r="E234">
            <v>0</v>
          </cell>
          <cell r="F234">
            <v>0</v>
          </cell>
          <cell r="G234">
            <v>0</v>
          </cell>
          <cell r="H234">
            <v>0</v>
          </cell>
          <cell r="I234">
            <v>0</v>
          </cell>
          <cell r="J234">
            <v>0</v>
          </cell>
          <cell r="K234">
            <v>0</v>
          </cell>
          <cell r="L234">
            <v>0</v>
          </cell>
          <cell r="M234">
            <v>0</v>
          </cell>
          <cell r="N234" t="str">
            <v>Obsolescence</v>
          </cell>
          <cell r="O234">
            <v>0</v>
          </cell>
          <cell r="P234">
            <v>0</v>
          </cell>
          <cell r="Q234">
            <v>0</v>
          </cell>
        </row>
        <row r="235">
          <cell r="A235" t="str">
            <v>11523</v>
          </cell>
          <cell r="B235" t="str">
            <v>11523 ICT Systems Management 2014-2015 - rev 1</v>
          </cell>
          <cell r="C235">
            <v>2016</v>
          </cell>
          <cell r="D235" t="str">
            <v>Information Technology</v>
          </cell>
          <cell r="E235">
            <v>0</v>
          </cell>
          <cell r="F235">
            <v>0</v>
          </cell>
          <cell r="G235">
            <v>0</v>
          </cell>
          <cell r="H235">
            <v>0</v>
          </cell>
          <cell r="I235">
            <v>0</v>
          </cell>
          <cell r="J235">
            <v>0</v>
          </cell>
          <cell r="K235">
            <v>0</v>
          </cell>
          <cell r="L235">
            <v>0</v>
          </cell>
          <cell r="M235">
            <v>0</v>
          </cell>
          <cell r="N235" t="str">
            <v>New Requirements</v>
          </cell>
          <cell r="O235">
            <v>0</v>
          </cell>
          <cell r="P235">
            <v>0</v>
          </cell>
          <cell r="Q235" t="str">
            <v/>
          </cell>
        </row>
        <row r="236">
          <cell r="A236">
            <v>11532</v>
          </cell>
          <cell r="B236" t="str">
            <v>11532 Fire Protection Rymill 2014 - 2015</v>
          </cell>
          <cell r="C236">
            <v>2015</v>
          </cell>
          <cell r="D236" t="str">
            <v>Facilities</v>
          </cell>
          <cell r="E236">
            <v>0</v>
          </cell>
          <cell r="F236">
            <v>0</v>
          </cell>
          <cell r="G236">
            <v>0</v>
          </cell>
          <cell r="H236">
            <v>0</v>
          </cell>
          <cell r="I236">
            <v>0</v>
          </cell>
          <cell r="J236">
            <v>0</v>
          </cell>
          <cell r="K236">
            <v>0</v>
          </cell>
          <cell r="L236">
            <v>0</v>
          </cell>
          <cell r="M236">
            <v>0</v>
          </cell>
          <cell r="N236" t="str">
            <v>Obsolescence</v>
          </cell>
          <cell r="O236">
            <v>0</v>
          </cell>
          <cell r="P236">
            <v>0</v>
          </cell>
          <cell r="Q236">
            <v>0</v>
          </cell>
        </row>
        <row r="237">
          <cell r="A237" t="str">
            <v>11533</v>
          </cell>
          <cell r="B237" t="str">
            <v>11533 Business Intelligence Technology Upgrade 2014-2015</v>
          </cell>
          <cell r="C237">
            <v>2017</v>
          </cell>
          <cell r="D237" t="str">
            <v>Information Technology</v>
          </cell>
          <cell r="E237">
            <v>0</v>
          </cell>
          <cell r="F237">
            <v>0</v>
          </cell>
          <cell r="G237">
            <v>0</v>
          </cell>
          <cell r="H237">
            <v>0</v>
          </cell>
          <cell r="I237">
            <v>0</v>
          </cell>
          <cell r="J237">
            <v>0</v>
          </cell>
          <cell r="K237">
            <v>0</v>
          </cell>
          <cell r="L237">
            <v>0</v>
          </cell>
          <cell r="M237">
            <v>0</v>
          </cell>
          <cell r="N237" t="str">
            <v>Obsolescence</v>
          </cell>
          <cell r="O237">
            <v>0</v>
          </cell>
          <cell r="P237">
            <v>0</v>
          </cell>
          <cell r="Q237">
            <v>0</v>
          </cell>
        </row>
        <row r="238">
          <cell r="A238" t="str">
            <v>11538</v>
          </cell>
          <cell r="B238" t="str">
            <v>11538 Project &amp; Portfolio Management Systems 2014</v>
          </cell>
          <cell r="C238">
            <v>2018</v>
          </cell>
          <cell r="D238" t="str">
            <v>Information Technology</v>
          </cell>
          <cell r="E238">
            <v>0</v>
          </cell>
          <cell r="F238">
            <v>0</v>
          </cell>
          <cell r="G238">
            <v>0</v>
          </cell>
          <cell r="H238">
            <v>0</v>
          </cell>
          <cell r="I238">
            <v>0</v>
          </cell>
          <cell r="J238">
            <v>0</v>
          </cell>
          <cell r="K238">
            <v>0</v>
          </cell>
          <cell r="L238">
            <v>0</v>
          </cell>
          <cell r="M238">
            <v>0</v>
          </cell>
          <cell r="N238" t="str">
            <v>New Requirements</v>
          </cell>
          <cell r="O238">
            <v>0</v>
          </cell>
          <cell r="P238">
            <v>0</v>
          </cell>
          <cell r="Q238">
            <v>0</v>
          </cell>
        </row>
        <row r="239">
          <cell r="A239" t="str">
            <v>11549</v>
          </cell>
          <cell r="B239" t="str">
            <v>11549 Switching System Writer</v>
          </cell>
          <cell r="C239">
            <v>2014</v>
          </cell>
          <cell r="D239" t="str">
            <v>Replacement</v>
          </cell>
          <cell r="E239">
            <v>0</v>
          </cell>
          <cell r="F239">
            <v>0</v>
          </cell>
          <cell r="G239">
            <v>0</v>
          </cell>
          <cell r="H239">
            <v>0</v>
          </cell>
          <cell r="I239">
            <v>0</v>
          </cell>
          <cell r="J239">
            <v>0</v>
          </cell>
          <cell r="K239">
            <v>0</v>
          </cell>
          <cell r="L239">
            <v>0</v>
          </cell>
          <cell r="M239">
            <v>0</v>
          </cell>
          <cell r="N239" t="str">
            <v>New Requirements</v>
          </cell>
          <cell r="O239">
            <v>0</v>
          </cell>
          <cell r="P239">
            <v>424000</v>
          </cell>
          <cell r="Q239">
            <v>0</v>
          </cell>
        </row>
        <row r="240">
          <cell r="A240">
            <v>11558</v>
          </cell>
          <cell r="B240" t="str">
            <v>11558 Electrical 300 Pirie St. 2014-2015</v>
          </cell>
          <cell r="C240">
            <v>2015</v>
          </cell>
          <cell r="D240" t="str">
            <v>Facilities</v>
          </cell>
          <cell r="E240">
            <v>0</v>
          </cell>
          <cell r="F240">
            <v>0</v>
          </cell>
          <cell r="G240">
            <v>0</v>
          </cell>
          <cell r="H240">
            <v>0</v>
          </cell>
          <cell r="I240">
            <v>0</v>
          </cell>
          <cell r="J240">
            <v>0</v>
          </cell>
          <cell r="K240">
            <v>0</v>
          </cell>
          <cell r="L240">
            <v>0</v>
          </cell>
          <cell r="M240">
            <v>0</v>
          </cell>
          <cell r="N240" t="str">
            <v>Obsolescence</v>
          </cell>
          <cell r="O240">
            <v>0</v>
          </cell>
          <cell r="P240">
            <v>0</v>
          </cell>
          <cell r="Q240">
            <v>0</v>
          </cell>
        </row>
        <row r="241">
          <cell r="A241" t="str">
            <v>11559</v>
          </cell>
          <cell r="B241" t="str">
            <v>11559 Fleet Replacement Vehicles 2014-2015</v>
          </cell>
          <cell r="C241">
            <v>2015</v>
          </cell>
          <cell r="D241" t="str">
            <v>Facilities</v>
          </cell>
          <cell r="E241">
            <v>0</v>
          </cell>
          <cell r="F241">
            <v>0</v>
          </cell>
          <cell r="G241">
            <v>0</v>
          </cell>
          <cell r="H241">
            <v>0</v>
          </cell>
          <cell r="I241">
            <v>0</v>
          </cell>
          <cell r="J241">
            <v>0</v>
          </cell>
          <cell r="K241">
            <v>0</v>
          </cell>
          <cell r="L241">
            <v>0</v>
          </cell>
          <cell r="M241">
            <v>0</v>
          </cell>
          <cell r="N241" t="str">
            <v>Obsolescence</v>
          </cell>
          <cell r="O241">
            <v>0</v>
          </cell>
          <cell r="P241">
            <v>0</v>
          </cell>
          <cell r="Q241">
            <v>0</v>
          </cell>
        </row>
        <row r="242">
          <cell r="A242" t="str">
            <v>11581</v>
          </cell>
          <cell r="B242" t="str">
            <v>11581 Furniture and General Building Upgrades 2014 - 2015 - rev1</v>
          </cell>
          <cell r="C242">
            <v>2015</v>
          </cell>
          <cell r="D242" t="str">
            <v>Facilities</v>
          </cell>
          <cell r="E242">
            <v>0</v>
          </cell>
          <cell r="F242">
            <v>0</v>
          </cell>
          <cell r="G242">
            <v>0</v>
          </cell>
          <cell r="H242">
            <v>0</v>
          </cell>
          <cell r="I242">
            <v>0</v>
          </cell>
          <cell r="J242">
            <v>0</v>
          </cell>
          <cell r="K242">
            <v>0</v>
          </cell>
          <cell r="L242">
            <v>0</v>
          </cell>
          <cell r="M242">
            <v>0</v>
          </cell>
          <cell r="N242" t="str">
            <v>Obsolescence</v>
          </cell>
          <cell r="O242">
            <v>0</v>
          </cell>
          <cell r="P242">
            <v>0</v>
          </cell>
          <cell r="Q242">
            <v>0</v>
          </cell>
        </row>
        <row r="243">
          <cell r="A243" t="str">
            <v>11618</v>
          </cell>
          <cell r="B243" t="str">
            <v>11618 Carpet Keswick 2015 -2016 - rev1</v>
          </cell>
          <cell r="C243">
            <v>2016</v>
          </cell>
          <cell r="D243" t="str">
            <v>Facilities</v>
          </cell>
          <cell r="E243">
            <v>0</v>
          </cell>
          <cell r="F243">
            <v>0</v>
          </cell>
          <cell r="G243">
            <v>0</v>
          </cell>
          <cell r="H243">
            <v>0</v>
          </cell>
          <cell r="I243">
            <v>0</v>
          </cell>
          <cell r="J243">
            <v>0</v>
          </cell>
          <cell r="K243">
            <v>0</v>
          </cell>
          <cell r="L243">
            <v>0</v>
          </cell>
          <cell r="M243">
            <v>0</v>
          </cell>
          <cell r="N243" t="str">
            <v>Obsolescence</v>
          </cell>
          <cell r="O243">
            <v>0</v>
          </cell>
          <cell r="P243">
            <v>0</v>
          </cell>
          <cell r="Q243">
            <v>0</v>
          </cell>
        </row>
        <row r="244">
          <cell r="A244" t="str">
            <v>11619</v>
          </cell>
          <cell r="B244" t="str">
            <v>11619 Fire Protection 300 Pirie 2015 - 2016</v>
          </cell>
          <cell r="C244">
            <v>2016</v>
          </cell>
          <cell r="D244" t="str">
            <v>Facilities</v>
          </cell>
          <cell r="E244">
            <v>0</v>
          </cell>
          <cell r="F244">
            <v>0</v>
          </cell>
          <cell r="G244">
            <v>0</v>
          </cell>
          <cell r="H244">
            <v>0</v>
          </cell>
          <cell r="I244">
            <v>0</v>
          </cell>
          <cell r="J244">
            <v>0</v>
          </cell>
          <cell r="K244">
            <v>0</v>
          </cell>
          <cell r="L244">
            <v>0</v>
          </cell>
          <cell r="M244">
            <v>0</v>
          </cell>
          <cell r="N244" t="str">
            <v>Security</v>
          </cell>
          <cell r="O244">
            <v>0</v>
          </cell>
          <cell r="P244">
            <v>0</v>
          </cell>
          <cell r="Q244">
            <v>0</v>
          </cell>
        </row>
        <row r="245">
          <cell r="A245" t="str">
            <v>11648</v>
          </cell>
          <cell r="B245" t="str">
            <v>11648 UPS &amp; Battery Bank BUCC 2015-2016</v>
          </cell>
          <cell r="C245">
            <v>2016</v>
          </cell>
          <cell r="D245" t="str">
            <v>Facilities</v>
          </cell>
          <cell r="E245">
            <v>0</v>
          </cell>
          <cell r="F245">
            <v>0</v>
          </cell>
          <cell r="G245">
            <v>0</v>
          </cell>
          <cell r="H245">
            <v>0</v>
          </cell>
          <cell r="I245">
            <v>0</v>
          </cell>
          <cell r="J245">
            <v>0</v>
          </cell>
          <cell r="K245">
            <v>0</v>
          </cell>
          <cell r="L245">
            <v>0</v>
          </cell>
          <cell r="M245">
            <v>0</v>
          </cell>
          <cell r="N245" t="str">
            <v>Security</v>
          </cell>
          <cell r="O245">
            <v>0</v>
          </cell>
          <cell r="P245">
            <v>0</v>
          </cell>
          <cell r="Q245">
            <v>0</v>
          </cell>
        </row>
        <row r="246">
          <cell r="A246" t="str">
            <v>11649</v>
          </cell>
          <cell r="B246" t="str">
            <v>11649 Mechanical 300 Pirie St. 2015-2016</v>
          </cell>
          <cell r="C246">
            <v>2016</v>
          </cell>
          <cell r="D246" t="str">
            <v>Facilities</v>
          </cell>
          <cell r="E246">
            <v>0</v>
          </cell>
          <cell r="F246">
            <v>0</v>
          </cell>
          <cell r="G246">
            <v>0</v>
          </cell>
          <cell r="H246">
            <v>0</v>
          </cell>
          <cell r="I246">
            <v>0</v>
          </cell>
          <cell r="J246">
            <v>0</v>
          </cell>
          <cell r="K246">
            <v>0</v>
          </cell>
          <cell r="L246">
            <v>0</v>
          </cell>
          <cell r="M246">
            <v>0</v>
          </cell>
          <cell r="N246" t="str">
            <v>Obsolescence</v>
          </cell>
          <cell r="O246">
            <v>0</v>
          </cell>
          <cell r="P246">
            <v>0</v>
          </cell>
          <cell r="Q246">
            <v>0</v>
          </cell>
        </row>
        <row r="247">
          <cell r="A247" t="str">
            <v>11650</v>
          </cell>
          <cell r="B247" t="str">
            <v>11650 Electrical 300 Pirie St. &amp; Keswick 2015-2016</v>
          </cell>
          <cell r="C247">
            <v>2016</v>
          </cell>
          <cell r="D247" t="str">
            <v>Facilities</v>
          </cell>
          <cell r="E247">
            <v>0</v>
          </cell>
          <cell r="F247">
            <v>0</v>
          </cell>
          <cell r="G247">
            <v>0</v>
          </cell>
          <cell r="H247">
            <v>0</v>
          </cell>
          <cell r="I247">
            <v>0</v>
          </cell>
          <cell r="J247">
            <v>0</v>
          </cell>
          <cell r="K247">
            <v>0</v>
          </cell>
          <cell r="L247">
            <v>0</v>
          </cell>
          <cell r="M247">
            <v>0</v>
          </cell>
          <cell r="N247" t="str">
            <v>Obsolescence</v>
          </cell>
          <cell r="O247">
            <v>0</v>
          </cell>
          <cell r="P247">
            <v>0</v>
          </cell>
          <cell r="Q247">
            <v>0</v>
          </cell>
        </row>
        <row r="248">
          <cell r="A248" t="str">
            <v>11651</v>
          </cell>
          <cell r="B248" t="str">
            <v>11651 Carpet 300 &amp; 276 Pirie St. 2015-2016</v>
          </cell>
          <cell r="C248">
            <v>2016</v>
          </cell>
          <cell r="D248" t="str">
            <v>Facilities</v>
          </cell>
          <cell r="E248">
            <v>0</v>
          </cell>
          <cell r="F248">
            <v>0</v>
          </cell>
          <cell r="G248">
            <v>0</v>
          </cell>
          <cell r="H248">
            <v>0</v>
          </cell>
          <cell r="I248">
            <v>0</v>
          </cell>
          <cell r="J248">
            <v>0</v>
          </cell>
          <cell r="K248">
            <v>0</v>
          </cell>
          <cell r="L248">
            <v>0</v>
          </cell>
          <cell r="M248">
            <v>0</v>
          </cell>
          <cell r="N248" t="str">
            <v>Obsolescence</v>
          </cell>
          <cell r="O248">
            <v>0</v>
          </cell>
          <cell r="P248">
            <v>0</v>
          </cell>
          <cell r="Q248">
            <v>0</v>
          </cell>
        </row>
        <row r="249">
          <cell r="A249" t="str">
            <v>11652</v>
          </cell>
          <cell r="B249" t="str">
            <v>11652 Fleet Replacement Vehicles 2015-2016</v>
          </cell>
          <cell r="C249">
            <v>2016</v>
          </cell>
          <cell r="D249" t="str">
            <v>Facilities</v>
          </cell>
          <cell r="E249">
            <v>0</v>
          </cell>
          <cell r="F249">
            <v>0</v>
          </cell>
          <cell r="G249">
            <v>0</v>
          </cell>
          <cell r="H249">
            <v>0</v>
          </cell>
          <cell r="I249">
            <v>0</v>
          </cell>
          <cell r="J249">
            <v>0</v>
          </cell>
          <cell r="K249">
            <v>0</v>
          </cell>
          <cell r="L249">
            <v>0</v>
          </cell>
          <cell r="M249">
            <v>0</v>
          </cell>
          <cell r="N249" t="str">
            <v>Obsolescence</v>
          </cell>
          <cell r="O249">
            <v>0</v>
          </cell>
          <cell r="P249">
            <v>0</v>
          </cell>
          <cell r="Q249">
            <v>0</v>
          </cell>
        </row>
        <row r="250">
          <cell r="A250" t="str">
            <v>11657</v>
          </cell>
          <cell r="B250" t="str">
            <v>11657 Meduim Term Accomodation</v>
          </cell>
          <cell r="C250">
            <v>2016</v>
          </cell>
          <cell r="D250" t="str">
            <v>Facilities</v>
          </cell>
          <cell r="E250">
            <v>0</v>
          </cell>
          <cell r="F250">
            <v>0</v>
          </cell>
          <cell r="G250">
            <v>0</v>
          </cell>
          <cell r="H250">
            <v>0</v>
          </cell>
          <cell r="I250">
            <v>0</v>
          </cell>
          <cell r="J250">
            <v>0</v>
          </cell>
          <cell r="K250">
            <v>0</v>
          </cell>
          <cell r="L250">
            <v>0</v>
          </cell>
          <cell r="M250">
            <v>0</v>
          </cell>
          <cell r="N250" t="str">
            <v>Obsolescence</v>
          </cell>
          <cell r="O250">
            <v>0</v>
          </cell>
          <cell r="P250">
            <v>0</v>
          </cell>
          <cell r="Q250">
            <v>0</v>
          </cell>
        </row>
        <row r="251">
          <cell r="A251" t="str">
            <v>11670</v>
          </cell>
          <cell r="B251" t="str">
            <v>11670 ICT Hardware 2014-2016</v>
          </cell>
          <cell r="C251">
            <v>2017</v>
          </cell>
          <cell r="D251" t="str">
            <v>Information Technology</v>
          </cell>
          <cell r="E251">
            <v>0</v>
          </cell>
          <cell r="F251">
            <v>0</v>
          </cell>
          <cell r="G251">
            <v>0</v>
          </cell>
          <cell r="H251">
            <v>0</v>
          </cell>
          <cell r="I251">
            <v>0</v>
          </cell>
          <cell r="J251">
            <v>0</v>
          </cell>
          <cell r="K251">
            <v>0</v>
          </cell>
          <cell r="L251">
            <v>0</v>
          </cell>
          <cell r="M251">
            <v>0</v>
          </cell>
          <cell r="N251" t="str">
            <v>Obsolescence</v>
          </cell>
          <cell r="O251">
            <v>0</v>
          </cell>
          <cell r="P251">
            <v>0</v>
          </cell>
          <cell r="Q251">
            <v>0</v>
          </cell>
        </row>
        <row r="252">
          <cell r="A252" t="str">
            <v>11672</v>
          </cell>
          <cell r="B252" t="str">
            <v>11672 ICT Security 2014-2016</v>
          </cell>
          <cell r="C252">
            <v>2016</v>
          </cell>
          <cell r="D252" t="str">
            <v>Security/Compliance</v>
          </cell>
          <cell r="E252">
            <v>0</v>
          </cell>
          <cell r="F252">
            <v>0</v>
          </cell>
          <cell r="G252">
            <v>0</v>
          </cell>
          <cell r="H252">
            <v>0</v>
          </cell>
          <cell r="I252">
            <v>0</v>
          </cell>
          <cell r="J252">
            <v>0</v>
          </cell>
          <cell r="K252">
            <v>0</v>
          </cell>
          <cell r="L252">
            <v>0</v>
          </cell>
          <cell r="M252">
            <v>0</v>
          </cell>
          <cell r="N252" t="str">
            <v>Security</v>
          </cell>
          <cell r="O252">
            <v>0</v>
          </cell>
          <cell r="P252">
            <v>0</v>
          </cell>
          <cell r="Q252">
            <v>0</v>
          </cell>
        </row>
        <row r="253">
          <cell r="A253" t="str">
            <v>11673</v>
          </cell>
          <cell r="B253" t="str">
            <v>11673 IT OCS Software 2014-2016</v>
          </cell>
          <cell r="C253">
            <v>2017</v>
          </cell>
          <cell r="D253" t="str">
            <v>Augmentation</v>
          </cell>
          <cell r="E253">
            <v>0</v>
          </cell>
          <cell r="F253">
            <v>0</v>
          </cell>
          <cell r="G253">
            <v>0</v>
          </cell>
          <cell r="H253">
            <v>0</v>
          </cell>
          <cell r="I253">
            <v>0</v>
          </cell>
          <cell r="J253">
            <v>0</v>
          </cell>
          <cell r="K253">
            <v>0</v>
          </cell>
          <cell r="L253">
            <v>0</v>
          </cell>
          <cell r="M253">
            <v>0</v>
          </cell>
          <cell r="N253" t="str">
            <v>New Requirements</v>
          </cell>
          <cell r="O253">
            <v>0</v>
          </cell>
          <cell r="P253">
            <v>0</v>
          </cell>
          <cell r="Q253">
            <v>0</v>
          </cell>
        </row>
        <row r="254">
          <cell r="A254" t="str">
            <v>11681</v>
          </cell>
          <cell r="B254" t="str">
            <v>11681 Furniture and General Building Upgrades 2015 -2016 - rev1</v>
          </cell>
          <cell r="C254">
            <v>2016</v>
          </cell>
          <cell r="D254" t="str">
            <v>Facilities</v>
          </cell>
          <cell r="E254">
            <v>0</v>
          </cell>
          <cell r="F254">
            <v>0</v>
          </cell>
          <cell r="G254">
            <v>0</v>
          </cell>
          <cell r="H254">
            <v>0</v>
          </cell>
          <cell r="I254">
            <v>0</v>
          </cell>
          <cell r="J254">
            <v>0</v>
          </cell>
          <cell r="K254">
            <v>0</v>
          </cell>
          <cell r="L254">
            <v>0</v>
          </cell>
          <cell r="M254">
            <v>0</v>
          </cell>
          <cell r="N254" t="str">
            <v>Obsolescence</v>
          </cell>
          <cell r="O254">
            <v>0</v>
          </cell>
          <cell r="P254">
            <v>0</v>
          </cell>
          <cell r="Q254">
            <v>0</v>
          </cell>
        </row>
        <row r="255">
          <cell r="A255" t="str">
            <v>11703</v>
          </cell>
          <cell r="B255" t="str">
            <v>11703 Drawing Management Systems Technology Upgrade 2015-2017</v>
          </cell>
          <cell r="C255">
            <v>2018</v>
          </cell>
          <cell r="D255" t="str">
            <v>Information Technology</v>
          </cell>
          <cell r="E255">
            <v>0</v>
          </cell>
          <cell r="F255">
            <v>0</v>
          </cell>
          <cell r="G255">
            <v>0</v>
          </cell>
          <cell r="H255">
            <v>0</v>
          </cell>
          <cell r="I255">
            <v>0</v>
          </cell>
          <cell r="J255">
            <v>0</v>
          </cell>
          <cell r="K255">
            <v>0</v>
          </cell>
          <cell r="L255">
            <v>0</v>
          </cell>
          <cell r="M255">
            <v>0</v>
          </cell>
          <cell r="N255" t="str">
            <v>Obsolescence</v>
          </cell>
          <cell r="O255">
            <v>0</v>
          </cell>
          <cell r="P255">
            <v>0</v>
          </cell>
          <cell r="Q255">
            <v>0</v>
          </cell>
        </row>
        <row r="256">
          <cell r="A256" t="str">
            <v>11705</v>
          </cell>
          <cell r="B256" t="str">
            <v>11705 Drawing Management Systems Augmentation 2015-2017</v>
          </cell>
          <cell r="C256">
            <v>2015</v>
          </cell>
          <cell r="D256" t="str">
            <v>Information Technology</v>
          </cell>
          <cell r="E256">
            <v>0</v>
          </cell>
          <cell r="F256">
            <v>0</v>
          </cell>
          <cell r="G256">
            <v>0</v>
          </cell>
          <cell r="H256">
            <v>0</v>
          </cell>
          <cell r="I256">
            <v>0</v>
          </cell>
          <cell r="J256">
            <v>0</v>
          </cell>
          <cell r="K256">
            <v>0</v>
          </cell>
          <cell r="L256">
            <v>0</v>
          </cell>
          <cell r="M256">
            <v>0</v>
          </cell>
          <cell r="N256" t="str">
            <v>New Requirements</v>
          </cell>
          <cell r="O256">
            <v>0</v>
          </cell>
          <cell r="P256">
            <v>0</v>
          </cell>
          <cell r="Q256">
            <v>0</v>
          </cell>
        </row>
        <row r="257">
          <cell r="A257" t="str">
            <v>11712</v>
          </cell>
          <cell r="B257" t="str">
            <v>11712 Engineering Systems Enhancements 2015-2017</v>
          </cell>
          <cell r="C257">
            <v>2016</v>
          </cell>
          <cell r="D257" t="str">
            <v>Augmentation</v>
          </cell>
          <cell r="E257">
            <v>0</v>
          </cell>
          <cell r="F257">
            <v>0</v>
          </cell>
          <cell r="G257">
            <v>0</v>
          </cell>
          <cell r="H257">
            <v>0</v>
          </cell>
          <cell r="I257">
            <v>0</v>
          </cell>
          <cell r="J257">
            <v>0</v>
          </cell>
          <cell r="K257">
            <v>0</v>
          </cell>
          <cell r="L257">
            <v>0</v>
          </cell>
          <cell r="M257">
            <v>0</v>
          </cell>
          <cell r="N257" t="str">
            <v>New Requirements</v>
          </cell>
          <cell r="O257">
            <v>0</v>
          </cell>
          <cell r="P257">
            <v>60000</v>
          </cell>
          <cell r="Q257">
            <v>0</v>
          </cell>
        </row>
        <row r="258">
          <cell r="A258" t="str">
            <v>11715</v>
          </cell>
          <cell r="B258" t="str">
            <v>11715 Project &amp; Portfolio Management Systems Functional Enhancements 2015-2017</v>
          </cell>
          <cell r="C258">
            <v>2016</v>
          </cell>
          <cell r="D258" t="str">
            <v>Information Technology</v>
          </cell>
          <cell r="E258">
            <v>0</v>
          </cell>
          <cell r="F258">
            <v>0</v>
          </cell>
          <cell r="G258">
            <v>0</v>
          </cell>
          <cell r="H258">
            <v>0</v>
          </cell>
          <cell r="I258">
            <v>0</v>
          </cell>
          <cell r="J258">
            <v>0</v>
          </cell>
          <cell r="K258">
            <v>0</v>
          </cell>
          <cell r="L258">
            <v>0</v>
          </cell>
          <cell r="M258">
            <v>0</v>
          </cell>
          <cell r="N258" t="str">
            <v>New Requirements</v>
          </cell>
          <cell r="O258">
            <v>0</v>
          </cell>
          <cell r="P258">
            <v>0</v>
          </cell>
          <cell r="Q258">
            <v>0</v>
          </cell>
        </row>
        <row r="259">
          <cell r="A259" t="str">
            <v>11717</v>
          </cell>
          <cell r="B259" t="str">
            <v>11717 UPS Battery Bank - rev1</v>
          </cell>
          <cell r="C259">
            <v>2017</v>
          </cell>
          <cell r="D259" t="str">
            <v>Facilities</v>
          </cell>
          <cell r="E259">
            <v>0</v>
          </cell>
          <cell r="F259">
            <v>0</v>
          </cell>
          <cell r="G259">
            <v>0</v>
          </cell>
          <cell r="H259">
            <v>0</v>
          </cell>
          <cell r="I259">
            <v>0</v>
          </cell>
          <cell r="J259">
            <v>0</v>
          </cell>
          <cell r="K259">
            <v>0</v>
          </cell>
          <cell r="L259">
            <v>0</v>
          </cell>
          <cell r="M259">
            <v>0</v>
          </cell>
          <cell r="N259" t="str">
            <v>Security</v>
          </cell>
          <cell r="O259">
            <v>0</v>
          </cell>
          <cell r="P259">
            <v>0</v>
          </cell>
          <cell r="Q259">
            <v>0</v>
          </cell>
        </row>
        <row r="260">
          <cell r="A260" t="str">
            <v>11731</v>
          </cell>
          <cell r="B260" t="str">
            <v>11731 Fleet Vehicles Purchase 2016-2017</v>
          </cell>
          <cell r="C260">
            <v>2017</v>
          </cell>
          <cell r="D260" t="str">
            <v>Facilities</v>
          </cell>
          <cell r="E260">
            <v>0</v>
          </cell>
          <cell r="F260">
            <v>0</v>
          </cell>
          <cell r="G260">
            <v>0</v>
          </cell>
          <cell r="H260">
            <v>0</v>
          </cell>
          <cell r="I260">
            <v>0</v>
          </cell>
          <cell r="J260">
            <v>0</v>
          </cell>
          <cell r="K260">
            <v>0</v>
          </cell>
          <cell r="L260">
            <v>0</v>
          </cell>
          <cell r="M260">
            <v>0</v>
          </cell>
          <cell r="N260" t="str">
            <v>Obsolescence</v>
          </cell>
          <cell r="O260">
            <v>0</v>
          </cell>
          <cell r="P260">
            <v>0</v>
          </cell>
          <cell r="Q260">
            <v>0</v>
          </cell>
        </row>
        <row r="261">
          <cell r="A261" t="str">
            <v>11781</v>
          </cell>
          <cell r="B261" t="str">
            <v>11781 Furniture and General Building Upgrades 2016 - 2017 - rev1</v>
          </cell>
          <cell r="C261">
            <v>2017</v>
          </cell>
          <cell r="D261" t="str">
            <v>Facilities</v>
          </cell>
          <cell r="E261">
            <v>0</v>
          </cell>
          <cell r="F261">
            <v>0</v>
          </cell>
          <cell r="G261">
            <v>0</v>
          </cell>
          <cell r="H261">
            <v>0</v>
          </cell>
          <cell r="I261">
            <v>0</v>
          </cell>
          <cell r="J261">
            <v>0</v>
          </cell>
          <cell r="K261">
            <v>0</v>
          </cell>
          <cell r="L261">
            <v>0</v>
          </cell>
          <cell r="M261">
            <v>0</v>
          </cell>
          <cell r="N261" t="str">
            <v>Obsolescence</v>
          </cell>
          <cell r="O261">
            <v>0</v>
          </cell>
          <cell r="P261">
            <v>0</v>
          </cell>
          <cell r="Q261">
            <v>0</v>
          </cell>
        </row>
        <row r="262">
          <cell r="A262" t="str">
            <v>11782</v>
          </cell>
          <cell r="B262" t="str">
            <v>11782 Building Generator 300 Pirie St</v>
          </cell>
          <cell r="C262">
            <v>2017</v>
          </cell>
          <cell r="D262" t="str">
            <v>Facilities</v>
          </cell>
          <cell r="E262">
            <v>0</v>
          </cell>
          <cell r="F262">
            <v>0</v>
          </cell>
          <cell r="G262">
            <v>0</v>
          </cell>
          <cell r="H262">
            <v>0</v>
          </cell>
          <cell r="I262">
            <v>0</v>
          </cell>
          <cell r="J262">
            <v>0</v>
          </cell>
          <cell r="K262">
            <v>0</v>
          </cell>
          <cell r="L262">
            <v>0</v>
          </cell>
          <cell r="M262">
            <v>0</v>
          </cell>
          <cell r="N262" t="str">
            <v>Security</v>
          </cell>
          <cell r="O262">
            <v>0</v>
          </cell>
          <cell r="P262">
            <v>0</v>
          </cell>
          <cell r="Q262">
            <v>0</v>
          </cell>
        </row>
        <row r="263">
          <cell r="A263" t="str">
            <v>11802</v>
          </cell>
          <cell r="B263" t="str">
            <v>11802 Business Intelligence Functional Enhancements 2017-2018</v>
          </cell>
          <cell r="C263">
            <v>2018</v>
          </cell>
          <cell r="D263" t="str">
            <v>Information Technology</v>
          </cell>
          <cell r="E263">
            <v>0</v>
          </cell>
          <cell r="F263">
            <v>0</v>
          </cell>
          <cell r="G263">
            <v>0</v>
          </cell>
          <cell r="H263">
            <v>0</v>
          </cell>
          <cell r="I263">
            <v>0</v>
          </cell>
          <cell r="J263">
            <v>0</v>
          </cell>
          <cell r="K263">
            <v>0</v>
          </cell>
          <cell r="L263">
            <v>0</v>
          </cell>
          <cell r="M263">
            <v>0</v>
          </cell>
          <cell r="N263" t="str">
            <v>New Requirements</v>
          </cell>
          <cell r="O263">
            <v>0</v>
          </cell>
          <cell r="P263">
            <v>0</v>
          </cell>
          <cell r="Q263">
            <v>0</v>
          </cell>
        </row>
        <row r="264">
          <cell r="A264" t="str">
            <v>11803</v>
          </cell>
          <cell r="B264" t="str">
            <v>11803 SAP Functional Enhancements 2017-2018</v>
          </cell>
          <cell r="C264">
            <v>2019</v>
          </cell>
          <cell r="D264" t="str">
            <v>Information Technology</v>
          </cell>
          <cell r="E264">
            <v>0</v>
          </cell>
          <cell r="F264">
            <v>0</v>
          </cell>
          <cell r="G264">
            <v>0</v>
          </cell>
          <cell r="H264">
            <v>0</v>
          </cell>
          <cell r="I264">
            <v>0</v>
          </cell>
          <cell r="J264">
            <v>0</v>
          </cell>
          <cell r="K264">
            <v>0</v>
          </cell>
          <cell r="L264">
            <v>0</v>
          </cell>
          <cell r="M264">
            <v>0</v>
          </cell>
          <cell r="N264" t="str">
            <v>New Requirements</v>
          </cell>
          <cell r="O264">
            <v>0</v>
          </cell>
          <cell r="P264">
            <v>0</v>
          </cell>
          <cell r="Q264">
            <v>0</v>
          </cell>
        </row>
        <row r="265">
          <cell r="A265" t="str">
            <v>11807</v>
          </cell>
          <cell r="B265" t="str">
            <v>11807 ICT Systems Management 2017-2019  rev 1</v>
          </cell>
          <cell r="C265">
            <v>2020</v>
          </cell>
          <cell r="D265" t="str">
            <v>Information Technology</v>
          </cell>
          <cell r="E265">
            <v>0</v>
          </cell>
          <cell r="F265">
            <v>0</v>
          </cell>
          <cell r="G265">
            <v>0</v>
          </cell>
          <cell r="H265">
            <v>0</v>
          </cell>
          <cell r="I265">
            <v>0</v>
          </cell>
          <cell r="J265">
            <v>0</v>
          </cell>
          <cell r="K265">
            <v>0</v>
          </cell>
          <cell r="L265">
            <v>0</v>
          </cell>
          <cell r="M265">
            <v>0</v>
          </cell>
          <cell r="N265" t="str">
            <v>New Requirements</v>
          </cell>
          <cell r="O265">
            <v>0</v>
          </cell>
          <cell r="P265">
            <v>0</v>
          </cell>
          <cell r="Q265">
            <v>0</v>
          </cell>
        </row>
        <row r="266">
          <cell r="A266" t="str">
            <v>11808</v>
          </cell>
          <cell r="B266" t="str">
            <v>11808 Office Systems Refresh</v>
          </cell>
          <cell r="C266">
            <v>2017</v>
          </cell>
          <cell r="D266" t="str">
            <v>Information Technology</v>
          </cell>
          <cell r="E266">
            <v>0</v>
          </cell>
          <cell r="F266">
            <v>0</v>
          </cell>
          <cell r="G266">
            <v>0</v>
          </cell>
          <cell r="H266">
            <v>0</v>
          </cell>
          <cell r="I266">
            <v>0</v>
          </cell>
          <cell r="J266">
            <v>0</v>
          </cell>
          <cell r="K266">
            <v>0</v>
          </cell>
          <cell r="L266">
            <v>0</v>
          </cell>
          <cell r="M266">
            <v>0</v>
          </cell>
          <cell r="N266" t="str">
            <v>Obsolescence</v>
          </cell>
          <cell r="O266">
            <v>0</v>
          </cell>
          <cell r="P266">
            <v>0</v>
          </cell>
          <cell r="Q266">
            <v>0</v>
          </cell>
        </row>
        <row r="267">
          <cell r="A267" t="str">
            <v>11809</v>
          </cell>
          <cell r="B267" t="str">
            <v>11809 Common Information-Connectivity Model</v>
          </cell>
          <cell r="C267">
            <v>2015</v>
          </cell>
          <cell r="D267" t="str">
            <v>Augmentation</v>
          </cell>
          <cell r="E267">
            <v>0</v>
          </cell>
          <cell r="F267">
            <v>0</v>
          </cell>
          <cell r="G267">
            <v>0</v>
          </cell>
          <cell r="H267">
            <v>0</v>
          </cell>
          <cell r="I267">
            <v>0</v>
          </cell>
          <cell r="J267">
            <v>0</v>
          </cell>
          <cell r="K267">
            <v>0</v>
          </cell>
          <cell r="L267">
            <v>0</v>
          </cell>
          <cell r="M267">
            <v>0</v>
          </cell>
          <cell r="N267" t="str">
            <v>New Requirements</v>
          </cell>
          <cell r="O267">
            <v>0</v>
          </cell>
          <cell r="P267">
            <v>0</v>
          </cell>
          <cell r="Q267">
            <v>0</v>
          </cell>
        </row>
        <row r="268">
          <cell r="A268" t="str">
            <v>11811</v>
          </cell>
          <cell r="B268" t="str">
            <v>11811 Outage Management Upgrade</v>
          </cell>
          <cell r="C268">
            <v>2019</v>
          </cell>
          <cell r="D268" t="str">
            <v>Augmentation</v>
          </cell>
          <cell r="E268">
            <v>0</v>
          </cell>
          <cell r="F268">
            <v>0</v>
          </cell>
          <cell r="G268">
            <v>0</v>
          </cell>
          <cell r="H268">
            <v>0</v>
          </cell>
          <cell r="I268">
            <v>0</v>
          </cell>
          <cell r="J268">
            <v>0</v>
          </cell>
          <cell r="K268">
            <v>0</v>
          </cell>
          <cell r="L268">
            <v>0</v>
          </cell>
          <cell r="M268">
            <v>0</v>
          </cell>
          <cell r="N268" t="str">
            <v>New Requirements</v>
          </cell>
          <cell r="O268">
            <v>0</v>
          </cell>
          <cell r="P268">
            <v>0</v>
          </cell>
          <cell r="Q268">
            <v>0</v>
          </cell>
        </row>
        <row r="269">
          <cell r="A269" t="str">
            <v>11851</v>
          </cell>
          <cell r="B269" t="str">
            <v>11851 Transmission Billing</v>
          </cell>
          <cell r="C269">
            <v>2019</v>
          </cell>
          <cell r="D269" t="str">
            <v>Information Technology</v>
          </cell>
          <cell r="E269">
            <v>0</v>
          </cell>
          <cell r="F269">
            <v>0</v>
          </cell>
          <cell r="G269">
            <v>0</v>
          </cell>
          <cell r="H269">
            <v>0</v>
          </cell>
          <cell r="I269">
            <v>0</v>
          </cell>
          <cell r="J269">
            <v>0</v>
          </cell>
          <cell r="K269">
            <v>0</v>
          </cell>
          <cell r="L269">
            <v>0</v>
          </cell>
          <cell r="M269">
            <v>0</v>
          </cell>
          <cell r="N269" t="str">
            <v>New Requirements</v>
          </cell>
          <cell r="O269">
            <v>0</v>
          </cell>
          <cell r="P269">
            <v>0</v>
          </cell>
          <cell r="Q269">
            <v>0</v>
          </cell>
        </row>
        <row r="270">
          <cell r="A270" t="str">
            <v>11865</v>
          </cell>
          <cell r="B270" t="str">
            <v>11865 Network Configuration Management Upgrade</v>
          </cell>
          <cell r="C270">
            <v>2017</v>
          </cell>
          <cell r="D270" t="str">
            <v>Replacement</v>
          </cell>
          <cell r="E270">
            <v>0</v>
          </cell>
          <cell r="F270">
            <v>0</v>
          </cell>
          <cell r="G270">
            <v>0</v>
          </cell>
          <cell r="H270">
            <v>0</v>
          </cell>
          <cell r="I270">
            <v>0</v>
          </cell>
          <cell r="J270">
            <v>0</v>
          </cell>
          <cell r="K270">
            <v>0</v>
          </cell>
          <cell r="L270">
            <v>0</v>
          </cell>
          <cell r="M270">
            <v>0</v>
          </cell>
          <cell r="N270" t="str">
            <v>Obsolescence</v>
          </cell>
          <cell r="O270">
            <v>0</v>
          </cell>
          <cell r="P270">
            <v>0</v>
          </cell>
          <cell r="Q270">
            <v>0</v>
          </cell>
        </row>
        <row r="271">
          <cell r="A271" t="str">
            <v>11870</v>
          </cell>
          <cell r="B271" t="str">
            <v>11870 ICT Hardware 2016-2018</v>
          </cell>
          <cell r="C271">
            <v>2019</v>
          </cell>
          <cell r="D271" t="str">
            <v>Information Technology</v>
          </cell>
          <cell r="E271">
            <v>0</v>
          </cell>
          <cell r="F271">
            <v>0</v>
          </cell>
          <cell r="G271">
            <v>0</v>
          </cell>
          <cell r="H271">
            <v>0</v>
          </cell>
          <cell r="I271">
            <v>0</v>
          </cell>
          <cell r="J271">
            <v>0</v>
          </cell>
          <cell r="K271">
            <v>0</v>
          </cell>
          <cell r="L271">
            <v>0</v>
          </cell>
          <cell r="M271">
            <v>0</v>
          </cell>
          <cell r="N271" t="str">
            <v>Obsolescence</v>
          </cell>
          <cell r="O271">
            <v>0</v>
          </cell>
          <cell r="P271">
            <v>0</v>
          </cell>
          <cell r="Q271">
            <v>0</v>
          </cell>
        </row>
        <row r="272">
          <cell r="A272" t="str">
            <v>11871</v>
          </cell>
          <cell r="B272" t="str">
            <v>11871 ICT Software 2016-2018 - rev 1</v>
          </cell>
          <cell r="C272">
            <v>2019</v>
          </cell>
          <cell r="D272" t="str">
            <v>Information Technology</v>
          </cell>
          <cell r="E272">
            <v>0</v>
          </cell>
          <cell r="F272">
            <v>0</v>
          </cell>
          <cell r="G272">
            <v>0</v>
          </cell>
          <cell r="H272">
            <v>0</v>
          </cell>
          <cell r="I272">
            <v>0</v>
          </cell>
          <cell r="J272">
            <v>0</v>
          </cell>
          <cell r="K272">
            <v>0</v>
          </cell>
          <cell r="L272">
            <v>0</v>
          </cell>
          <cell r="M272">
            <v>0</v>
          </cell>
          <cell r="N272" t="str">
            <v>New Requirements</v>
          </cell>
          <cell r="O272">
            <v>0</v>
          </cell>
          <cell r="P272">
            <v>0</v>
          </cell>
          <cell r="Q272" t="str">
            <v/>
          </cell>
        </row>
        <row r="273">
          <cell r="A273" t="str">
            <v>11880</v>
          </cell>
          <cell r="B273" t="str">
            <v>11880 Fire Protection 300 Pirie St - Sprinkler System</v>
          </cell>
          <cell r="C273">
            <v>2018</v>
          </cell>
          <cell r="D273" t="str">
            <v>Facilities</v>
          </cell>
          <cell r="E273">
            <v>0</v>
          </cell>
          <cell r="F273">
            <v>0</v>
          </cell>
          <cell r="G273">
            <v>0</v>
          </cell>
          <cell r="H273">
            <v>0</v>
          </cell>
          <cell r="I273">
            <v>0</v>
          </cell>
          <cell r="J273">
            <v>0</v>
          </cell>
          <cell r="K273">
            <v>0</v>
          </cell>
          <cell r="L273">
            <v>0</v>
          </cell>
          <cell r="M273">
            <v>0</v>
          </cell>
          <cell r="N273" t="str">
            <v>Security</v>
          </cell>
          <cell r="O273">
            <v>0</v>
          </cell>
          <cell r="P273">
            <v>0</v>
          </cell>
          <cell r="Q273">
            <v>0</v>
          </cell>
        </row>
        <row r="274">
          <cell r="A274" t="str">
            <v>11881</v>
          </cell>
          <cell r="B274" t="str">
            <v>11881 Furniture and General Building Upgrades 2017 - 2018 - rev1</v>
          </cell>
          <cell r="C274">
            <v>2018</v>
          </cell>
          <cell r="D274" t="str">
            <v>Facilities</v>
          </cell>
          <cell r="E274">
            <v>0</v>
          </cell>
          <cell r="F274">
            <v>0</v>
          </cell>
          <cell r="G274">
            <v>0</v>
          </cell>
          <cell r="H274">
            <v>0</v>
          </cell>
          <cell r="I274">
            <v>0</v>
          </cell>
          <cell r="J274">
            <v>0</v>
          </cell>
          <cell r="K274">
            <v>0</v>
          </cell>
          <cell r="L274">
            <v>0</v>
          </cell>
          <cell r="M274">
            <v>0</v>
          </cell>
          <cell r="N274" t="str">
            <v>Obsolescence</v>
          </cell>
          <cell r="O274">
            <v>0</v>
          </cell>
          <cell r="P274">
            <v>0</v>
          </cell>
          <cell r="Q274">
            <v>0</v>
          </cell>
        </row>
        <row r="275">
          <cell r="A275" t="str">
            <v>11882</v>
          </cell>
          <cell r="B275" t="str">
            <v>11882 General Utility Upgrade 2017 - 2018</v>
          </cell>
          <cell r="C275">
            <v>2018</v>
          </cell>
          <cell r="D275" t="str">
            <v>Facilities</v>
          </cell>
          <cell r="E275">
            <v>0</v>
          </cell>
          <cell r="F275">
            <v>0</v>
          </cell>
          <cell r="G275">
            <v>0</v>
          </cell>
          <cell r="H275">
            <v>0</v>
          </cell>
          <cell r="I275">
            <v>0</v>
          </cell>
          <cell r="J275">
            <v>0</v>
          </cell>
          <cell r="K275">
            <v>0</v>
          </cell>
          <cell r="L275">
            <v>0</v>
          </cell>
          <cell r="M275">
            <v>0</v>
          </cell>
          <cell r="N275" t="str">
            <v>Obsolescence</v>
          </cell>
          <cell r="O275">
            <v>0</v>
          </cell>
          <cell r="P275">
            <v>0</v>
          </cell>
          <cell r="Q275">
            <v>0</v>
          </cell>
        </row>
        <row r="276">
          <cell r="A276" t="str">
            <v>11883</v>
          </cell>
          <cell r="B276" t="str">
            <v>11883 ICT Data Centre Expansion - rev 1</v>
          </cell>
          <cell r="C276">
            <v>2018</v>
          </cell>
          <cell r="D276" t="str">
            <v>Information Technology</v>
          </cell>
          <cell r="E276">
            <v>0</v>
          </cell>
          <cell r="F276">
            <v>0</v>
          </cell>
          <cell r="G276">
            <v>0</v>
          </cell>
          <cell r="H276">
            <v>0</v>
          </cell>
          <cell r="I276">
            <v>0</v>
          </cell>
          <cell r="J276">
            <v>0</v>
          </cell>
          <cell r="K276">
            <v>0</v>
          </cell>
          <cell r="L276">
            <v>0</v>
          </cell>
          <cell r="M276">
            <v>0</v>
          </cell>
          <cell r="N276" t="str">
            <v>New Requirements</v>
          </cell>
          <cell r="O276">
            <v>0</v>
          </cell>
          <cell r="P276">
            <v>0</v>
          </cell>
          <cell r="Q276">
            <v>0</v>
          </cell>
        </row>
        <row r="277">
          <cell r="A277" t="str">
            <v>11896</v>
          </cell>
          <cell r="B277" t="str">
            <v>11896 Mechanical 300 &amp; 276 Pirie St. 2017-2018</v>
          </cell>
          <cell r="C277">
            <v>2018</v>
          </cell>
          <cell r="D277" t="str">
            <v>Facilities</v>
          </cell>
          <cell r="E277">
            <v>0</v>
          </cell>
          <cell r="F277">
            <v>0</v>
          </cell>
          <cell r="G277">
            <v>0</v>
          </cell>
          <cell r="H277">
            <v>0</v>
          </cell>
          <cell r="I277">
            <v>0</v>
          </cell>
          <cell r="J277">
            <v>0</v>
          </cell>
          <cell r="K277">
            <v>0</v>
          </cell>
          <cell r="L277">
            <v>0</v>
          </cell>
          <cell r="M277">
            <v>0</v>
          </cell>
          <cell r="N277" t="str">
            <v>Obsolescence</v>
          </cell>
          <cell r="O277">
            <v>0</v>
          </cell>
          <cell r="P277">
            <v>0</v>
          </cell>
          <cell r="Q277">
            <v>0</v>
          </cell>
        </row>
        <row r="278">
          <cell r="A278" t="str">
            <v>11899</v>
          </cell>
          <cell r="B278" t="str">
            <v>11899 Fleet Vehicles Purchase 2017-2018</v>
          </cell>
          <cell r="C278">
            <v>2018</v>
          </cell>
          <cell r="D278" t="str">
            <v>Facilities</v>
          </cell>
          <cell r="E278">
            <v>0</v>
          </cell>
          <cell r="F278">
            <v>0</v>
          </cell>
          <cell r="G278">
            <v>0</v>
          </cell>
          <cell r="H278">
            <v>0</v>
          </cell>
          <cell r="I278">
            <v>0</v>
          </cell>
          <cell r="J278">
            <v>0</v>
          </cell>
          <cell r="K278">
            <v>0</v>
          </cell>
          <cell r="L278">
            <v>0</v>
          </cell>
          <cell r="M278">
            <v>0</v>
          </cell>
          <cell r="N278" t="str">
            <v>Obsolescence</v>
          </cell>
          <cell r="O278">
            <v>0</v>
          </cell>
          <cell r="P278">
            <v>0</v>
          </cell>
          <cell r="Q278">
            <v>0</v>
          </cell>
        </row>
        <row r="279">
          <cell r="A279" t="str">
            <v>12002</v>
          </cell>
          <cell r="B279" t="str">
            <v>12002 Corporate Network Refresh 2018-2020</v>
          </cell>
          <cell r="C279">
            <v>2021</v>
          </cell>
          <cell r="D279" t="str">
            <v>Information Technology</v>
          </cell>
          <cell r="E279">
            <v>0</v>
          </cell>
          <cell r="F279">
            <v>0</v>
          </cell>
          <cell r="G279">
            <v>0</v>
          </cell>
          <cell r="H279">
            <v>0</v>
          </cell>
          <cell r="I279">
            <v>0</v>
          </cell>
          <cell r="J279">
            <v>0</v>
          </cell>
          <cell r="K279">
            <v>0</v>
          </cell>
          <cell r="L279">
            <v>0</v>
          </cell>
          <cell r="M279">
            <v>0</v>
          </cell>
          <cell r="N279" t="str">
            <v>Obsolescence</v>
          </cell>
          <cell r="O279">
            <v>0</v>
          </cell>
          <cell r="P279">
            <v>0</v>
          </cell>
          <cell r="Q279" t="str">
            <v/>
          </cell>
        </row>
        <row r="280">
          <cell r="A280" t="str">
            <v>12003</v>
          </cell>
          <cell r="B280" t="str">
            <v>12003 Geospacial Systems Functional Enhancements</v>
          </cell>
          <cell r="C280">
            <v>2016</v>
          </cell>
          <cell r="D280" t="str">
            <v>Information Technology</v>
          </cell>
          <cell r="E280">
            <v>0</v>
          </cell>
          <cell r="F280">
            <v>0</v>
          </cell>
          <cell r="G280">
            <v>0</v>
          </cell>
          <cell r="H280">
            <v>0</v>
          </cell>
          <cell r="I280">
            <v>0</v>
          </cell>
          <cell r="J280">
            <v>0</v>
          </cell>
          <cell r="K280">
            <v>0</v>
          </cell>
          <cell r="L280">
            <v>0</v>
          </cell>
          <cell r="M280">
            <v>0</v>
          </cell>
          <cell r="N280" t="str">
            <v>New Requirements</v>
          </cell>
          <cell r="O280">
            <v>0</v>
          </cell>
          <cell r="P280">
            <v>0</v>
          </cell>
          <cell r="Q280">
            <v>0</v>
          </cell>
        </row>
        <row r="281">
          <cell r="A281" t="str">
            <v>12070</v>
          </cell>
          <cell r="B281" t="str">
            <v>12070 ICT Hardware 2018-2020</v>
          </cell>
          <cell r="C281">
            <v>2020</v>
          </cell>
          <cell r="D281" t="str">
            <v>Information Technology</v>
          </cell>
          <cell r="E281">
            <v>0</v>
          </cell>
          <cell r="F281">
            <v>0</v>
          </cell>
          <cell r="G281">
            <v>0</v>
          </cell>
          <cell r="H281">
            <v>0</v>
          </cell>
          <cell r="I281">
            <v>0</v>
          </cell>
          <cell r="J281">
            <v>0</v>
          </cell>
          <cell r="K281">
            <v>0</v>
          </cell>
          <cell r="L281">
            <v>0</v>
          </cell>
          <cell r="M281">
            <v>0</v>
          </cell>
          <cell r="N281" t="str">
            <v>Obsolescence</v>
          </cell>
          <cell r="O281">
            <v>0</v>
          </cell>
          <cell r="P281">
            <v>0</v>
          </cell>
          <cell r="Q281">
            <v>0</v>
          </cell>
        </row>
        <row r="282">
          <cell r="A282" t="str">
            <v>11239</v>
          </cell>
          <cell r="B282" t="str">
            <v>CLSD SAEs for 2013-2018 Capital Projects</v>
          </cell>
          <cell r="C282">
            <v>2013</v>
          </cell>
          <cell r="D282" t="str">
            <v>Augmentation</v>
          </cell>
          <cell r="E282">
            <v>0</v>
          </cell>
          <cell r="F282">
            <v>0</v>
          </cell>
          <cell r="G282">
            <v>0</v>
          </cell>
          <cell r="H282">
            <v>0</v>
          </cell>
          <cell r="I282">
            <v>0</v>
          </cell>
          <cell r="J282">
            <v>0</v>
          </cell>
          <cell r="K282">
            <v>0</v>
          </cell>
          <cell r="L282">
            <v>0</v>
          </cell>
          <cell r="M282">
            <v>0</v>
          </cell>
          <cell r="N282" t="str">
            <v>New Requirements</v>
          </cell>
          <cell r="O282">
            <v>0</v>
          </cell>
          <cell r="P282">
            <v>2781336.82</v>
          </cell>
          <cell r="Q282">
            <v>0</v>
          </cell>
        </row>
        <row r="283">
          <cell r="A283" t="str">
            <v>11348</v>
          </cell>
          <cell r="B283" t="str">
            <v>[CLSD] ICT Security 2010-2012</v>
          </cell>
          <cell r="C283">
            <v>2012</v>
          </cell>
          <cell r="D283" t="str">
            <v>Security/Compliance</v>
          </cell>
          <cell r="E283">
            <v>0</v>
          </cell>
          <cell r="F283">
            <v>0</v>
          </cell>
          <cell r="G283">
            <v>0</v>
          </cell>
          <cell r="H283">
            <v>0</v>
          </cell>
          <cell r="I283">
            <v>0</v>
          </cell>
          <cell r="J283">
            <v>0</v>
          </cell>
          <cell r="K283">
            <v>0</v>
          </cell>
          <cell r="L283">
            <v>0</v>
          </cell>
          <cell r="M283">
            <v>0</v>
          </cell>
          <cell r="N283" t="str">
            <v>Security</v>
          </cell>
          <cell r="O283">
            <v>0</v>
          </cell>
          <cell r="P283">
            <v>897619</v>
          </cell>
          <cell r="Q283">
            <v>0</v>
          </cell>
        </row>
        <row r="284">
          <cell r="A284" t="str">
            <v>11449</v>
          </cell>
          <cell r="B284" t="str">
            <v>Switching Manual Rewrite</v>
          </cell>
          <cell r="C284">
            <v>2015</v>
          </cell>
          <cell r="D284" t="str">
            <v>Security/Compliance</v>
          </cell>
          <cell r="E284">
            <v>0</v>
          </cell>
          <cell r="F284">
            <v>0</v>
          </cell>
          <cell r="G284">
            <v>0</v>
          </cell>
          <cell r="H284">
            <v>0</v>
          </cell>
          <cell r="I284">
            <v>0</v>
          </cell>
          <cell r="J284">
            <v>0</v>
          </cell>
          <cell r="K284">
            <v>0</v>
          </cell>
          <cell r="L284">
            <v>0</v>
          </cell>
          <cell r="M284">
            <v>0</v>
          </cell>
          <cell r="N284" t="str">
            <v>Standards Compliance</v>
          </cell>
          <cell r="O284">
            <v>0</v>
          </cell>
          <cell r="P284">
            <v>642000</v>
          </cell>
          <cell r="Q284">
            <v>0</v>
          </cell>
        </row>
        <row r="285">
          <cell r="A285" t="str">
            <v>11454</v>
          </cell>
          <cell r="B285" t="str">
            <v>Safety in Design Processes</v>
          </cell>
          <cell r="C285">
            <v>2013</v>
          </cell>
          <cell r="D285" t="str">
            <v>Security/Compliance</v>
          </cell>
          <cell r="E285">
            <v>0</v>
          </cell>
          <cell r="F285">
            <v>0</v>
          </cell>
          <cell r="G285">
            <v>0</v>
          </cell>
          <cell r="H285">
            <v>0</v>
          </cell>
          <cell r="I285">
            <v>0</v>
          </cell>
          <cell r="J285">
            <v>0</v>
          </cell>
          <cell r="K285">
            <v>0</v>
          </cell>
          <cell r="L285">
            <v>0</v>
          </cell>
          <cell r="M285">
            <v>0</v>
          </cell>
          <cell r="N285" t="str">
            <v>Standards Compliance</v>
          </cell>
          <cell r="O285">
            <v>0</v>
          </cell>
          <cell r="P285">
            <v>91000</v>
          </cell>
          <cell r="Q285">
            <v>0</v>
          </cell>
        </row>
        <row r="286">
          <cell r="A286" t="str">
            <v>11387</v>
          </cell>
          <cell r="B286" t="str">
            <v>(CLSD) ICT Service Improvement</v>
          </cell>
          <cell r="C286">
            <v>2013</v>
          </cell>
          <cell r="D286" t="str">
            <v>Information Technology</v>
          </cell>
          <cell r="E286">
            <v>0</v>
          </cell>
          <cell r="F286">
            <v>0</v>
          </cell>
          <cell r="G286">
            <v>-616.19999999999993</v>
          </cell>
          <cell r="H286">
            <v>0</v>
          </cell>
          <cell r="I286">
            <v>0</v>
          </cell>
          <cell r="J286">
            <v>0</v>
          </cell>
          <cell r="K286">
            <v>0</v>
          </cell>
          <cell r="L286">
            <v>-616.19999999999993</v>
          </cell>
          <cell r="M286">
            <v>0</v>
          </cell>
          <cell r="N286">
            <v>0</v>
          </cell>
          <cell r="O286">
            <v>0</v>
          </cell>
          <cell r="P286">
            <v>507000</v>
          </cell>
          <cell r="Q286">
            <v>0</v>
          </cell>
        </row>
        <row r="287">
          <cell r="A287" t="str">
            <v>11378</v>
          </cell>
          <cell r="B287" t="str">
            <v>CLSD Energy Management System Functional</v>
          </cell>
          <cell r="C287">
            <v>2013</v>
          </cell>
          <cell r="D287" t="str">
            <v>Information Technology</v>
          </cell>
          <cell r="E287">
            <v>0</v>
          </cell>
          <cell r="F287">
            <v>0</v>
          </cell>
          <cell r="G287">
            <v>-7272</v>
          </cell>
          <cell r="H287">
            <v>0</v>
          </cell>
          <cell r="I287">
            <v>0</v>
          </cell>
          <cell r="J287">
            <v>0</v>
          </cell>
          <cell r="K287">
            <v>0</v>
          </cell>
          <cell r="L287">
            <v>-7272</v>
          </cell>
          <cell r="M287">
            <v>0</v>
          </cell>
          <cell r="N287">
            <v>0</v>
          </cell>
          <cell r="O287">
            <v>0</v>
          </cell>
          <cell r="P287">
            <v>0</v>
          </cell>
          <cell r="Q287">
            <v>0</v>
          </cell>
        </row>
        <row r="288">
          <cell r="A288" t="str">
            <v>11366</v>
          </cell>
          <cell r="B288" t="str">
            <v>[CLSD] Carpet - 300 Pirie 2012-13</v>
          </cell>
          <cell r="C288">
            <v>2013</v>
          </cell>
          <cell r="D288" t="str">
            <v>Facilities</v>
          </cell>
          <cell r="E288">
            <v>0</v>
          </cell>
          <cell r="F288">
            <v>0</v>
          </cell>
          <cell r="G288">
            <v>-8206.7300000000014</v>
          </cell>
          <cell r="H288">
            <v>0</v>
          </cell>
          <cell r="I288">
            <v>0</v>
          </cell>
          <cell r="J288">
            <v>0</v>
          </cell>
          <cell r="K288">
            <v>0</v>
          </cell>
          <cell r="L288">
            <v>-8206.7300000000014</v>
          </cell>
          <cell r="M288">
            <v>0</v>
          </cell>
          <cell r="N288">
            <v>0</v>
          </cell>
          <cell r="O288">
            <v>0</v>
          </cell>
          <cell r="P288">
            <v>215000</v>
          </cell>
          <cell r="Q288">
            <v>0</v>
          </cell>
        </row>
        <row r="289">
          <cell r="A289">
            <v>0</v>
          </cell>
          <cell r="B289">
            <v>0</v>
          </cell>
          <cell r="C289">
            <v>0</v>
          </cell>
          <cell r="D289">
            <v>0</v>
          </cell>
          <cell r="E289">
            <v>0</v>
          </cell>
          <cell r="F289">
            <v>0</v>
          </cell>
          <cell r="G289">
            <v>0</v>
          </cell>
          <cell r="H289">
            <v>0</v>
          </cell>
          <cell r="I289">
            <v>0</v>
          </cell>
          <cell r="J289">
            <v>0</v>
          </cell>
          <cell r="K289">
            <v>0</v>
          </cell>
          <cell r="L289">
            <v>0</v>
          </cell>
          <cell r="M289">
            <v>0</v>
          </cell>
          <cell r="N289" t="str">
            <v>Obsolescence</v>
          </cell>
          <cell r="O289">
            <v>0</v>
          </cell>
          <cell r="P289">
            <v>0</v>
          </cell>
          <cell r="Q289">
            <v>0</v>
          </cell>
        </row>
      </sheetData>
      <sheetData sheetId="29">
        <row r="6">
          <cell r="A6" t="str">
            <v>Project Number</v>
          </cell>
        </row>
      </sheetData>
      <sheetData sheetId="30">
        <row r="4">
          <cell r="A4" t="str">
            <v>Project Number</v>
          </cell>
        </row>
      </sheetData>
      <sheetData sheetId="31">
        <row r="3">
          <cell r="A3" t="str">
            <v>Project Number</v>
          </cell>
        </row>
      </sheetData>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ACCPAC"/>
      <sheetName val="Adjustments Worksheet"/>
      <sheetName val="Fixed Assets"/>
      <sheetName val="Manual Adjustments"/>
      <sheetName val="Eliminations on Consol"/>
      <sheetName val="Provisions Profile"/>
      <sheetName val="Borrowings Profile"/>
      <sheetName val="Cash Flow Input "/>
      <sheetName val="Cash Flow Worksheet"/>
      <sheetName val="Summary"/>
      <sheetName val="Computations"/>
      <sheetName val="FITB"/>
      <sheetName val="PDIT"/>
      <sheetName val="Journals"/>
      <sheetName val="Monthly Statements"/>
      <sheetName val="Operating Statement"/>
      <sheetName val="Balance Sheet"/>
      <sheetName val="Cash Flow Stat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0">
          <cell r="A10" t="str">
            <v>Cash flows from operating activities</v>
          </cell>
        </row>
        <row r="11">
          <cell r="A11" t="str">
            <v>Receipts from customers</v>
          </cell>
          <cell r="C11">
            <v>781359</v>
          </cell>
          <cell r="D11">
            <v>957121</v>
          </cell>
          <cell r="E11">
            <v>-68232</v>
          </cell>
          <cell r="F11">
            <v>163874</v>
          </cell>
        </row>
        <row r="12">
          <cell r="A12" t="str">
            <v>Payments to suppliers and employees</v>
          </cell>
          <cell r="C12">
            <v>-486627</v>
          </cell>
          <cell r="D12">
            <v>-540661</v>
          </cell>
          <cell r="E12">
            <v>112146</v>
          </cell>
          <cell r="F12">
            <v>-190758</v>
          </cell>
        </row>
        <row r="13">
          <cell r="A13" t="str">
            <v>Statutory sales levy</v>
          </cell>
          <cell r="C13">
            <v>-11700</v>
          </cell>
          <cell r="D13">
            <v>-45337</v>
          </cell>
          <cell r="E13">
            <v>0</v>
          </cell>
          <cell r="F13">
            <v>0</v>
          </cell>
        </row>
        <row r="14">
          <cell r="A14" t="str">
            <v>Dividends received</v>
          </cell>
          <cell r="C14">
            <v>0</v>
          </cell>
          <cell r="D14">
            <v>0</v>
          </cell>
          <cell r="E14">
            <v>0</v>
          </cell>
          <cell r="F14">
            <v>252494</v>
          </cell>
        </row>
        <row r="15">
          <cell r="A15" t="str">
            <v>Interest received</v>
          </cell>
          <cell r="C15">
            <v>912</v>
          </cell>
          <cell r="D15">
            <v>2574</v>
          </cell>
          <cell r="E15">
            <v>912</v>
          </cell>
          <cell r="F15">
            <v>87184</v>
          </cell>
        </row>
        <row r="16">
          <cell r="A16" t="str">
            <v>Interest and other financing costs</v>
          </cell>
          <cell r="C16">
            <v>-65810</v>
          </cell>
          <cell r="D16">
            <v>-71935</v>
          </cell>
          <cell r="E16">
            <v>-1104</v>
          </cell>
          <cell r="F16">
            <v>-71935</v>
          </cell>
        </row>
        <row r="17">
          <cell r="A17" t="str">
            <v>Charge on $110 million capital contribution</v>
          </cell>
          <cell r="C17">
            <v>0</v>
          </cell>
          <cell r="D17">
            <v>0</v>
          </cell>
          <cell r="E17">
            <v>0</v>
          </cell>
          <cell r="F17">
            <v>0</v>
          </cell>
        </row>
        <row r="18">
          <cell r="A18" t="str">
            <v>Income tax paid</v>
          </cell>
          <cell r="C18">
            <v>-49359</v>
          </cell>
          <cell r="D18">
            <v>-43138</v>
          </cell>
          <cell r="E18">
            <v>-14104</v>
          </cell>
          <cell r="F18">
            <v>-43138</v>
          </cell>
        </row>
        <row r="19">
          <cell r="A19" t="str">
            <v>Payments to fund superannuation provision</v>
          </cell>
          <cell r="C19">
            <v>0</v>
          </cell>
          <cell r="D19">
            <v>-64600</v>
          </cell>
          <cell r="E19">
            <v>-64600</v>
          </cell>
          <cell r="F19">
            <v>-64600</v>
          </cell>
        </row>
        <row r="20">
          <cell r="A20" t="str">
            <v>Net operating cash flows</v>
          </cell>
          <cell r="B20" t="str">
            <v>25(a)</v>
          </cell>
          <cell r="C20">
            <v>168775</v>
          </cell>
          <cell r="D20">
            <v>194024</v>
          </cell>
          <cell r="E20">
            <v>-34982</v>
          </cell>
          <cell r="F20">
            <v>133121</v>
          </cell>
        </row>
        <row r="23">
          <cell r="A23" t="str">
            <v>Cash flows from investing activities</v>
          </cell>
        </row>
        <row r="24">
          <cell r="A24" t="str">
            <v>Payments for property, plant and equipment</v>
          </cell>
          <cell r="C24">
            <v>-79612</v>
          </cell>
          <cell r="D24">
            <v>-99339</v>
          </cell>
          <cell r="E24">
            <v>295833</v>
          </cell>
          <cell r="F24">
            <v>-5367</v>
          </cell>
        </row>
        <row r="25">
          <cell r="A25" t="str">
            <v>Proceeds from disposal of non-current assets</v>
          </cell>
          <cell r="C25">
            <v>4962</v>
          </cell>
          <cell r="D25">
            <v>6916</v>
          </cell>
          <cell r="E25">
            <v>2691</v>
          </cell>
          <cell r="F25">
            <v>3562</v>
          </cell>
        </row>
        <row r="26">
          <cell r="A26" t="str">
            <v>Extraordinary item - proceeds from termination of the Interconnection Operating Agreement</v>
          </cell>
          <cell r="C26">
            <v>0</v>
          </cell>
          <cell r="D26">
            <v>77000</v>
          </cell>
          <cell r="E26">
            <v>0</v>
          </cell>
          <cell r="F26">
            <v>77000</v>
          </cell>
        </row>
        <row r="27">
          <cell r="A27" t="str">
            <v>Loans to controlled entities</v>
          </cell>
          <cell r="C27">
            <v>0</v>
          </cell>
          <cell r="D27">
            <v>0</v>
          </cell>
          <cell r="E27">
            <v>-521154</v>
          </cell>
          <cell r="F27">
            <v>-521154</v>
          </cell>
        </row>
        <row r="28">
          <cell r="A28" t="str">
            <v>Repayments of loans by controlled entities</v>
          </cell>
          <cell r="C28">
            <v>0</v>
          </cell>
          <cell r="D28">
            <v>0</v>
          </cell>
          <cell r="E28">
            <v>523551</v>
          </cell>
          <cell r="F28">
            <v>305120</v>
          </cell>
        </row>
        <row r="29">
          <cell r="A29" t="str">
            <v>Return of capital from controlled entities</v>
          </cell>
          <cell r="C29">
            <v>0</v>
          </cell>
          <cell r="D29">
            <v>0</v>
          </cell>
          <cell r="E29">
            <v>-94842</v>
          </cell>
          <cell r="F29">
            <v>236000</v>
          </cell>
        </row>
        <row r="30">
          <cell r="A30" t="str">
            <v>Net investing cash flows</v>
          </cell>
          <cell r="C30">
            <v>-74650</v>
          </cell>
          <cell r="D30">
            <v>-15423</v>
          </cell>
          <cell r="E30">
            <v>206079</v>
          </cell>
          <cell r="F30">
            <v>95161</v>
          </cell>
        </row>
        <row r="33">
          <cell r="A33" t="str">
            <v>Cash flows from financing activities</v>
          </cell>
        </row>
        <row r="34">
          <cell r="A34" t="str">
            <v xml:space="preserve">Proceeds from borrowings </v>
          </cell>
          <cell r="C34">
            <v>185753</v>
          </cell>
          <cell r="D34">
            <v>456734</v>
          </cell>
          <cell r="E34">
            <v>55419</v>
          </cell>
          <cell r="F34">
            <v>456734</v>
          </cell>
        </row>
        <row r="35">
          <cell r="A35" t="str">
            <v xml:space="preserve">Repayment of borrowings </v>
          </cell>
          <cell r="C35">
            <v>-219771</v>
          </cell>
          <cell r="D35">
            <v>-129387</v>
          </cell>
          <cell r="E35">
            <v>-129387</v>
          </cell>
          <cell r="F35">
            <v>-129387</v>
          </cell>
        </row>
        <row r="36">
          <cell r="A36" t="str">
            <v>Facilitation fee received</v>
          </cell>
          <cell r="C36">
            <v>25754</v>
          </cell>
          <cell r="D36">
            <v>48972</v>
          </cell>
          <cell r="E36">
            <v>0</v>
          </cell>
          <cell r="F36">
            <v>0</v>
          </cell>
        </row>
        <row r="37">
          <cell r="A37" t="str">
            <v>Repayment of capital contribution</v>
          </cell>
          <cell r="B37">
            <v>23</v>
          </cell>
          <cell r="C37">
            <v>0</v>
          </cell>
          <cell r="D37">
            <v>0</v>
          </cell>
          <cell r="E37">
            <v>0</v>
          </cell>
          <cell r="F37">
            <v>0</v>
          </cell>
        </row>
        <row r="38">
          <cell r="A38" t="str">
            <v>Dividends paid</v>
          </cell>
          <cell r="C38">
            <v>-77000</v>
          </cell>
          <cell r="D38">
            <v>-556800</v>
          </cell>
          <cell r="E38">
            <v>-77000</v>
          </cell>
          <cell r="F38">
            <v>-556800</v>
          </cell>
        </row>
        <row r="39">
          <cell r="A39" t="str">
            <v>Net financing cash flows</v>
          </cell>
          <cell r="C39">
            <v>-85264</v>
          </cell>
          <cell r="D39">
            <v>-180481</v>
          </cell>
          <cell r="E39">
            <v>-150968</v>
          </cell>
          <cell r="F39">
            <v>-229453</v>
          </cell>
        </row>
        <row r="41">
          <cell r="A41" t="str">
            <v xml:space="preserve"> </v>
          </cell>
        </row>
        <row r="42">
          <cell r="A42" t="str">
            <v>Net (decrease)/increase in cash held</v>
          </cell>
          <cell r="C42">
            <v>8861</v>
          </cell>
          <cell r="D42">
            <v>-1880</v>
          </cell>
          <cell r="E42">
            <v>20129</v>
          </cell>
          <cell r="F42">
            <v>-1171</v>
          </cell>
        </row>
        <row r="43">
          <cell r="A43" t="str">
            <v>Cash held at the beginning of the year</v>
          </cell>
          <cell r="C43">
            <v>-7042</v>
          </cell>
          <cell r="D43">
            <v>-5152</v>
          </cell>
          <cell r="E43">
            <v>-7026</v>
          </cell>
          <cell r="F43">
            <v>-3075</v>
          </cell>
        </row>
        <row r="44">
          <cell r="A44" t="str">
            <v>Cash transferred out</v>
          </cell>
          <cell r="C44">
            <v>0</v>
          </cell>
          <cell r="D44">
            <v>-10</v>
          </cell>
          <cell r="E44">
            <v>-113</v>
          </cell>
          <cell r="F44">
            <v>-113</v>
          </cell>
        </row>
        <row r="45">
          <cell r="A45" t="str">
            <v>Cash held at the end of the year</v>
          </cell>
          <cell r="B45" t="str">
            <v>25(b)</v>
          </cell>
          <cell r="C45">
            <v>1819</v>
          </cell>
          <cell r="D45">
            <v>-7042</v>
          </cell>
          <cell r="E45">
            <v>12990</v>
          </cell>
          <cell r="F45">
            <v>-4359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Location"/>
      <sheetName val="Summary by Strategy"/>
      <sheetName val="Strategies"/>
      <sheetName val="Comments"/>
      <sheetName val="Deleted"/>
      <sheetName val="Sheet1"/>
      <sheetName val="Sheet2"/>
      <sheetName val="Sheet3"/>
      <sheetName val="Summary "/>
      <sheetName val="Projects"/>
      <sheetName val="Input"/>
    </sheetNames>
    <sheetDataSet>
      <sheetData sheetId="0"/>
      <sheetData sheetId="1"/>
      <sheetData sheetId="2">
        <row r="6">
          <cell r="B6">
            <v>0</v>
          </cell>
          <cell r="C6" t="str">
            <v>Transformers</v>
          </cell>
          <cell r="D6" t="str">
            <v>Condition Assessment</v>
          </cell>
          <cell r="E6" t="str">
            <v>Other</v>
          </cell>
          <cell r="F6" t="str">
            <v>Life Assessment</v>
          </cell>
          <cell r="G6" t="str">
            <v>O</v>
          </cell>
          <cell r="H6" t="str">
            <v>I</v>
          </cell>
          <cell r="I6">
            <v>1994</v>
          </cell>
          <cell r="J6" t="str">
            <v>Asset Managers</v>
          </cell>
          <cell r="K6" t="str">
            <v>Recurrent</v>
          </cell>
          <cell r="M6" t="str">
            <v>RM</v>
          </cell>
          <cell r="Q6">
            <v>3</v>
          </cell>
        </row>
        <row r="7">
          <cell r="B7">
            <v>0.1</v>
          </cell>
          <cell r="C7" t="str">
            <v>Transformers</v>
          </cell>
          <cell r="D7" t="str">
            <v>Transformer/Reactor Refurbishment</v>
          </cell>
          <cell r="E7" t="str">
            <v>Life Extension</v>
          </cell>
          <cell r="F7" t="str">
            <v>Refurbish Transformers</v>
          </cell>
          <cell r="G7" t="str">
            <v>M</v>
          </cell>
          <cell r="H7" t="str">
            <v>C</v>
          </cell>
          <cell r="I7">
            <v>1994</v>
          </cell>
          <cell r="J7" t="str">
            <v>Asset Managers</v>
          </cell>
          <cell r="K7" t="str">
            <v>Recurrent</v>
          </cell>
          <cell r="L7" t="str">
            <v>Need to separate oil leaks and oil treatment and also to include all txs in Attach A</v>
          </cell>
          <cell r="M7" t="str">
            <v>Assess indivually</v>
          </cell>
          <cell r="Q7" t="str">
            <v>3i</v>
          </cell>
        </row>
        <row r="8">
          <cell r="B8">
            <v>1</v>
          </cell>
          <cell r="C8" t="str">
            <v>Transformers</v>
          </cell>
          <cell r="D8" t="str">
            <v>Transformer/Reactor Life Extension</v>
          </cell>
          <cell r="E8" t="str">
            <v>Life Extension</v>
          </cell>
          <cell r="F8" t="str">
            <v>Life Extension Works</v>
          </cell>
          <cell r="G8" t="str">
            <v>C</v>
          </cell>
        </row>
        <row r="9">
          <cell r="B9">
            <v>1.1000000000000001</v>
          </cell>
          <cell r="C9" t="str">
            <v>Transformers</v>
          </cell>
          <cell r="D9" t="str">
            <v>Transformer/Reactor Replacement</v>
          </cell>
          <cell r="E9" t="str">
            <v>Replacement</v>
          </cell>
          <cell r="F9" t="str">
            <v>Replace Transformers (planned)</v>
          </cell>
          <cell r="G9" t="str">
            <v>C</v>
          </cell>
          <cell r="H9" t="str">
            <v>C</v>
          </cell>
          <cell r="I9">
            <v>2002</v>
          </cell>
          <cell r="J9" t="str">
            <v>Asset Managers</v>
          </cell>
          <cell r="K9" t="str">
            <v>Recurrent</v>
          </cell>
          <cell r="M9" t="str">
            <v>Assess indivually</v>
          </cell>
          <cell r="Q9" t="str">
            <v>2i</v>
          </cell>
        </row>
        <row r="10">
          <cell r="B10">
            <v>2</v>
          </cell>
          <cell r="C10" t="str">
            <v>Transformers</v>
          </cell>
          <cell r="D10" t="str">
            <v>Transformer/Reactor Failure</v>
          </cell>
          <cell r="E10" t="str">
            <v>Replacement</v>
          </cell>
          <cell r="F10" t="str">
            <v>Replace Transformers (unplanned)</v>
          </cell>
          <cell r="G10" t="str">
            <v>C</v>
          </cell>
          <cell r="H10" t="str">
            <v>C</v>
          </cell>
          <cell r="I10">
            <v>2002</v>
          </cell>
          <cell r="J10" t="str">
            <v>SSE</v>
          </cell>
          <cell r="K10" t="str">
            <v>Recurrent</v>
          </cell>
          <cell r="M10">
            <v>0</v>
          </cell>
          <cell r="N10">
            <v>0</v>
          </cell>
          <cell r="O10">
            <v>10</v>
          </cell>
          <cell r="P10">
            <v>0</v>
          </cell>
          <cell r="Q10">
            <v>1</v>
          </cell>
        </row>
        <row r="11">
          <cell r="B11">
            <v>3.1</v>
          </cell>
          <cell r="C11" t="str">
            <v>Transformers</v>
          </cell>
          <cell r="D11" t="str">
            <v>Conservator Bags</v>
          </cell>
          <cell r="E11" t="str">
            <v>Conservator Bags</v>
          </cell>
          <cell r="F11" t="str">
            <v>Install bags on Txs manufactured &gt;1975</v>
          </cell>
          <cell r="G11" t="str">
            <v>C</v>
          </cell>
          <cell r="H11" t="str">
            <v>R</v>
          </cell>
          <cell r="I11">
            <v>1994</v>
          </cell>
          <cell r="J11" t="str">
            <v>Asset Managers</v>
          </cell>
          <cell r="K11" t="str">
            <v>Deferred (no date)</v>
          </cell>
          <cell r="L11" t="str">
            <v>Need to split Strategy a1 into pre 1975 and post1975</v>
          </cell>
          <cell r="M11">
            <v>0</v>
          </cell>
          <cell r="N11">
            <v>0</v>
          </cell>
          <cell r="O11">
            <v>0</v>
          </cell>
          <cell r="P11">
            <v>10</v>
          </cell>
          <cell r="Q11">
            <v>3</v>
          </cell>
        </row>
        <row r="12">
          <cell r="B12">
            <v>3.2</v>
          </cell>
          <cell r="C12" t="str">
            <v>Transformers</v>
          </cell>
          <cell r="D12" t="str">
            <v>Conservator Bags</v>
          </cell>
          <cell r="E12" t="str">
            <v>Conservator Bags</v>
          </cell>
          <cell r="F12" t="str">
            <v>Install bags on Txs manufactured &lt;1975</v>
          </cell>
          <cell r="G12" t="str">
            <v>C</v>
          </cell>
          <cell r="H12" t="str">
            <v>R</v>
          </cell>
          <cell r="I12">
            <v>1994</v>
          </cell>
          <cell r="J12" t="str">
            <v>Asset Managers</v>
          </cell>
          <cell r="K12" t="str">
            <v>Deferred (2003)</v>
          </cell>
          <cell r="L12" t="str">
            <v>Reason for difference between pre 1975 and post 1975 not clear</v>
          </cell>
          <cell r="M12">
            <v>0</v>
          </cell>
          <cell r="N12">
            <v>0</v>
          </cell>
          <cell r="O12">
            <v>0</v>
          </cell>
          <cell r="P12">
            <v>8</v>
          </cell>
          <cell r="Q12">
            <v>3</v>
          </cell>
        </row>
        <row r="13">
          <cell r="B13">
            <v>3.3</v>
          </cell>
          <cell r="C13" t="str">
            <v>Transformers</v>
          </cell>
          <cell r="D13" t="str">
            <v>Conservator Bags</v>
          </cell>
          <cell r="E13" t="str">
            <v>Conservator Bags</v>
          </cell>
          <cell r="F13" t="str">
            <v>Review effectiveness of air/oil separation systems and investigate alternative methods</v>
          </cell>
          <cell r="G13" t="str">
            <v>O</v>
          </cell>
          <cell r="H13" t="str">
            <v>I</v>
          </cell>
          <cell r="I13">
            <v>2002</v>
          </cell>
          <cell r="J13" t="str">
            <v>AM/Central</v>
          </cell>
          <cell r="K13">
            <v>38352</v>
          </cell>
          <cell r="M13">
            <v>0</v>
          </cell>
          <cell r="N13">
            <v>0</v>
          </cell>
          <cell r="O13">
            <v>0</v>
          </cell>
          <cell r="P13">
            <v>8</v>
          </cell>
          <cell r="Q13">
            <v>3</v>
          </cell>
        </row>
        <row r="14">
          <cell r="B14">
            <v>4</v>
          </cell>
          <cell r="C14" t="str">
            <v>Transformers</v>
          </cell>
          <cell r="D14" t="str">
            <v>Sealing of On Load Tapchanger Diverter Compartments</v>
          </cell>
          <cell r="E14" t="str">
            <v>Other</v>
          </cell>
          <cell r="F14" t="str">
            <v>Review effectiveness of existing condition monitoring where oil leaks from diverter into the main tank and examine alternative techniques</v>
          </cell>
          <cell r="G14" t="str">
            <v>O</v>
          </cell>
          <cell r="H14" t="str">
            <v>I</v>
          </cell>
          <cell r="I14">
            <v>2002</v>
          </cell>
          <cell r="J14" t="str">
            <v>SSE</v>
          </cell>
          <cell r="K14">
            <v>38504</v>
          </cell>
          <cell r="L14" t="str">
            <v>Target dates required</v>
          </cell>
          <cell r="M14">
            <v>0</v>
          </cell>
          <cell r="N14">
            <v>0</v>
          </cell>
          <cell r="O14">
            <v>0</v>
          </cell>
          <cell r="P14">
            <v>8</v>
          </cell>
          <cell r="Q14">
            <v>3</v>
          </cell>
        </row>
        <row r="15">
          <cell r="B15">
            <v>5.0999999999999996</v>
          </cell>
          <cell r="C15" t="str">
            <v>Transformers</v>
          </cell>
          <cell r="D15" t="str">
            <v>Ageing of On Load Tapchangers</v>
          </cell>
          <cell r="E15" t="str">
            <v>Other</v>
          </cell>
          <cell r="F15" t="str">
            <v>Review all tapchangers that operate more than 15,000 times per year and assess suitability for an on-line filter unit to be installed, or other methods of controlling diverter switch wear</v>
          </cell>
          <cell r="G15" t="str">
            <v>O</v>
          </cell>
          <cell r="H15" t="str">
            <v>I</v>
          </cell>
          <cell r="I15">
            <v>1998</v>
          </cell>
          <cell r="J15" t="str">
            <v>Asset Managers</v>
          </cell>
          <cell r="K15">
            <v>38504</v>
          </cell>
          <cell r="L15" t="str">
            <v>Target dates required</v>
          </cell>
          <cell r="M15">
            <v>2</v>
          </cell>
          <cell r="N15">
            <v>2</v>
          </cell>
          <cell r="O15">
            <v>10</v>
          </cell>
          <cell r="P15">
            <v>8</v>
          </cell>
          <cell r="Q15">
            <v>3</v>
          </cell>
        </row>
        <row r="16">
          <cell r="B16">
            <v>5.2</v>
          </cell>
          <cell r="C16" t="str">
            <v>Transformers</v>
          </cell>
          <cell r="D16" t="str">
            <v>Ageing of On Load Tapchangers</v>
          </cell>
          <cell r="E16" t="str">
            <v>Other</v>
          </cell>
          <cell r="F16" t="str">
            <v>Install on-line oil filter units as determined by the investigation</v>
          </cell>
          <cell r="G16" t="str">
            <v>C</v>
          </cell>
          <cell r="H16" t="str">
            <v>C</v>
          </cell>
          <cell r="I16">
            <v>1998</v>
          </cell>
          <cell r="J16" t="str">
            <v>Asset Managers</v>
          </cell>
          <cell r="K16" t="str">
            <v>To be determined by investigation</v>
          </cell>
          <cell r="M16">
            <v>2</v>
          </cell>
          <cell r="N16">
            <v>2</v>
          </cell>
          <cell r="O16">
            <v>10</v>
          </cell>
          <cell r="P16">
            <v>8</v>
          </cell>
          <cell r="Q16">
            <v>3</v>
          </cell>
        </row>
        <row r="17">
          <cell r="B17">
            <v>6.1</v>
          </cell>
          <cell r="C17" t="str">
            <v>Transformers</v>
          </cell>
          <cell r="D17" t="str">
            <v>Ageing of On Load Tapchangers</v>
          </cell>
          <cell r="E17" t="str">
            <v>Other</v>
          </cell>
          <cell r="F17" t="str">
            <v>Develop a schedule for the inspection of all Reinhausen tapchangers with greater than 300,000 operations (500,000 operations for transformers loaded between 30%  and 50% of rating)</v>
          </cell>
          <cell r="G17" t="str">
            <v>O</v>
          </cell>
          <cell r="H17" t="str">
            <v>I</v>
          </cell>
          <cell r="I17">
            <v>2002</v>
          </cell>
          <cell r="J17" t="str">
            <v>SSE</v>
          </cell>
          <cell r="K17">
            <v>38322</v>
          </cell>
          <cell r="L17" t="str">
            <v>If it hasn't been done need to renew target date.  Also need to split strategy it List and Maintenance Actions</v>
          </cell>
          <cell r="M17">
            <v>2</v>
          </cell>
          <cell r="N17">
            <v>2</v>
          </cell>
          <cell r="O17">
            <v>10</v>
          </cell>
          <cell r="P17">
            <v>10</v>
          </cell>
          <cell r="Q17">
            <v>3</v>
          </cell>
        </row>
        <row r="18">
          <cell r="B18">
            <v>6.2</v>
          </cell>
          <cell r="C18" t="str">
            <v>Transformers</v>
          </cell>
          <cell r="D18" t="str">
            <v>Ageing of On Load Tapchangers</v>
          </cell>
          <cell r="E18" t="str">
            <v>Other</v>
          </cell>
          <cell r="F18" t="str">
            <v>Inspect Reinhausen type diverters in conjunction with suitably trained persons as per operational schedule</v>
          </cell>
          <cell r="G18" t="str">
            <v>O</v>
          </cell>
          <cell r="H18" t="str">
            <v>I</v>
          </cell>
          <cell r="I18">
            <v>2002</v>
          </cell>
          <cell r="J18" t="str">
            <v>Asset Managers</v>
          </cell>
          <cell r="K18">
            <v>38533</v>
          </cell>
          <cell r="M18">
            <v>2</v>
          </cell>
          <cell r="N18">
            <v>2</v>
          </cell>
          <cell r="O18">
            <v>10</v>
          </cell>
          <cell r="P18">
            <v>10</v>
          </cell>
          <cell r="Q18">
            <v>3</v>
          </cell>
        </row>
        <row r="19">
          <cell r="B19">
            <v>6.3</v>
          </cell>
          <cell r="C19" t="str">
            <v>Transformers</v>
          </cell>
          <cell r="D19" t="str">
            <v>Ageing of On Load Tapchangers</v>
          </cell>
          <cell r="E19" t="str">
            <v>Replacement</v>
          </cell>
          <cell r="F19" t="str">
            <v>Replace Reinhausen diverter switches dependent on assessment</v>
          </cell>
          <cell r="G19" t="str">
            <v>C</v>
          </cell>
          <cell r="H19" t="str">
            <v>C</v>
          </cell>
          <cell r="I19">
            <v>1998</v>
          </cell>
          <cell r="J19" t="str">
            <v>Asset Managers</v>
          </cell>
          <cell r="K19" t="str">
            <v>To be determined by investigation</v>
          </cell>
          <cell r="L19" t="str">
            <v>This strategy will need to be defined better so it can be costed.</v>
          </cell>
          <cell r="M19">
            <v>2</v>
          </cell>
          <cell r="N19">
            <v>2</v>
          </cell>
          <cell r="O19">
            <v>10</v>
          </cell>
          <cell r="P19">
            <v>10</v>
          </cell>
          <cell r="Q19">
            <v>3</v>
          </cell>
        </row>
        <row r="20">
          <cell r="B20">
            <v>7</v>
          </cell>
          <cell r="C20" t="str">
            <v>Transformers</v>
          </cell>
          <cell r="D20" t="str">
            <v>Ageing of On Load Tapchangers</v>
          </cell>
          <cell r="E20" t="str">
            <v>Other</v>
          </cell>
          <cell r="F20" t="str">
            <v>Identify F&amp;D Type diverters where there is no mechanical stop</v>
          </cell>
          <cell r="G20" t="str">
            <v>O</v>
          </cell>
          <cell r="H20" t="str">
            <v>I</v>
          </cell>
          <cell r="I20">
            <v>2003</v>
          </cell>
          <cell r="J20" t="str">
            <v>Asset Managers</v>
          </cell>
          <cell r="L20" t="str">
            <v xml:space="preserve">This strategy needs to be split into I &amp; M and target date added to I </v>
          </cell>
          <cell r="M20">
            <v>2</v>
          </cell>
          <cell r="N20">
            <v>2</v>
          </cell>
          <cell r="O20">
            <v>10</v>
          </cell>
          <cell r="P20">
            <v>10</v>
          </cell>
          <cell r="Q20">
            <v>3</v>
          </cell>
        </row>
        <row r="21">
          <cell r="B21">
            <v>7.1</v>
          </cell>
          <cell r="C21" t="str">
            <v>Transformers</v>
          </cell>
          <cell r="D21" t="str">
            <v>Ageing of On Load Tapchangers</v>
          </cell>
          <cell r="E21" t="str">
            <v>Other</v>
          </cell>
          <cell r="F21" t="str">
            <v>Fit new end stops to F &amp; D types</v>
          </cell>
          <cell r="G21" t="str">
            <v>O</v>
          </cell>
          <cell r="H21" t="str">
            <v>M</v>
          </cell>
          <cell r="I21">
            <v>2003</v>
          </cell>
          <cell r="J21" t="str">
            <v>Asset Managers</v>
          </cell>
          <cell r="K21">
            <v>38168</v>
          </cell>
          <cell r="L21" t="str">
            <v>If not done renew target dates.</v>
          </cell>
          <cell r="M21">
            <v>2</v>
          </cell>
          <cell r="N21">
            <v>2</v>
          </cell>
          <cell r="O21">
            <v>10</v>
          </cell>
          <cell r="P21">
            <v>10</v>
          </cell>
          <cell r="Q21">
            <v>3</v>
          </cell>
        </row>
        <row r="22">
          <cell r="B22">
            <v>8</v>
          </cell>
          <cell r="C22" t="str">
            <v>Transformers</v>
          </cell>
          <cell r="D22" t="str">
            <v>Ageing of On Load Tapchangers</v>
          </cell>
          <cell r="E22" t="str">
            <v>Other</v>
          </cell>
          <cell r="F22" t="str">
            <v>Investigate comparison methods to verify alignment in tapchangers</v>
          </cell>
          <cell r="G22" t="str">
            <v>O</v>
          </cell>
          <cell r="H22" t="str">
            <v>I</v>
          </cell>
          <cell r="I22">
            <v>2003</v>
          </cell>
          <cell r="J22" t="str">
            <v>SSE</v>
          </cell>
          <cell r="K22">
            <v>38533</v>
          </cell>
          <cell r="M22">
            <v>2</v>
          </cell>
          <cell r="N22">
            <v>2</v>
          </cell>
          <cell r="O22">
            <v>10</v>
          </cell>
          <cell r="P22">
            <v>10</v>
          </cell>
          <cell r="Q22">
            <v>3</v>
          </cell>
        </row>
        <row r="23">
          <cell r="B23">
            <v>9.1</v>
          </cell>
          <cell r="C23" t="str">
            <v>Transformers</v>
          </cell>
          <cell r="D23" t="str">
            <v>Ageing of On Load Tapchangers</v>
          </cell>
          <cell r="E23" t="str">
            <v>Other</v>
          </cell>
          <cell r="F23" t="str">
            <v>Set up program of inspection and life assessment of at risk and aged tapchangers</v>
          </cell>
          <cell r="G23" t="str">
            <v>O</v>
          </cell>
          <cell r="H23" t="str">
            <v>I</v>
          </cell>
          <cell r="I23">
            <v>2003</v>
          </cell>
          <cell r="J23" t="str">
            <v>SSE</v>
          </cell>
          <cell r="K23">
            <v>37741</v>
          </cell>
          <cell r="L23" t="str">
            <v>Needs to be split into I &amp; M strategies and really needs more specific targets clarifying types of tapchangers referred to</v>
          </cell>
          <cell r="M23">
            <v>2</v>
          </cell>
          <cell r="N23">
            <v>2</v>
          </cell>
          <cell r="O23">
            <v>10</v>
          </cell>
          <cell r="P23">
            <v>10</v>
          </cell>
          <cell r="Q23">
            <v>3</v>
          </cell>
        </row>
        <row r="24">
          <cell r="B24">
            <v>9.1999999999999993</v>
          </cell>
          <cell r="C24" t="str">
            <v>Transformers</v>
          </cell>
          <cell r="D24" t="str">
            <v>Ageing of On Load Tapchangers</v>
          </cell>
          <cell r="E24" t="str">
            <v>Other</v>
          </cell>
          <cell r="F24" t="str">
            <v>Suitably trained staff to Inspect tapchangers determine life assessment</v>
          </cell>
          <cell r="G24" t="str">
            <v>O</v>
          </cell>
          <cell r="H24" t="str">
            <v>I</v>
          </cell>
          <cell r="I24">
            <v>2003</v>
          </cell>
          <cell r="J24" t="str">
            <v>Asset Managers</v>
          </cell>
          <cell r="K24">
            <v>39263</v>
          </cell>
          <cell r="M24">
            <v>2</v>
          </cell>
          <cell r="N24">
            <v>2</v>
          </cell>
          <cell r="O24">
            <v>10</v>
          </cell>
          <cell r="P24">
            <v>10</v>
          </cell>
          <cell r="Q24">
            <v>3</v>
          </cell>
        </row>
        <row r="25">
          <cell r="B25">
            <v>10</v>
          </cell>
          <cell r="C25" t="str">
            <v>Transformers</v>
          </cell>
          <cell r="D25" t="str">
            <v>Ageing of On Load Tapchangers</v>
          </cell>
          <cell r="E25" t="str">
            <v>Other</v>
          </cell>
          <cell r="F25" t="str">
            <v>Report and investigate AVR to reduce no. taps/day</v>
          </cell>
          <cell r="G25" t="str">
            <v>O</v>
          </cell>
          <cell r="H25" t="str">
            <v>I</v>
          </cell>
          <cell r="I25">
            <v>2003</v>
          </cell>
          <cell r="J25" t="str">
            <v>Asset Managers</v>
          </cell>
          <cell r="K25">
            <v>38168</v>
          </cell>
          <cell r="M25">
            <v>2</v>
          </cell>
          <cell r="N25">
            <v>2</v>
          </cell>
          <cell r="O25">
            <v>10</v>
          </cell>
          <cell r="P25">
            <v>8</v>
          </cell>
          <cell r="Q25">
            <v>3</v>
          </cell>
        </row>
        <row r="26">
          <cell r="B26">
            <v>11</v>
          </cell>
          <cell r="C26" t="str">
            <v>Transformers</v>
          </cell>
          <cell r="D26" t="str">
            <v>Bushings</v>
          </cell>
          <cell r="E26" t="str">
            <v>Replacement</v>
          </cell>
          <cell r="F26" t="str">
            <v>Replace all condenser bushings with no DDF point</v>
          </cell>
          <cell r="G26" t="str">
            <v>M</v>
          </cell>
          <cell r="H26" t="str">
            <v>R</v>
          </cell>
          <cell r="I26">
            <v>2000</v>
          </cell>
          <cell r="J26" t="str">
            <v>Asset Managers</v>
          </cell>
          <cell r="K26" t="str">
            <v xml:space="preserve"> Dec 2004</v>
          </cell>
          <cell r="L26" t="str">
            <v>Need to identify which transformers have condenser bushings with no DDF point</v>
          </cell>
          <cell r="M26">
            <v>10</v>
          </cell>
          <cell r="N26">
            <v>5</v>
          </cell>
          <cell r="O26">
            <v>10</v>
          </cell>
          <cell r="P26">
            <v>10</v>
          </cell>
          <cell r="Q26">
            <v>3</v>
          </cell>
        </row>
        <row r="27">
          <cell r="B27">
            <v>12</v>
          </cell>
          <cell r="C27" t="str">
            <v>Transformers</v>
          </cell>
          <cell r="D27" t="str">
            <v>Bushings</v>
          </cell>
          <cell r="E27" t="str">
            <v>Replacement</v>
          </cell>
          <cell r="F27" t="str">
            <v>Replace all condenser type SRBP bushings</v>
          </cell>
          <cell r="G27" t="str">
            <v>M</v>
          </cell>
          <cell r="H27" t="str">
            <v>R</v>
          </cell>
          <cell r="I27">
            <v>2003</v>
          </cell>
          <cell r="J27" t="str">
            <v>Asset Managers</v>
          </cell>
          <cell r="K27">
            <v>39629</v>
          </cell>
          <cell r="L27" t="str">
            <v>Identify bushings</v>
          </cell>
          <cell r="M27">
            <v>10</v>
          </cell>
          <cell r="N27">
            <v>5</v>
          </cell>
          <cell r="O27">
            <v>10</v>
          </cell>
          <cell r="P27">
            <v>10</v>
          </cell>
          <cell r="Q27">
            <v>3</v>
          </cell>
        </row>
        <row r="28">
          <cell r="B28">
            <v>13</v>
          </cell>
          <cell r="C28" t="str">
            <v>Transformers</v>
          </cell>
          <cell r="D28" t="str">
            <v>DGA Techniques</v>
          </cell>
          <cell r="E28" t="str">
            <v>Other</v>
          </cell>
          <cell r="F28" t="str">
            <v>Provide Specialist Training in DGA assessment techniques for selected staff</v>
          </cell>
          <cell r="G28" t="str">
            <v>O</v>
          </cell>
          <cell r="H28" t="str">
            <v>I</v>
          </cell>
          <cell r="I28">
            <v>2003</v>
          </cell>
          <cell r="J28" t="str">
            <v>SSE</v>
          </cell>
          <cell r="K28">
            <v>38322</v>
          </cell>
          <cell r="M28">
            <v>0</v>
          </cell>
          <cell r="N28">
            <v>0</v>
          </cell>
          <cell r="O28">
            <v>0</v>
          </cell>
          <cell r="P28">
            <v>8</v>
          </cell>
          <cell r="Q28">
            <v>3</v>
          </cell>
        </row>
        <row r="29">
          <cell r="B29">
            <v>13.1</v>
          </cell>
          <cell r="C29" t="str">
            <v>Transformers</v>
          </cell>
          <cell r="D29" t="str">
            <v>DGA Techniques</v>
          </cell>
          <cell r="E29" t="str">
            <v>Other</v>
          </cell>
          <cell r="F29" t="str">
            <v>Acquire DGA Assessment tools and implement supporting processes</v>
          </cell>
          <cell r="G29" t="str">
            <v>O</v>
          </cell>
          <cell r="H29" t="str">
            <v>I</v>
          </cell>
          <cell r="I29">
            <v>2003</v>
          </cell>
          <cell r="J29" t="str">
            <v>SSE</v>
          </cell>
          <cell r="K29">
            <v>38504</v>
          </cell>
          <cell r="M29">
            <v>0</v>
          </cell>
          <cell r="N29">
            <v>0</v>
          </cell>
          <cell r="O29">
            <v>0</v>
          </cell>
          <cell r="P29">
            <v>8</v>
          </cell>
          <cell r="Q29">
            <v>3</v>
          </cell>
        </row>
        <row r="30">
          <cell r="B30">
            <v>14.1</v>
          </cell>
          <cell r="C30" t="str">
            <v>Transformers</v>
          </cell>
          <cell r="D30" t="str">
            <v>Aged Transformers</v>
          </cell>
          <cell r="E30" t="str">
            <v>Other</v>
          </cell>
          <cell r="F30" t="str">
            <v>Review available DGA Data to identify transformers of concern</v>
          </cell>
          <cell r="G30" t="str">
            <v>O</v>
          </cell>
          <cell r="H30" t="str">
            <v>I</v>
          </cell>
          <cell r="I30">
            <v>2003</v>
          </cell>
          <cell r="J30" t="str">
            <v>Asset Managers</v>
          </cell>
          <cell r="K30">
            <v>38322</v>
          </cell>
          <cell r="M30">
            <v>0</v>
          </cell>
          <cell r="N30">
            <v>0</v>
          </cell>
          <cell r="O30">
            <v>0</v>
          </cell>
          <cell r="P30">
            <v>8</v>
          </cell>
          <cell r="Q30">
            <v>3</v>
          </cell>
        </row>
        <row r="31">
          <cell r="B31">
            <v>14.2</v>
          </cell>
          <cell r="C31" t="str">
            <v>Transformers</v>
          </cell>
          <cell r="D31" t="str">
            <v>Aged Transformers</v>
          </cell>
          <cell r="E31" t="str">
            <v>Other</v>
          </cell>
          <cell r="F31" t="str">
            <v>Develop an Aged transformer management policy supported by a decision making model</v>
          </cell>
          <cell r="G31" t="str">
            <v>O</v>
          </cell>
          <cell r="H31" t="str">
            <v>I</v>
          </cell>
          <cell r="I31">
            <v>2003</v>
          </cell>
          <cell r="J31" t="str">
            <v>SSE</v>
          </cell>
          <cell r="K31">
            <v>38322</v>
          </cell>
          <cell r="M31">
            <v>0</v>
          </cell>
          <cell r="N31">
            <v>0</v>
          </cell>
          <cell r="O31">
            <v>0</v>
          </cell>
          <cell r="P31">
            <v>8</v>
          </cell>
          <cell r="Q31">
            <v>3</v>
          </cell>
        </row>
        <row r="32">
          <cell r="B32">
            <v>14.3</v>
          </cell>
          <cell r="C32" t="str">
            <v>Transformers</v>
          </cell>
          <cell r="D32" t="str">
            <v>Aged Transformers</v>
          </cell>
          <cell r="E32" t="str">
            <v>Other</v>
          </cell>
          <cell r="F32" t="str">
            <v>Apply the Aged Transformer model to all transformers to prioritise at risk transformers for replacement or refurbishment</v>
          </cell>
          <cell r="G32" t="str">
            <v>O</v>
          </cell>
          <cell r="H32" t="str">
            <v>I</v>
          </cell>
          <cell r="I32">
            <v>2003</v>
          </cell>
          <cell r="J32" t="str">
            <v>Asset Managers</v>
          </cell>
          <cell r="K32">
            <v>38504</v>
          </cell>
          <cell r="M32">
            <v>0</v>
          </cell>
          <cell r="N32">
            <v>0</v>
          </cell>
          <cell r="O32">
            <v>0</v>
          </cell>
          <cell r="P32">
            <v>8</v>
          </cell>
          <cell r="Q32">
            <v>3</v>
          </cell>
        </row>
        <row r="33">
          <cell r="B33">
            <v>15</v>
          </cell>
          <cell r="C33" t="str">
            <v>Transformers</v>
          </cell>
          <cell r="D33" t="str">
            <v>Operational Recommendations</v>
          </cell>
          <cell r="E33" t="str">
            <v>Other</v>
          </cell>
          <cell r="F33" t="str">
            <v>Implement operating procedures to minimise risk of loss of supply when taking tapchangers out of service by taking transformers to new tap before switching</v>
          </cell>
          <cell r="G33" t="str">
            <v>O</v>
          </cell>
          <cell r="H33" t="str">
            <v>I</v>
          </cell>
          <cell r="I33">
            <v>2003</v>
          </cell>
          <cell r="J33" t="str">
            <v>SSE</v>
          </cell>
          <cell r="K33">
            <v>38322</v>
          </cell>
          <cell r="M33">
            <v>2</v>
          </cell>
          <cell r="N33">
            <v>2</v>
          </cell>
          <cell r="O33">
            <v>10</v>
          </cell>
          <cell r="P33">
            <v>8</v>
          </cell>
          <cell r="Q33">
            <v>3</v>
          </cell>
        </row>
        <row r="34">
          <cell r="B34">
            <v>16</v>
          </cell>
          <cell r="C34" t="str">
            <v>Circuit Breakers</v>
          </cell>
          <cell r="D34" t="str">
            <v>AEI GA 11 W8 CBs</v>
          </cell>
          <cell r="E34" t="str">
            <v>Replacement</v>
          </cell>
          <cell r="F34" t="str">
            <v>Replace all of this type</v>
          </cell>
          <cell r="G34" t="str">
            <v>C</v>
          </cell>
          <cell r="H34" t="str">
            <v>R</v>
          </cell>
          <cell r="I34">
            <v>1995</v>
          </cell>
          <cell r="J34" t="str">
            <v>Asset Managers</v>
          </cell>
          <cell r="K34" t="str">
            <v>June, 2008</v>
          </cell>
          <cell r="L34" t="str">
            <v>Strategy shouldn't identify rate of change</v>
          </cell>
          <cell r="M34">
            <v>8</v>
          </cell>
          <cell r="N34">
            <v>0</v>
          </cell>
          <cell r="O34">
            <v>10</v>
          </cell>
          <cell r="P34">
            <v>10</v>
          </cell>
        </row>
        <row r="35">
          <cell r="B35">
            <v>17</v>
          </cell>
          <cell r="C35" t="str">
            <v>Circuit Breakers</v>
          </cell>
          <cell r="D35" t="str">
            <v>132 kV (OBR30) Reyrolle CBs</v>
          </cell>
          <cell r="E35" t="str">
            <v>Replacement</v>
          </cell>
          <cell r="F35" t="str">
            <v>Replace all of this type</v>
          </cell>
          <cell r="G35" t="str">
            <v>C</v>
          </cell>
          <cell r="H35" t="str">
            <v>R</v>
          </cell>
          <cell r="I35">
            <v>1995</v>
          </cell>
          <cell r="J35" t="str">
            <v>Asset Managers</v>
          </cell>
          <cell r="K35" t="str">
            <v>June, 2004</v>
          </cell>
          <cell r="M35">
            <v>5</v>
          </cell>
          <cell r="N35">
            <v>0</v>
          </cell>
          <cell r="O35">
            <v>10</v>
          </cell>
          <cell r="P35">
            <v>10</v>
          </cell>
        </row>
        <row r="36">
          <cell r="B36">
            <v>18</v>
          </cell>
          <cell r="C36" t="str">
            <v>Circuit Breakers</v>
          </cell>
          <cell r="D36" t="str">
            <v>132 kV AEG WM5077</v>
          </cell>
          <cell r="E36" t="str">
            <v>Replacement</v>
          </cell>
          <cell r="F36" t="str">
            <v>Replace all of this type</v>
          </cell>
          <cell r="G36" t="str">
            <v>C</v>
          </cell>
          <cell r="H36" t="str">
            <v>R</v>
          </cell>
          <cell r="I36">
            <v>1995</v>
          </cell>
          <cell r="J36" t="str">
            <v>Asset Managers</v>
          </cell>
          <cell r="K36" t="str">
            <v>June, 2005</v>
          </cell>
          <cell r="M36">
            <v>0</v>
          </cell>
          <cell r="N36">
            <v>0</v>
          </cell>
          <cell r="O36">
            <v>8</v>
          </cell>
          <cell r="P36">
            <v>8</v>
          </cell>
        </row>
        <row r="37">
          <cell r="B37">
            <v>19</v>
          </cell>
          <cell r="C37" t="str">
            <v>Circuit Breakers</v>
          </cell>
          <cell r="D37" t="str">
            <v>66kV Oerlikon TOF60.6</v>
          </cell>
          <cell r="E37" t="str">
            <v>Replacement</v>
          </cell>
          <cell r="F37" t="str">
            <v>Replace all of this type</v>
          </cell>
          <cell r="G37" t="str">
            <v>C</v>
          </cell>
          <cell r="H37" t="str">
            <v>R</v>
          </cell>
          <cell r="I37">
            <v>1995</v>
          </cell>
          <cell r="J37" t="str">
            <v>Asset Managers</v>
          </cell>
          <cell r="K37">
            <v>38139</v>
          </cell>
          <cell r="M37">
            <v>0</v>
          </cell>
          <cell r="N37">
            <v>0</v>
          </cell>
          <cell r="O37">
            <v>8</v>
          </cell>
          <cell r="P37">
            <v>8</v>
          </cell>
        </row>
        <row r="38">
          <cell r="B38">
            <v>20</v>
          </cell>
          <cell r="C38" t="str">
            <v>Circuit Breakers</v>
          </cell>
          <cell r="D38" t="str">
            <v xml:space="preserve">33kV Westinghouse GC </v>
          </cell>
          <cell r="E38" t="str">
            <v>Replacement</v>
          </cell>
          <cell r="F38" t="str">
            <v>Replace if no DDF Point</v>
          </cell>
          <cell r="G38" t="str">
            <v>C</v>
          </cell>
          <cell r="H38" t="str">
            <v>R</v>
          </cell>
          <cell r="I38">
            <v>2001</v>
          </cell>
          <cell r="J38" t="str">
            <v>Asset Managers</v>
          </cell>
          <cell r="K38">
            <v>38504</v>
          </cell>
          <cell r="L38" t="str">
            <v>No completion date</v>
          </cell>
          <cell r="M38">
            <v>8</v>
          </cell>
          <cell r="N38">
            <v>2</v>
          </cell>
          <cell r="O38">
            <v>8</v>
          </cell>
          <cell r="P38">
            <v>5</v>
          </cell>
        </row>
        <row r="39">
          <cell r="B39">
            <v>20.100000000000001</v>
          </cell>
          <cell r="C39" t="str">
            <v>Circuit Breakers</v>
          </cell>
          <cell r="D39" t="str">
            <v xml:space="preserve">33kV Westinghouse GC </v>
          </cell>
          <cell r="E39" t="str">
            <v>Replacement</v>
          </cell>
          <cell r="F39" t="str">
            <v>Replace all of this type</v>
          </cell>
          <cell r="G39" t="str">
            <v>C</v>
          </cell>
          <cell r="H39" t="str">
            <v>R</v>
          </cell>
          <cell r="I39">
            <v>2004</v>
          </cell>
          <cell r="J39" t="str">
            <v>Asset Managers</v>
          </cell>
          <cell r="K39" t="str">
            <v>June, 2007</v>
          </cell>
          <cell r="M39">
            <v>5</v>
          </cell>
          <cell r="N39">
            <v>2</v>
          </cell>
          <cell r="O39">
            <v>8</v>
          </cell>
          <cell r="P39">
            <v>5</v>
          </cell>
        </row>
        <row r="40">
          <cell r="B40">
            <v>21</v>
          </cell>
          <cell r="C40" t="str">
            <v>Circuit Breakers</v>
          </cell>
          <cell r="D40" t="str">
            <v>22kv Sace</v>
          </cell>
          <cell r="E40" t="str">
            <v>Replacement</v>
          </cell>
          <cell r="F40" t="str">
            <v>Replace all of this type</v>
          </cell>
          <cell r="G40" t="str">
            <v>C</v>
          </cell>
          <cell r="H40" t="str">
            <v>R</v>
          </cell>
          <cell r="I40">
            <v>1998</v>
          </cell>
          <cell r="J40" t="str">
            <v>Asset Managers</v>
          </cell>
          <cell r="K40" t="str">
            <v>June, 2005</v>
          </cell>
          <cell r="M40">
            <v>0</v>
          </cell>
          <cell r="N40">
            <v>0</v>
          </cell>
          <cell r="O40">
            <v>8</v>
          </cell>
          <cell r="P40">
            <v>8</v>
          </cell>
        </row>
        <row r="41">
          <cell r="B41">
            <v>22</v>
          </cell>
          <cell r="C41" t="str">
            <v>Circuit Breakers</v>
          </cell>
          <cell r="D41" t="str">
            <v>132kV Galileo OCERD 150</v>
          </cell>
          <cell r="E41" t="str">
            <v>Replacement</v>
          </cell>
          <cell r="F41" t="str">
            <v>Replace all of this type</v>
          </cell>
          <cell r="G41" t="str">
            <v>C</v>
          </cell>
          <cell r="H41" t="str">
            <v>R</v>
          </cell>
          <cell r="I41">
            <v>1998</v>
          </cell>
          <cell r="J41" t="str">
            <v>Asset Managers</v>
          </cell>
          <cell r="K41" t="str">
            <v>June, 2005</v>
          </cell>
          <cell r="M41">
            <v>0</v>
          </cell>
          <cell r="N41">
            <v>10</v>
          </cell>
          <cell r="O41">
            <v>5</v>
          </cell>
          <cell r="P41">
            <v>5</v>
          </cell>
        </row>
        <row r="42">
          <cell r="B42">
            <v>23</v>
          </cell>
          <cell r="C42" t="str">
            <v>Circuit Breakers</v>
          </cell>
          <cell r="D42" t="str">
            <v>Oerlikon FS13C3.1 &amp; FR</v>
          </cell>
          <cell r="E42" t="str">
            <v>Replacement</v>
          </cell>
          <cell r="F42" t="str">
            <v>Replace all of this type</v>
          </cell>
          <cell r="G42" t="str">
            <v>C</v>
          </cell>
          <cell r="H42" t="str">
            <v>R</v>
          </cell>
          <cell r="I42">
            <v>1995</v>
          </cell>
          <cell r="J42" t="str">
            <v>Asset Managers</v>
          </cell>
          <cell r="K42" t="str">
            <v>June, 2005</v>
          </cell>
          <cell r="M42">
            <v>0</v>
          </cell>
          <cell r="N42">
            <v>0</v>
          </cell>
          <cell r="O42">
            <v>8</v>
          </cell>
          <cell r="P42">
            <v>8</v>
          </cell>
        </row>
        <row r="43">
          <cell r="B43">
            <v>24</v>
          </cell>
          <cell r="C43" t="str">
            <v>Circuit Breakers</v>
          </cell>
          <cell r="D43" t="str">
            <v xml:space="preserve">BTH 66kV </v>
          </cell>
          <cell r="E43" t="str">
            <v>Replacement</v>
          </cell>
          <cell r="F43" t="str">
            <v>Replace all of this type</v>
          </cell>
          <cell r="G43" t="str">
            <v>C</v>
          </cell>
          <cell r="H43" t="str">
            <v>R</v>
          </cell>
          <cell r="I43">
            <v>2000</v>
          </cell>
          <cell r="J43" t="str">
            <v>Asset Managers</v>
          </cell>
          <cell r="K43" t="str">
            <v>June, 2005</v>
          </cell>
          <cell r="M43">
            <v>5</v>
          </cell>
          <cell r="N43">
            <v>2</v>
          </cell>
          <cell r="O43">
            <v>8</v>
          </cell>
          <cell r="P43">
            <v>5</v>
          </cell>
        </row>
        <row r="44">
          <cell r="B44">
            <v>25</v>
          </cell>
          <cell r="C44" t="str">
            <v>Circuit Breakers</v>
          </cell>
          <cell r="D44" t="str">
            <v>Reyrolle 132kV OS</v>
          </cell>
          <cell r="E44" t="str">
            <v>Replacement</v>
          </cell>
          <cell r="F44" t="str">
            <v>Replace all of this type</v>
          </cell>
          <cell r="G44" t="str">
            <v>C</v>
          </cell>
          <cell r="H44" t="str">
            <v>R</v>
          </cell>
          <cell r="I44">
            <v>2000</v>
          </cell>
          <cell r="J44" t="str">
            <v>Asset Managers</v>
          </cell>
          <cell r="K44" t="str">
            <v>June,2005</v>
          </cell>
          <cell r="M44">
            <v>0</v>
          </cell>
          <cell r="N44">
            <v>0</v>
          </cell>
          <cell r="O44">
            <v>8</v>
          </cell>
          <cell r="P44">
            <v>8</v>
          </cell>
        </row>
        <row r="45">
          <cell r="B45">
            <v>26</v>
          </cell>
          <cell r="C45" t="str">
            <v>Circuit Breakers</v>
          </cell>
          <cell r="D45" t="str">
            <v>ASEA 132kV HKEY</v>
          </cell>
          <cell r="E45" t="str">
            <v>Replacement</v>
          </cell>
          <cell r="F45" t="str">
            <v>Replace all of this type</v>
          </cell>
          <cell r="G45" t="str">
            <v>C</v>
          </cell>
          <cell r="H45" t="str">
            <v>R</v>
          </cell>
          <cell r="I45">
            <v>2000</v>
          </cell>
          <cell r="J45" t="str">
            <v>Asset Managers</v>
          </cell>
          <cell r="K45" t="str">
            <v>June, 2011</v>
          </cell>
          <cell r="M45">
            <v>0</v>
          </cell>
          <cell r="N45">
            <v>0</v>
          </cell>
          <cell r="O45">
            <v>8</v>
          </cell>
          <cell r="P45">
            <v>8</v>
          </cell>
        </row>
        <row r="46">
          <cell r="B46">
            <v>27</v>
          </cell>
          <cell r="C46" t="str">
            <v>Circuit Breakers</v>
          </cell>
          <cell r="D46" t="str">
            <v>ASEA 66kV HKEY</v>
          </cell>
          <cell r="E46" t="str">
            <v>Replacement</v>
          </cell>
          <cell r="F46" t="str">
            <v>Replace all of this type</v>
          </cell>
          <cell r="G46" t="str">
            <v>C</v>
          </cell>
          <cell r="H46" t="str">
            <v>R</v>
          </cell>
          <cell r="I46">
            <v>2000</v>
          </cell>
          <cell r="J46" t="str">
            <v>Asset Managers</v>
          </cell>
          <cell r="K46" t="str">
            <v>June, 2007</v>
          </cell>
          <cell r="M46">
            <v>0</v>
          </cell>
          <cell r="N46">
            <v>0</v>
          </cell>
          <cell r="O46">
            <v>8</v>
          </cell>
          <cell r="P46">
            <v>8</v>
          </cell>
        </row>
        <row r="47">
          <cell r="B47">
            <v>28</v>
          </cell>
          <cell r="C47" t="str">
            <v>Circuit Breakers</v>
          </cell>
          <cell r="D47" t="str">
            <v>Brown Boveri 66kV ELF</v>
          </cell>
          <cell r="E47" t="str">
            <v>Replacement</v>
          </cell>
          <cell r="F47" t="str">
            <v>Replace all of this type</v>
          </cell>
          <cell r="G47" t="str">
            <v>C</v>
          </cell>
          <cell r="H47" t="str">
            <v>R</v>
          </cell>
          <cell r="I47">
            <v>2000</v>
          </cell>
          <cell r="J47" t="str">
            <v>Asset Managers</v>
          </cell>
          <cell r="K47" t="str">
            <v>June, 2013</v>
          </cell>
          <cell r="M47">
            <v>0</v>
          </cell>
          <cell r="N47">
            <v>0</v>
          </cell>
          <cell r="O47">
            <v>8</v>
          </cell>
          <cell r="P47">
            <v>8</v>
          </cell>
        </row>
        <row r="48">
          <cell r="B48">
            <v>29</v>
          </cell>
          <cell r="C48" t="str">
            <v>Circuit Breakers</v>
          </cell>
          <cell r="D48" t="str">
            <v>SF6 CBs</v>
          </cell>
          <cell r="E48" t="str">
            <v>Other</v>
          </cell>
          <cell r="F48" t="str">
            <v>Inspection of Nominated CBs</v>
          </cell>
          <cell r="G48" t="str">
            <v>O</v>
          </cell>
          <cell r="H48" t="str">
            <v>I</v>
          </cell>
          <cell r="I48">
            <v>2000</v>
          </cell>
          <cell r="J48" t="str">
            <v>SSE</v>
          </cell>
          <cell r="K48" t="str">
            <v>Recurrent Each April</v>
          </cell>
          <cell r="M48">
            <v>0</v>
          </cell>
          <cell r="N48">
            <v>0</v>
          </cell>
          <cell r="O48">
            <v>8</v>
          </cell>
          <cell r="P48">
            <v>0</v>
          </cell>
        </row>
        <row r="49">
          <cell r="B49">
            <v>30</v>
          </cell>
          <cell r="C49" t="str">
            <v>Circuit Breakers</v>
          </cell>
          <cell r="D49" t="str">
            <v>AEI 33kV Bulk Oil</v>
          </cell>
          <cell r="E49" t="str">
            <v>Replacement</v>
          </cell>
          <cell r="F49" t="str">
            <v>Replace all of this type</v>
          </cell>
          <cell r="G49" t="str">
            <v>C</v>
          </cell>
          <cell r="H49" t="str">
            <v>R</v>
          </cell>
          <cell r="I49">
            <v>2001</v>
          </cell>
          <cell r="J49" t="str">
            <v>Asset Managers</v>
          </cell>
          <cell r="K49">
            <v>39417</v>
          </cell>
          <cell r="M49">
            <v>5</v>
          </cell>
          <cell r="N49">
            <v>2</v>
          </cell>
          <cell r="O49">
            <v>8</v>
          </cell>
          <cell r="P49">
            <v>5</v>
          </cell>
        </row>
        <row r="50">
          <cell r="B50">
            <v>31</v>
          </cell>
          <cell r="C50" t="str">
            <v>Circuit Breakers</v>
          </cell>
          <cell r="D50" t="str">
            <v>ABB 132kV HLD</v>
          </cell>
          <cell r="E50" t="str">
            <v>Replacement</v>
          </cell>
          <cell r="F50" t="str">
            <v>Replace all of this type</v>
          </cell>
          <cell r="G50" t="str">
            <v>C</v>
          </cell>
          <cell r="H50" t="str">
            <v>R</v>
          </cell>
          <cell r="I50">
            <v>2004</v>
          </cell>
          <cell r="J50" t="str">
            <v>Asset Managers</v>
          </cell>
          <cell r="K50">
            <v>42887</v>
          </cell>
          <cell r="M50">
            <v>0</v>
          </cell>
          <cell r="N50">
            <v>0</v>
          </cell>
          <cell r="O50">
            <v>8</v>
          </cell>
          <cell r="P50">
            <v>8</v>
          </cell>
        </row>
        <row r="51">
          <cell r="B51">
            <v>32</v>
          </cell>
          <cell r="C51" t="str">
            <v>Circuit Breakers</v>
          </cell>
          <cell r="D51" t="str">
            <v>DELLE 66kV HPGE</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row>
        <row r="52">
          <cell r="B52">
            <v>33</v>
          </cell>
          <cell r="C52" t="str">
            <v>Circuit Breakers</v>
          </cell>
          <cell r="D52" t="str">
            <v>Merlin Gerin FA1</v>
          </cell>
          <cell r="E52" t="str">
            <v>Replacement</v>
          </cell>
          <cell r="F52" t="str">
            <v>Assess for Replacement Strategy</v>
          </cell>
          <cell r="G52" t="str">
            <v>O</v>
          </cell>
          <cell r="H52" t="str">
            <v>I</v>
          </cell>
          <cell r="I52">
            <v>2002</v>
          </cell>
          <cell r="J52" t="str">
            <v>SSE</v>
          </cell>
          <cell r="K52">
            <v>39052</v>
          </cell>
          <cell r="M52">
            <v>0</v>
          </cell>
          <cell r="N52">
            <v>0</v>
          </cell>
          <cell r="O52">
            <v>8</v>
          </cell>
          <cell r="P52">
            <v>8</v>
          </cell>
        </row>
        <row r="53">
          <cell r="B53">
            <v>34</v>
          </cell>
          <cell r="C53" t="str">
            <v>Circuit Breakers</v>
          </cell>
          <cell r="D53" t="str">
            <v>Merlin Gerin FA2</v>
          </cell>
          <cell r="E53" t="str">
            <v>Replacement</v>
          </cell>
          <cell r="F53" t="str">
            <v>Assess for Replacement Strategy</v>
          </cell>
          <cell r="G53" t="str">
            <v>O</v>
          </cell>
          <cell r="H53" t="str">
            <v>I</v>
          </cell>
          <cell r="I53">
            <v>2002</v>
          </cell>
          <cell r="J53" t="str">
            <v>SSE</v>
          </cell>
          <cell r="K53">
            <v>38687</v>
          </cell>
          <cell r="M53">
            <v>0</v>
          </cell>
          <cell r="N53">
            <v>0</v>
          </cell>
          <cell r="O53">
            <v>8</v>
          </cell>
          <cell r="P53">
            <v>8</v>
          </cell>
        </row>
        <row r="54">
          <cell r="B54">
            <v>35</v>
          </cell>
          <cell r="C54" t="str">
            <v>Circuit Breakers</v>
          </cell>
          <cell r="D54" t="str">
            <v>Merlin Gerin FA4</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row>
        <row r="55">
          <cell r="B55">
            <v>36</v>
          </cell>
          <cell r="C55" t="str">
            <v>Circuit Breakers</v>
          </cell>
          <cell r="D55" t="str">
            <v>Merlin Gerin PFA</v>
          </cell>
          <cell r="E55" t="str">
            <v>Replacement</v>
          </cell>
          <cell r="F55" t="str">
            <v>Assess for Replacement Strategy</v>
          </cell>
          <cell r="G55" t="str">
            <v>O</v>
          </cell>
          <cell r="H55" t="str">
            <v>I</v>
          </cell>
          <cell r="I55">
            <v>2002</v>
          </cell>
          <cell r="J55" t="str">
            <v>SSE</v>
          </cell>
          <cell r="K55">
            <v>39052</v>
          </cell>
          <cell r="M55">
            <v>0</v>
          </cell>
          <cell r="N55">
            <v>0</v>
          </cell>
          <cell r="O55">
            <v>8</v>
          </cell>
          <cell r="P55">
            <v>8</v>
          </cell>
        </row>
        <row r="56">
          <cell r="B56">
            <v>37</v>
          </cell>
          <cell r="C56" t="str">
            <v>Circuit Breakers</v>
          </cell>
          <cell r="D56" t="str">
            <v>330kv Sprecher HPF515Q6</v>
          </cell>
          <cell r="E56" t="str">
            <v>Replacement</v>
          </cell>
          <cell r="F56" t="str">
            <v>Assess for Replacement Strategy</v>
          </cell>
          <cell r="G56" t="str">
            <v>O</v>
          </cell>
          <cell r="H56" t="str">
            <v>I</v>
          </cell>
          <cell r="I56">
            <v>2002</v>
          </cell>
          <cell r="J56" t="str">
            <v>SSE</v>
          </cell>
          <cell r="K56">
            <v>38687</v>
          </cell>
          <cell r="M56">
            <v>0</v>
          </cell>
          <cell r="N56">
            <v>0</v>
          </cell>
          <cell r="O56">
            <v>8</v>
          </cell>
          <cell r="P56">
            <v>8</v>
          </cell>
        </row>
        <row r="57">
          <cell r="B57">
            <v>37.1</v>
          </cell>
          <cell r="C57" t="str">
            <v>Circuit Breakers</v>
          </cell>
          <cell r="D57" t="str">
            <v>BTH OW407</v>
          </cell>
          <cell r="E57" t="str">
            <v>Replacement</v>
          </cell>
          <cell r="F57" t="str">
            <v>Assess for Replacement Strategy</v>
          </cell>
          <cell r="G57" t="str">
            <v>O</v>
          </cell>
          <cell r="H57" t="str">
            <v>I</v>
          </cell>
          <cell r="I57">
            <v>2004</v>
          </cell>
          <cell r="J57" t="str">
            <v>SSE</v>
          </cell>
          <cell r="M57">
            <v>0</v>
          </cell>
          <cell r="N57">
            <v>0</v>
          </cell>
          <cell r="O57">
            <v>8</v>
          </cell>
          <cell r="P57">
            <v>8</v>
          </cell>
        </row>
        <row r="58">
          <cell r="B58">
            <v>37.200000000000003</v>
          </cell>
          <cell r="C58" t="str">
            <v>Circuit Breakers</v>
          </cell>
          <cell r="D58" t="str">
            <v>REYROLLE 132OS10</v>
          </cell>
          <cell r="E58" t="str">
            <v>Replacement</v>
          </cell>
          <cell r="F58" t="str">
            <v>Assess for Replacement Strategy</v>
          </cell>
          <cell r="G58" t="str">
            <v>O</v>
          </cell>
          <cell r="H58" t="str">
            <v>I</v>
          </cell>
          <cell r="I58">
            <v>2004</v>
          </cell>
          <cell r="J58" t="str">
            <v>SSE</v>
          </cell>
          <cell r="M58">
            <v>0</v>
          </cell>
          <cell r="N58">
            <v>0</v>
          </cell>
          <cell r="O58">
            <v>8</v>
          </cell>
          <cell r="P58">
            <v>8</v>
          </cell>
        </row>
        <row r="59">
          <cell r="B59">
            <v>37.299999999999997</v>
          </cell>
          <cell r="C59" t="str">
            <v>Circuit Breakers</v>
          </cell>
          <cell r="D59" t="str">
            <v>OERLIKON TOF60.6</v>
          </cell>
          <cell r="E59" t="str">
            <v>Replacement</v>
          </cell>
          <cell r="F59" t="str">
            <v>Assess for Replacement Strategy</v>
          </cell>
          <cell r="G59" t="str">
            <v>O</v>
          </cell>
          <cell r="H59" t="str">
            <v>I</v>
          </cell>
          <cell r="I59">
            <v>2004</v>
          </cell>
          <cell r="J59" t="str">
            <v>SSE</v>
          </cell>
          <cell r="M59">
            <v>0</v>
          </cell>
          <cell r="N59">
            <v>0</v>
          </cell>
          <cell r="O59">
            <v>8</v>
          </cell>
          <cell r="P59">
            <v>8</v>
          </cell>
        </row>
        <row r="60">
          <cell r="B60">
            <v>37.4</v>
          </cell>
          <cell r="C60" t="str">
            <v>Circuit Breakers</v>
          </cell>
          <cell r="D60" t="str">
            <v>WESTINGHOUSE 345GC</v>
          </cell>
          <cell r="E60" t="str">
            <v>Replacement</v>
          </cell>
          <cell r="F60" t="str">
            <v>Assess for Replacement Strategy</v>
          </cell>
          <cell r="G60" t="str">
            <v>O</v>
          </cell>
          <cell r="H60" t="str">
            <v>I</v>
          </cell>
          <cell r="I60">
            <v>2004</v>
          </cell>
          <cell r="J60" t="str">
            <v>SSE</v>
          </cell>
          <cell r="M60">
            <v>0</v>
          </cell>
          <cell r="N60">
            <v>0</v>
          </cell>
          <cell r="O60">
            <v>8</v>
          </cell>
          <cell r="P60">
            <v>8</v>
          </cell>
        </row>
        <row r="61">
          <cell r="B61">
            <v>37.5</v>
          </cell>
          <cell r="C61" t="str">
            <v>Circuit Breakers</v>
          </cell>
          <cell r="D61" t="str">
            <v>REYROLLE 132OS15</v>
          </cell>
          <cell r="E61" t="str">
            <v>Replacement</v>
          </cell>
          <cell r="F61" t="str">
            <v>Assess for Replacement Strategy</v>
          </cell>
          <cell r="G61" t="str">
            <v>O</v>
          </cell>
          <cell r="H61" t="str">
            <v>I</v>
          </cell>
          <cell r="I61">
            <v>2004</v>
          </cell>
          <cell r="J61" t="str">
            <v>SSE</v>
          </cell>
          <cell r="M61">
            <v>0</v>
          </cell>
          <cell r="N61">
            <v>0</v>
          </cell>
          <cell r="O61">
            <v>8</v>
          </cell>
          <cell r="P61">
            <v>8</v>
          </cell>
        </row>
        <row r="62">
          <cell r="B62">
            <v>37.6</v>
          </cell>
          <cell r="C62" t="str">
            <v>Circuit Breakers</v>
          </cell>
          <cell r="D62" t="str">
            <v>AEI GA11W8</v>
          </cell>
          <cell r="E62" t="str">
            <v>Replacement</v>
          </cell>
          <cell r="F62" t="str">
            <v>Assess for Replacement Strategy</v>
          </cell>
          <cell r="G62" t="str">
            <v>O</v>
          </cell>
          <cell r="H62" t="str">
            <v>I</v>
          </cell>
          <cell r="I62">
            <v>2004</v>
          </cell>
          <cell r="J62" t="str">
            <v>SSE</v>
          </cell>
          <cell r="M62">
            <v>0</v>
          </cell>
          <cell r="N62">
            <v>0</v>
          </cell>
          <cell r="O62">
            <v>8</v>
          </cell>
          <cell r="P62">
            <v>8</v>
          </cell>
        </row>
        <row r="63">
          <cell r="B63">
            <v>37.700000000000003</v>
          </cell>
          <cell r="C63" t="str">
            <v>Circuit Breakers</v>
          </cell>
          <cell r="D63" t="str">
            <v>REYROLLE 14SPH</v>
          </cell>
          <cell r="E63" t="str">
            <v>Replacement</v>
          </cell>
          <cell r="F63" t="str">
            <v>Assess for Replacement Strategy</v>
          </cell>
          <cell r="G63" t="str">
            <v>O</v>
          </cell>
          <cell r="H63" t="str">
            <v>I</v>
          </cell>
          <cell r="I63">
            <v>2004</v>
          </cell>
          <cell r="J63" t="str">
            <v>SSE</v>
          </cell>
          <cell r="M63">
            <v>0</v>
          </cell>
          <cell r="N63">
            <v>0</v>
          </cell>
          <cell r="O63">
            <v>8</v>
          </cell>
          <cell r="P63">
            <v>8</v>
          </cell>
        </row>
        <row r="64">
          <cell r="B64">
            <v>37.799999999999997</v>
          </cell>
          <cell r="C64" t="str">
            <v>Circuit Breakers</v>
          </cell>
          <cell r="D64" t="str">
            <v>REYROLLE 132OS14</v>
          </cell>
          <cell r="E64" t="str">
            <v>Replacement</v>
          </cell>
          <cell r="F64" t="str">
            <v>Assess for Replacement Strategy</v>
          </cell>
          <cell r="G64" t="str">
            <v>O</v>
          </cell>
          <cell r="H64" t="str">
            <v>I</v>
          </cell>
          <cell r="I64">
            <v>2004</v>
          </cell>
          <cell r="J64" t="str">
            <v>SSE</v>
          </cell>
          <cell r="M64">
            <v>0</v>
          </cell>
          <cell r="N64">
            <v>0</v>
          </cell>
          <cell r="O64">
            <v>8</v>
          </cell>
          <cell r="P64">
            <v>8</v>
          </cell>
        </row>
        <row r="65">
          <cell r="B65">
            <v>37.9</v>
          </cell>
          <cell r="C65" t="str">
            <v>Circuit Breakers</v>
          </cell>
          <cell r="D65" t="str">
            <v>ASEA HKEYC120/600</v>
          </cell>
          <cell r="E65" t="str">
            <v>Replacement</v>
          </cell>
          <cell r="F65" t="str">
            <v>Assess for Replacement Strategy</v>
          </cell>
          <cell r="G65" t="str">
            <v>O</v>
          </cell>
          <cell r="H65" t="str">
            <v>I</v>
          </cell>
          <cell r="I65">
            <v>2004</v>
          </cell>
          <cell r="J65" t="str">
            <v>SSE</v>
          </cell>
          <cell r="M65">
            <v>0</v>
          </cell>
          <cell r="N65">
            <v>0</v>
          </cell>
          <cell r="O65">
            <v>8</v>
          </cell>
          <cell r="P65">
            <v>8</v>
          </cell>
        </row>
        <row r="66">
          <cell r="B66">
            <v>37.909999999999997</v>
          </cell>
          <cell r="C66" t="str">
            <v>Circuit Breakers</v>
          </cell>
          <cell r="D66" t="str">
            <v>BROWN BOV. ECKS132</v>
          </cell>
          <cell r="E66" t="str">
            <v>Replacement</v>
          </cell>
          <cell r="F66" t="str">
            <v>Assess for Replacement Strategy</v>
          </cell>
          <cell r="G66" t="str">
            <v>O</v>
          </cell>
          <cell r="H66" t="str">
            <v>I</v>
          </cell>
          <cell r="I66">
            <v>2004</v>
          </cell>
          <cell r="J66" t="str">
            <v>SSE</v>
          </cell>
          <cell r="M66">
            <v>0</v>
          </cell>
          <cell r="N66">
            <v>0</v>
          </cell>
          <cell r="O66">
            <v>8</v>
          </cell>
          <cell r="P66">
            <v>8</v>
          </cell>
        </row>
        <row r="67">
          <cell r="B67">
            <v>37.92</v>
          </cell>
          <cell r="C67" t="str">
            <v>Circuit Breakers</v>
          </cell>
          <cell r="D67" t="str">
            <v>OERLIKON FR</v>
          </cell>
          <cell r="E67" t="str">
            <v>Replacement</v>
          </cell>
          <cell r="F67" t="str">
            <v>Assess for Replacement Strategy</v>
          </cell>
          <cell r="G67" t="str">
            <v>O</v>
          </cell>
          <cell r="H67" t="str">
            <v>I</v>
          </cell>
          <cell r="I67">
            <v>2004</v>
          </cell>
          <cell r="J67" t="str">
            <v>SSE</v>
          </cell>
          <cell r="M67">
            <v>0</v>
          </cell>
          <cell r="N67">
            <v>0</v>
          </cell>
          <cell r="O67">
            <v>8</v>
          </cell>
          <cell r="P67">
            <v>8</v>
          </cell>
        </row>
        <row r="68">
          <cell r="B68">
            <v>37.93</v>
          </cell>
          <cell r="C68" t="str">
            <v>Circuit Breakers</v>
          </cell>
          <cell r="D68" t="str">
            <v>SPRECHER HPF515C6FS</v>
          </cell>
          <cell r="E68" t="str">
            <v>Replacement</v>
          </cell>
          <cell r="F68" t="str">
            <v>Assess for Replacement Strategy</v>
          </cell>
          <cell r="G68" t="str">
            <v>O</v>
          </cell>
          <cell r="H68" t="str">
            <v>I</v>
          </cell>
          <cell r="I68">
            <v>2004</v>
          </cell>
          <cell r="J68" t="str">
            <v>SSE</v>
          </cell>
          <cell r="M68">
            <v>0</v>
          </cell>
          <cell r="N68">
            <v>0</v>
          </cell>
          <cell r="O68">
            <v>8</v>
          </cell>
          <cell r="P68">
            <v>8</v>
          </cell>
        </row>
        <row r="69">
          <cell r="B69">
            <v>37.94</v>
          </cell>
          <cell r="C69" t="str">
            <v>Circuit Breakers</v>
          </cell>
          <cell r="D69" t="str">
            <v>ASEA HLC72.5 1600</v>
          </cell>
          <cell r="E69" t="str">
            <v>Replacement</v>
          </cell>
          <cell r="F69" t="str">
            <v>Assess for Replacement Strategy</v>
          </cell>
          <cell r="G69" t="str">
            <v>O</v>
          </cell>
          <cell r="H69" t="str">
            <v>I</v>
          </cell>
          <cell r="I69">
            <v>2004</v>
          </cell>
          <cell r="J69" t="str">
            <v>SSE</v>
          </cell>
          <cell r="M69">
            <v>0</v>
          </cell>
          <cell r="N69">
            <v>0</v>
          </cell>
          <cell r="O69">
            <v>8</v>
          </cell>
          <cell r="P69">
            <v>8</v>
          </cell>
        </row>
        <row r="70">
          <cell r="B70">
            <v>37.950000000000003</v>
          </cell>
          <cell r="C70" t="str">
            <v>Circuit Breakers</v>
          </cell>
          <cell r="D70" t="str">
            <v>MAGRINI 38MGE1500</v>
          </cell>
          <cell r="E70" t="str">
            <v>Replacement</v>
          </cell>
          <cell r="F70" t="str">
            <v>Assess for Replacement Strategy</v>
          </cell>
          <cell r="G70" t="str">
            <v>O</v>
          </cell>
          <cell r="H70" t="str">
            <v>I</v>
          </cell>
          <cell r="I70">
            <v>2004</v>
          </cell>
          <cell r="J70" t="str">
            <v>SSE</v>
          </cell>
          <cell r="M70">
            <v>0</v>
          </cell>
          <cell r="N70">
            <v>0</v>
          </cell>
          <cell r="O70">
            <v>8</v>
          </cell>
          <cell r="P70">
            <v>8</v>
          </cell>
        </row>
        <row r="71">
          <cell r="B71">
            <v>37.96</v>
          </cell>
          <cell r="C71" t="str">
            <v>Circuit Breakers</v>
          </cell>
          <cell r="D71" t="str">
            <v>SPRECHER HPF509K</v>
          </cell>
          <cell r="E71" t="str">
            <v>Replacement</v>
          </cell>
          <cell r="F71" t="str">
            <v>Assess for Replacement Strategy</v>
          </cell>
          <cell r="G71" t="str">
            <v>O</v>
          </cell>
          <cell r="H71" t="str">
            <v>I</v>
          </cell>
          <cell r="I71">
            <v>2004</v>
          </cell>
          <cell r="J71" t="str">
            <v>SSE</v>
          </cell>
          <cell r="M71">
            <v>0</v>
          </cell>
          <cell r="N71">
            <v>0</v>
          </cell>
          <cell r="O71">
            <v>8</v>
          </cell>
          <cell r="P71">
            <v>8</v>
          </cell>
        </row>
        <row r="72">
          <cell r="B72">
            <v>37.97</v>
          </cell>
          <cell r="C72" t="str">
            <v>Circuit Breakers</v>
          </cell>
          <cell r="D72" t="str">
            <v>JOSLYN VBU-4</v>
          </cell>
          <cell r="E72" t="str">
            <v>Replacement</v>
          </cell>
          <cell r="F72" t="str">
            <v>Assess for Replacement Strategy</v>
          </cell>
          <cell r="G72" t="str">
            <v>O</v>
          </cell>
          <cell r="H72" t="str">
            <v>I</v>
          </cell>
          <cell r="I72">
            <v>2004</v>
          </cell>
          <cell r="J72" t="str">
            <v>SSE</v>
          </cell>
          <cell r="M72">
            <v>0</v>
          </cell>
          <cell r="N72">
            <v>0</v>
          </cell>
          <cell r="O72">
            <v>8</v>
          </cell>
          <cell r="P72">
            <v>8</v>
          </cell>
        </row>
        <row r="73">
          <cell r="B73">
            <v>38</v>
          </cell>
          <cell r="C73" t="str">
            <v>Instrument Transformers</v>
          </cell>
          <cell r="D73" t="str">
            <v>Its that cannot be sampled</v>
          </cell>
          <cell r="E73" t="str">
            <v>Replacement</v>
          </cell>
          <cell r="F73" t="str">
            <v>Replace all instrument transformers that cannot be sampled to meet the requirements of the maintenance policy</v>
          </cell>
          <cell r="G73" t="str">
            <v>CAP</v>
          </cell>
          <cell r="H73" t="str">
            <v>R</v>
          </cell>
          <cell r="I73">
            <v>1994</v>
          </cell>
          <cell r="J73" t="str">
            <v>Asset Managers</v>
          </cell>
          <cell r="K73" t="str">
            <v xml:space="preserve"> dec2008</v>
          </cell>
          <cell r="M73">
            <v>8</v>
          </cell>
          <cell r="N73">
            <v>5</v>
          </cell>
          <cell r="O73">
            <v>8</v>
          </cell>
          <cell r="P73">
            <v>5</v>
          </cell>
        </row>
        <row r="74">
          <cell r="B74">
            <v>39.1</v>
          </cell>
          <cell r="C74" t="str">
            <v>Instrument Transformers</v>
          </cell>
          <cell r="D74" t="str">
            <v>High DGA ITs - 220kV and above</v>
          </cell>
          <cell r="E74" t="str">
            <v>Replacement</v>
          </cell>
          <cell r="F74" t="str">
            <v>Assess and Replace as required</v>
          </cell>
          <cell r="G74" t="str">
            <v>CAP</v>
          </cell>
          <cell r="H74" t="str">
            <v>C</v>
          </cell>
          <cell r="I74">
            <v>1994</v>
          </cell>
          <cell r="J74" t="str">
            <v>Asset Managers</v>
          </cell>
          <cell r="K74" t="str">
            <v>Recurrent</v>
          </cell>
          <cell r="M74">
            <v>10</v>
          </cell>
          <cell r="N74">
            <v>5</v>
          </cell>
          <cell r="O74">
            <v>8</v>
          </cell>
          <cell r="P74">
            <v>5</v>
          </cell>
        </row>
        <row r="75">
          <cell r="B75">
            <v>39.200000000000003</v>
          </cell>
          <cell r="C75" t="str">
            <v>Instrument Transformers</v>
          </cell>
          <cell r="D75" t="str">
            <v>High DGA ITs - 220kV and above</v>
          </cell>
          <cell r="E75" t="str">
            <v>Replacement</v>
          </cell>
          <cell r="F75" t="str">
            <v>Make budget provision for unidentified replacements based on historical replacement rates</v>
          </cell>
          <cell r="G75" t="str">
            <v>CAP</v>
          </cell>
          <cell r="H75" t="str">
            <v>C</v>
          </cell>
          <cell r="J75" t="str">
            <v>SSE</v>
          </cell>
          <cell r="K75" t="str">
            <v>Recurrent</v>
          </cell>
          <cell r="M75">
            <v>10</v>
          </cell>
          <cell r="N75">
            <v>5</v>
          </cell>
          <cell r="O75">
            <v>8</v>
          </cell>
          <cell r="P75">
            <v>5</v>
          </cell>
        </row>
        <row r="76">
          <cell r="B76">
            <v>40.1</v>
          </cell>
          <cell r="C76" t="str">
            <v>Instrument Transformers</v>
          </cell>
          <cell r="D76" t="str">
            <v xml:space="preserve">High DGA ITs - 132kV </v>
          </cell>
          <cell r="E76" t="str">
            <v>Replacement</v>
          </cell>
          <cell r="F76" t="str">
            <v>Assess and Replace as required</v>
          </cell>
          <cell r="G76" t="str">
            <v>CAP</v>
          </cell>
          <cell r="H76" t="str">
            <v>C</v>
          </cell>
          <cell r="I76">
            <v>1994</v>
          </cell>
          <cell r="J76" t="str">
            <v>Asset Managers</v>
          </cell>
          <cell r="K76" t="str">
            <v>Recurrent</v>
          </cell>
          <cell r="M76">
            <v>10</v>
          </cell>
          <cell r="N76">
            <v>5</v>
          </cell>
          <cell r="O76">
            <v>8</v>
          </cell>
          <cell r="P76">
            <v>5</v>
          </cell>
        </row>
        <row r="77">
          <cell r="B77">
            <v>40.200000000000003</v>
          </cell>
          <cell r="C77" t="str">
            <v>Instrument Transformers</v>
          </cell>
          <cell r="D77" t="str">
            <v xml:space="preserve">High DGA ITs - 132kV </v>
          </cell>
          <cell r="E77" t="str">
            <v>Replacement</v>
          </cell>
          <cell r="F77" t="str">
            <v>Make budget provision for unidentified replacements based on historical replacement rates</v>
          </cell>
          <cell r="G77" t="str">
            <v>CAP</v>
          </cell>
          <cell r="H77" t="str">
            <v>C</v>
          </cell>
          <cell r="J77" t="str">
            <v>SSE</v>
          </cell>
          <cell r="K77" t="str">
            <v>Recurrent</v>
          </cell>
          <cell r="M77">
            <v>10</v>
          </cell>
          <cell r="N77">
            <v>5</v>
          </cell>
          <cell r="O77">
            <v>8</v>
          </cell>
          <cell r="P77">
            <v>5</v>
          </cell>
        </row>
        <row r="78">
          <cell r="B78">
            <v>41.1</v>
          </cell>
          <cell r="C78" t="str">
            <v>Instrument Transformers</v>
          </cell>
          <cell r="D78" t="str">
            <v>High DGA ITs - 66kV and below</v>
          </cell>
          <cell r="E78" t="str">
            <v>Replacement</v>
          </cell>
          <cell r="F78" t="str">
            <v>Assess and Replace as required</v>
          </cell>
          <cell r="G78" t="str">
            <v>CAP</v>
          </cell>
          <cell r="H78" t="str">
            <v>C</v>
          </cell>
          <cell r="I78">
            <v>1994</v>
          </cell>
          <cell r="J78" t="str">
            <v>Asset Managers</v>
          </cell>
          <cell r="K78" t="str">
            <v>Recurrent</v>
          </cell>
          <cell r="M78">
            <v>10</v>
          </cell>
          <cell r="N78">
            <v>5</v>
          </cell>
          <cell r="O78">
            <v>8</v>
          </cell>
          <cell r="P78">
            <v>5</v>
          </cell>
        </row>
        <row r="79">
          <cell r="B79">
            <v>41.2</v>
          </cell>
          <cell r="C79" t="str">
            <v>Instrument Transformers</v>
          </cell>
          <cell r="D79" t="str">
            <v>High DGA ITs - 66kV and below</v>
          </cell>
          <cell r="E79" t="str">
            <v>Replacement</v>
          </cell>
          <cell r="F79" t="str">
            <v>Make budget provision for unidentified replacements based on historical replacement rates</v>
          </cell>
          <cell r="G79" t="str">
            <v>CAP</v>
          </cell>
          <cell r="H79" t="str">
            <v>C</v>
          </cell>
          <cell r="J79" t="str">
            <v>SSE</v>
          </cell>
          <cell r="K79" t="str">
            <v>Recurrent</v>
          </cell>
          <cell r="M79">
            <v>10</v>
          </cell>
          <cell r="N79">
            <v>5</v>
          </cell>
          <cell r="O79">
            <v>8</v>
          </cell>
          <cell r="P79">
            <v>5</v>
          </cell>
        </row>
        <row r="80">
          <cell r="B80">
            <v>42.1</v>
          </cell>
          <cell r="C80" t="str">
            <v>Instrument Transformers</v>
          </cell>
          <cell r="D80" t="str">
            <v>Tyree Contract 2794 (with on-line monitoring)</v>
          </cell>
          <cell r="E80" t="str">
            <v>Other</v>
          </cell>
          <cell r="F80" t="str">
            <v>Assess effectiveness and reliability of OLM</v>
          </cell>
          <cell r="G80" t="str">
            <v>CAP</v>
          </cell>
          <cell r="H80" t="str">
            <v>I</v>
          </cell>
          <cell r="I80">
            <v>2000</v>
          </cell>
          <cell r="J80" t="str">
            <v>AM/Central, AM/Northern</v>
          </cell>
          <cell r="K80" t="str">
            <v>Recurrent</v>
          </cell>
          <cell r="M80">
            <v>8</v>
          </cell>
          <cell r="N80">
            <v>5</v>
          </cell>
          <cell r="O80">
            <v>8</v>
          </cell>
          <cell r="P80">
            <v>5</v>
          </cell>
        </row>
        <row r="81">
          <cell r="B81">
            <v>42.2</v>
          </cell>
          <cell r="C81" t="str">
            <v>Instrument Transformers</v>
          </cell>
          <cell r="D81" t="str">
            <v>Tyree Contract 2794 (without on-line monitoring)</v>
          </cell>
          <cell r="E81" t="str">
            <v>Replacement</v>
          </cell>
          <cell r="F81" t="str">
            <v>Replace all of this type without on-line monitoring</v>
          </cell>
          <cell r="G81" t="str">
            <v>CAP</v>
          </cell>
          <cell r="H81" t="str">
            <v>R</v>
          </cell>
          <cell r="I81">
            <v>2000</v>
          </cell>
          <cell r="J81" t="str">
            <v>Asset Managers</v>
          </cell>
          <cell r="M81">
            <v>8</v>
          </cell>
          <cell r="N81">
            <v>5</v>
          </cell>
          <cell r="O81">
            <v>8</v>
          </cell>
          <cell r="P81">
            <v>5</v>
          </cell>
        </row>
        <row r="82">
          <cell r="B82">
            <v>42.3</v>
          </cell>
          <cell r="C82" t="str">
            <v>Instrument Transformers</v>
          </cell>
          <cell r="D82" t="str">
            <v>Tyree Contract 2794</v>
          </cell>
          <cell r="E82" t="str">
            <v>Replacement</v>
          </cell>
          <cell r="F82" t="str">
            <v>Replace all of this type</v>
          </cell>
          <cell r="G82" t="str">
            <v>CAP</v>
          </cell>
          <cell r="H82" t="str">
            <v>R</v>
          </cell>
          <cell r="I82">
            <v>2005</v>
          </cell>
          <cell r="J82" t="str">
            <v>Asset Managers</v>
          </cell>
          <cell r="K82">
            <v>2010</v>
          </cell>
          <cell r="L82" t="str">
            <v>80% certain</v>
          </cell>
          <cell r="M82">
            <v>8</v>
          </cell>
          <cell r="N82">
            <v>5</v>
          </cell>
          <cell r="O82">
            <v>8</v>
          </cell>
          <cell r="P82">
            <v>5</v>
          </cell>
        </row>
        <row r="83">
          <cell r="B83">
            <v>43.1</v>
          </cell>
          <cell r="C83" t="str">
            <v>Instrument Transformers</v>
          </cell>
          <cell r="D83" t="str">
            <v>Tyree Contract 3113 (without OLM)</v>
          </cell>
          <cell r="E83" t="str">
            <v>Other</v>
          </cell>
          <cell r="F83" t="str">
            <v>Carry out 6-monthly oil sampling</v>
          </cell>
          <cell r="G83" t="str">
            <v>CAP</v>
          </cell>
          <cell r="H83" t="str">
            <v>M</v>
          </cell>
          <cell r="I83">
            <v>2000</v>
          </cell>
          <cell r="J83" t="str">
            <v>Asset Managers</v>
          </cell>
          <cell r="K83" t="str">
            <v>Ongoing</v>
          </cell>
          <cell r="M83">
            <v>8</v>
          </cell>
          <cell r="N83">
            <v>5</v>
          </cell>
          <cell r="O83">
            <v>8</v>
          </cell>
          <cell r="P83">
            <v>5</v>
          </cell>
        </row>
        <row r="84">
          <cell r="B84">
            <v>43.2</v>
          </cell>
          <cell r="C84" t="str">
            <v>Instrument Transformers</v>
          </cell>
          <cell r="D84" t="str">
            <v>Tyree Contract 3113 (without OLM)</v>
          </cell>
          <cell r="E84" t="str">
            <v>Replacement</v>
          </cell>
          <cell r="F84" t="str">
            <v>Replace</v>
          </cell>
          <cell r="G84" t="str">
            <v>CAP</v>
          </cell>
          <cell r="H84" t="str">
            <v>R</v>
          </cell>
          <cell r="I84">
            <v>2000</v>
          </cell>
          <cell r="J84" t="str">
            <v>Asset Managers</v>
          </cell>
          <cell r="K84">
            <v>38139</v>
          </cell>
          <cell r="M84">
            <v>8</v>
          </cell>
          <cell r="N84">
            <v>5</v>
          </cell>
          <cell r="O84">
            <v>8</v>
          </cell>
          <cell r="P84">
            <v>5</v>
          </cell>
        </row>
        <row r="85">
          <cell r="B85">
            <v>43.3</v>
          </cell>
          <cell r="C85" t="str">
            <v>Instrument Transformers</v>
          </cell>
          <cell r="D85" t="str">
            <v>Tyree Contract 3113 (with OLM)</v>
          </cell>
          <cell r="E85" t="str">
            <v>Other</v>
          </cell>
          <cell r="F85" t="str">
            <v>Assess effectiveness and reliability of OLM</v>
          </cell>
          <cell r="G85" t="str">
            <v>CAP</v>
          </cell>
          <cell r="H85" t="str">
            <v>I</v>
          </cell>
          <cell r="I85">
            <v>2000</v>
          </cell>
          <cell r="J85" t="str">
            <v>AM/Central</v>
          </cell>
          <cell r="M85">
            <v>8</v>
          </cell>
          <cell r="N85">
            <v>5</v>
          </cell>
          <cell r="O85">
            <v>8</v>
          </cell>
          <cell r="P85">
            <v>5</v>
          </cell>
        </row>
        <row r="86">
          <cell r="B86">
            <v>43.4</v>
          </cell>
          <cell r="C86" t="str">
            <v>Instrument Transformers</v>
          </cell>
          <cell r="D86" t="str">
            <v>Tyree Contract 3113 (with OLM)</v>
          </cell>
          <cell r="E86" t="str">
            <v>Other</v>
          </cell>
          <cell r="F86" t="str">
            <v>Annual DGA testing?</v>
          </cell>
          <cell r="G86" t="str">
            <v>CAP</v>
          </cell>
          <cell r="H86" t="str">
            <v>I</v>
          </cell>
          <cell r="I86">
            <v>2000</v>
          </cell>
          <cell r="J86" t="str">
            <v>AM/Central</v>
          </cell>
          <cell r="M86">
            <v>8</v>
          </cell>
          <cell r="N86">
            <v>5</v>
          </cell>
          <cell r="O86">
            <v>8</v>
          </cell>
          <cell r="P86">
            <v>5</v>
          </cell>
        </row>
        <row r="87">
          <cell r="B87">
            <v>44.1</v>
          </cell>
          <cell r="C87" t="str">
            <v>Instrument Transformers</v>
          </cell>
          <cell r="D87" t="str">
            <v>Tyree Contract 2909 (without OLM)</v>
          </cell>
          <cell r="E87" t="str">
            <v>Other</v>
          </cell>
          <cell r="F87" t="str">
            <v>Assess effectiveness and reliability of OLM</v>
          </cell>
          <cell r="G87" t="str">
            <v>CAP</v>
          </cell>
          <cell r="M87">
            <v>8</v>
          </cell>
          <cell r="N87">
            <v>5</v>
          </cell>
          <cell r="O87">
            <v>8</v>
          </cell>
          <cell r="P87">
            <v>5</v>
          </cell>
        </row>
        <row r="88">
          <cell r="B88">
            <v>44.2</v>
          </cell>
          <cell r="C88" t="str">
            <v>Instrument Transformers</v>
          </cell>
          <cell r="D88" t="str">
            <v>Tyree Contract 2909 (without OLM)</v>
          </cell>
          <cell r="E88" t="str">
            <v>Replacement</v>
          </cell>
          <cell r="F88" t="str">
            <v>Replace all of this type without on-line monitoring</v>
          </cell>
          <cell r="G88" t="str">
            <v>CAP</v>
          </cell>
          <cell r="H88" t="str">
            <v>R</v>
          </cell>
          <cell r="I88">
            <v>2001</v>
          </cell>
          <cell r="J88" t="str">
            <v>Asset Managers</v>
          </cell>
          <cell r="K88" t="str">
            <v>June, 2006</v>
          </cell>
          <cell r="M88">
            <v>8</v>
          </cell>
          <cell r="N88">
            <v>5</v>
          </cell>
          <cell r="O88">
            <v>8</v>
          </cell>
          <cell r="P88">
            <v>5</v>
          </cell>
        </row>
        <row r="89">
          <cell r="B89">
            <v>45.1</v>
          </cell>
          <cell r="C89" t="str">
            <v>Instrument Transformers</v>
          </cell>
          <cell r="D89" t="str">
            <v>ASEA CUEA (X-mas Tree) CVT</v>
          </cell>
          <cell r="E89" t="str">
            <v>Replacement</v>
          </cell>
          <cell r="F89" t="str">
            <v>Replace all of this type</v>
          </cell>
          <cell r="G89" t="str">
            <v>CAP</v>
          </cell>
          <cell r="H89" t="str">
            <v>R</v>
          </cell>
          <cell r="I89">
            <v>1995</v>
          </cell>
          <cell r="J89" t="str">
            <v>Asset Managers</v>
          </cell>
          <cell r="K89">
            <v>38504</v>
          </cell>
          <cell r="M89">
            <v>8</v>
          </cell>
          <cell r="N89">
            <v>5</v>
          </cell>
          <cell r="O89">
            <v>8</v>
          </cell>
          <cell r="P89">
            <v>8</v>
          </cell>
        </row>
        <row r="90">
          <cell r="B90">
            <v>45.2</v>
          </cell>
          <cell r="C90" t="str">
            <v>Instrument Transformers</v>
          </cell>
          <cell r="D90" t="str">
            <v>Coupling Capacitors for X-mas Tress CVTs</v>
          </cell>
          <cell r="E90" t="str">
            <v>Replacement</v>
          </cell>
          <cell r="F90" t="str">
            <v>Replace all of this type</v>
          </cell>
          <cell r="G90" t="str">
            <v>CAP</v>
          </cell>
          <cell r="H90" t="str">
            <v>R</v>
          </cell>
          <cell r="I90">
            <v>1998</v>
          </cell>
          <cell r="J90" t="str">
            <v>Asset Managers</v>
          </cell>
          <cell r="K90" t="str">
            <v>June, 2005</v>
          </cell>
          <cell r="M90">
            <v>8</v>
          </cell>
          <cell r="N90">
            <v>5</v>
          </cell>
          <cell r="O90">
            <v>8</v>
          </cell>
          <cell r="P90">
            <v>8</v>
          </cell>
        </row>
        <row r="91">
          <cell r="B91">
            <v>46</v>
          </cell>
          <cell r="C91" t="str">
            <v>Instrument Transformers</v>
          </cell>
          <cell r="D91" t="str">
            <v>Under rated NUB CTs for in capacitor banks</v>
          </cell>
          <cell r="E91" t="str">
            <v>Replacement</v>
          </cell>
          <cell r="F91" t="str">
            <v>Replace with fully rated CT</v>
          </cell>
          <cell r="G91" t="str">
            <v>CAP</v>
          </cell>
          <cell r="H91" t="str">
            <v>R</v>
          </cell>
          <cell r="I91">
            <v>1995</v>
          </cell>
          <cell r="J91" t="str">
            <v>Asset Managers</v>
          </cell>
          <cell r="K91">
            <v>38504</v>
          </cell>
          <cell r="L91" t="str">
            <v>Not defined</v>
          </cell>
          <cell r="M91">
            <v>8</v>
          </cell>
          <cell r="N91">
            <v>2</v>
          </cell>
          <cell r="O91">
            <v>8</v>
          </cell>
          <cell r="P91">
            <v>0</v>
          </cell>
        </row>
        <row r="92">
          <cell r="B92">
            <v>47</v>
          </cell>
          <cell r="C92" t="str">
            <v>Other Equipment</v>
          </cell>
          <cell r="D92" t="str">
            <v>Provide alternate auxiliary supply to Avon SS</v>
          </cell>
          <cell r="E92" t="str">
            <v>Replacement</v>
          </cell>
          <cell r="F92" t="str">
            <v>Install power rated MVTs at Avon to Provide auxiliary supply</v>
          </cell>
          <cell r="G92" t="str">
            <v>CAP</v>
          </cell>
          <cell r="H92" t="str">
            <v>R</v>
          </cell>
          <cell r="I92">
            <v>2003</v>
          </cell>
          <cell r="J92" t="str">
            <v>AM/Central</v>
          </cell>
          <cell r="K92">
            <v>38504</v>
          </cell>
          <cell r="M92">
            <v>0</v>
          </cell>
          <cell r="N92">
            <v>0</v>
          </cell>
          <cell r="O92">
            <v>10</v>
          </cell>
          <cell r="P92">
            <v>8</v>
          </cell>
        </row>
        <row r="93">
          <cell r="B93">
            <v>48</v>
          </cell>
          <cell r="C93" t="str">
            <v>Ancillary Systems</v>
          </cell>
          <cell r="D93" t="str">
            <v xml:space="preserve">VT Secondary Boxes </v>
          </cell>
          <cell r="E93" t="str">
            <v>Replacement</v>
          </cell>
          <cell r="F93" t="str">
            <v>Replace De-ion CBs</v>
          </cell>
          <cell r="G93" t="str">
            <v>MOPS</v>
          </cell>
          <cell r="H93" t="str">
            <v>R</v>
          </cell>
          <cell r="I93">
            <v>2004</v>
          </cell>
          <cell r="J93" t="str">
            <v>Asset Managers</v>
          </cell>
          <cell r="K93">
            <v>38504</v>
          </cell>
          <cell r="M93">
            <v>0</v>
          </cell>
          <cell r="N93">
            <v>0</v>
          </cell>
          <cell r="O93">
            <v>5</v>
          </cell>
          <cell r="P93">
            <v>8</v>
          </cell>
        </row>
        <row r="94">
          <cell r="B94">
            <v>49</v>
          </cell>
          <cell r="C94" t="str">
            <v>Instrument Transformers</v>
          </cell>
          <cell r="D94" t="str">
            <v>Non-Standard CTs</v>
          </cell>
          <cell r="E94" t="str">
            <v>Replacement</v>
          </cell>
          <cell r="F94" t="str">
            <v>Where non-standard CTs are in service, replace if there is no reasonable contingency available</v>
          </cell>
          <cell r="G94" t="str">
            <v>CAP</v>
          </cell>
          <cell r="H94" t="str">
            <v>R</v>
          </cell>
          <cell r="I94">
            <v>1994</v>
          </cell>
          <cell r="J94" t="str">
            <v>Asset Managers</v>
          </cell>
          <cell r="K94">
            <v>38869</v>
          </cell>
          <cell r="L94" t="str">
            <v>Not defined, split</v>
          </cell>
          <cell r="M94">
            <v>0</v>
          </cell>
          <cell r="N94">
            <v>0</v>
          </cell>
          <cell r="O94">
            <v>8</v>
          </cell>
          <cell r="P94">
            <v>5</v>
          </cell>
        </row>
        <row r="95">
          <cell r="B95">
            <v>50</v>
          </cell>
          <cell r="C95" t="str">
            <v>DC Systems</v>
          </cell>
          <cell r="D95" t="str">
            <v>Substation Batteries - 50V</v>
          </cell>
          <cell r="E95" t="str">
            <v>Replacement</v>
          </cell>
          <cell r="F95" t="str">
            <v>Monitor and replace as required</v>
          </cell>
          <cell r="G95" t="str">
            <v>CAP</v>
          </cell>
          <cell r="H95" t="str">
            <v>C</v>
          </cell>
          <cell r="I95">
            <v>1994</v>
          </cell>
          <cell r="J95" t="str">
            <v>Asset Managers</v>
          </cell>
          <cell r="K95" t="str">
            <v>Recurrent</v>
          </cell>
          <cell r="M95">
            <v>0</v>
          </cell>
          <cell r="N95">
            <v>0</v>
          </cell>
          <cell r="O95">
            <v>10</v>
          </cell>
          <cell r="P95">
            <v>2</v>
          </cell>
        </row>
        <row r="96">
          <cell r="B96">
            <v>51</v>
          </cell>
          <cell r="C96" t="str">
            <v>DC Systems</v>
          </cell>
          <cell r="D96" t="str">
            <v>Substation Batteries - 110V</v>
          </cell>
          <cell r="E96" t="str">
            <v>Replacement</v>
          </cell>
          <cell r="F96" t="str">
            <v>Monitor and replace as required</v>
          </cell>
          <cell r="G96" t="str">
            <v>CAP</v>
          </cell>
          <cell r="H96" t="str">
            <v>C</v>
          </cell>
          <cell r="I96">
            <v>1994</v>
          </cell>
          <cell r="J96" t="str">
            <v>Asset Managers</v>
          </cell>
          <cell r="K96" t="str">
            <v>Recurrent</v>
          </cell>
          <cell r="M96">
            <v>0</v>
          </cell>
          <cell r="N96">
            <v>0</v>
          </cell>
          <cell r="O96">
            <v>8</v>
          </cell>
          <cell r="P96">
            <v>2</v>
          </cell>
        </row>
        <row r="97">
          <cell r="B97">
            <v>52</v>
          </cell>
          <cell r="C97" t="str">
            <v>DC Systems</v>
          </cell>
          <cell r="D97" t="str">
            <v>Substation Batteries - 240V</v>
          </cell>
          <cell r="E97" t="str">
            <v>Replacement</v>
          </cell>
          <cell r="F97" t="str">
            <v>Monitor and replace as required</v>
          </cell>
          <cell r="G97" t="str">
            <v>CAP</v>
          </cell>
          <cell r="H97" t="str">
            <v>C</v>
          </cell>
          <cell r="J97" t="str">
            <v>Asset Managers</v>
          </cell>
          <cell r="K97" t="str">
            <v>Recurrent</v>
          </cell>
          <cell r="M97">
            <v>0</v>
          </cell>
          <cell r="N97">
            <v>0</v>
          </cell>
          <cell r="O97">
            <v>8</v>
          </cell>
          <cell r="P97">
            <v>2</v>
          </cell>
        </row>
        <row r="98">
          <cell r="B98">
            <v>53</v>
          </cell>
          <cell r="C98" t="str">
            <v>DC Systems</v>
          </cell>
          <cell r="D98" t="str">
            <v>Substation Battery chargers - 50V</v>
          </cell>
          <cell r="E98" t="str">
            <v>Replacement</v>
          </cell>
          <cell r="F98" t="str">
            <v>Monitor and replace as required</v>
          </cell>
          <cell r="G98" t="str">
            <v>CAP</v>
          </cell>
          <cell r="H98" t="str">
            <v>C</v>
          </cell>
          <cell r="I98">
            <v>1998</v>
          </cell>
          <cell r="J98" t="str">
            <v>Asset Managers</v>
          </cell>
          <cell r="K98" t="str">
            <v>Recurrent</v>
          </cell>
          <cell r="M98">
            <v>0</v>
          </cell>
          <cell r="N98">
            <v>0</v>
          </cell>
          <cell r="O98">
            <v>8</v>
          </cell>
          <cell r="P98">
            <v>2</v>
          </cell>
        </row>
        <row r="99">
          <cell r="B99">
            <v>54</v>
          </cell>
          <cell r="C99" t="str">
            <v>DC Systems</v>
          </cell>
          <cell r="D99" t="str">
            <v>Substation Battery chargers - 110V</v>
          </cell>
          <cell r="E99" t="str">
            <v>Replacement</v>
          </cell>
          <cell r="F99" t="str">
            <v>Monitor and replace as required</v>
          </cell>
          <cell r="G99" t="str">
            <v>CAP</v>
          </cell>
          <cell r="H99" t="str">
            <v>C</v>
          </cell>
          <cell r="I99">
            <v>1998</v>
          </cell>
          <cell r="J99" t="str">
            <v>Asset Managers</v>
          </cell>
          <cell r="K99" t="str">
            <v>Recurrent</v>
          </cell>
          <cell r="M99">
            <v>0</v>
          </cell>
          <cell r="N99">
            <v>0</v>
          </cell>
          <cell r="O99">
            <v>8</v>
          </cell>
          <cell r="P99">
            <v>2</v>
          </cell>
        </row>
        <row r="100">
          <cell r="B100">
            <v>55</v>
          </cell>
          <cell r="C100" t="str">
            <v>DC Systems</v>
          </cell>
          <cell r="D100" t="str">
            <v>Substation Battery chargers - 240V</v>
          </cell>
          <cell r="E100" t="str">
            <v>Replacement</v>
          </cell>
          <cell r="F100" t="str">
            <v>Monitor and replace as required</v>
          </cell>
          <cell r="G100" t="str">
            <v>CAP</v>
          </cell>
          <cell r="H100" t="str">
            <v>C</v>
          </cell>
          <cell r="J100" t="str">
            <v>Asset Managers</v>
          </cell>
          <cell r="K100" t="str">
            <v>Recurrent</v>
          </cell>
          <cell r="M100">
            <v>0</v>
          </cell>
          <cell r="N100">
            <v>0</v>
          </cell>
          <cell r="O100">
            <v>8</v>
          </cell>
          <cell r="P100">
            <v>2</v>
          </cell>
        </row>
        <row r="101">
          <cell r="B101">
            <v>56</v>
          </cell>
          <cell r="C101" t="str">
            <v>Disconnectors and Earth Switches</v>
          </cell>
          <cell r="D101" t="str">
            <v>220kV and above</v>
          </cell>
          <cell r="E101" t="str">
            <v>Replacement</v>
          </cell>
          <cell r="F101" t="str">
            <v>Monitor and replace as required</v>
          </cell>
          <cell r="G101" t="str">
            <v>CAP</v>
          </cell>
          <cell r="H101" t="str">
            <v>C</v>
          </cell>
          <cell r="I101">
            <v>1997</v>
          </cell>
          <cell r="J101" t="str">
            <v>Asset Managers</v>
          </cell>
          <cell r="K101" t="str">
            <v>Recurrent</v>
          </cell>
          <cell r="M101">
            <v>5</v>
          </cell>
          <cell r="N101">
            <v>0</v>
          </cell>
          <cell r="O101">
            <v>10</v>
          </cell>
          <cell r="P101">
            <v>5</v>
          </cell>
        </row>
        <row r="102">
          <cell r="B102">
            <v>57</v>
          </cell>
          <cell r="C102" t="str">
            <v>Disconnectors and Earth Switches</v>
          </cell>
          <cell r="D102" t="str">
            <v>132kV</v>
          </cell>
          <cell r="E102" t="str">
            <v>Replacement</v>
          </cell>
          <cell r="F102" t="str">
            <v>Monitor and replace as required</v>
          </cell>
          <cell r="G102" t="str">
            <v>CAP</v>
          </cell>
          <cell r="H102" t="str">
            <v>C</v>
          </cell>
          <cell r="I102">
            <v>1997</v>
          </cell>
          <cell r="J102" t="str">
            <v>Asset Managers</v>
          </cell>
          <cell r="K102" t="str">
            <v>Recurrent</v>
          </cell>
          <cell r="M102">
            <v>5</v>
          </cell>
          <cell r="N102">
            <v>0</v>
          </cell>
          <cell r="O102">
            <v>10</v>
          </cell>
          <cell r="P102">
            <v>5</v>
          </cell>
        </row>
        <row r="103">
          <cell r="B103">
            <v>58</v>
          </cell>
          <cell r="C103" t="str">
            <v>Disconnectors and Earth Switches</v>
          </cell>
          <cell r="D103" t="str">
            <v>66kV and below</v>
          </cell>
          <cell r="E103" t="str">
            <v>Replacement</v>
          </cell>
          <cell r="F103" t="str">
            <v>Monitor and replace as required</v>
          </cell>
          <cell r="G103" t="str">
            <v>CAP</v>
          </cell>
          <cell r="H103" t="str">
            <v>C</v>
          </cell>
          <cell r="I103">
            <v>1997</v>
          </cell>
          <cell r="J103" t="str">
            <v>Asset Managers</v>
          </cell>
          <cell r="K103" t="str">
            <v>Recurrent</v>
          </cell>
          <cell r="M103">
            <v>5</v>
          </cell>
          <cell r="N103">
            <v>0</v>
          </cell>
          <cell r="O103">
            <v>10</v>
          </cell>
          <cell r="P103">
            <v>5</v>
          </cell>
        </row>
        <row r="104">
          <cell r="B104">
            <v>59</v>
          </cell>
          <cell r="C104" t="str">
            <v>GIS</v>
          </cell>
          <cell r="D104" t="str">
            <v>Beaconsfield</v>
          </cell>
          <cell r="E104" t="str">
            <v>Other</v>
          </cell>
          <cell r="F104" t="str">
            <v>Review options beyond 2006</v>
          </cell>
          <cell r="G104" t="str">
            <v>Ops</v>
          </cell>
          <cell r="H104" t="str">
            <v>I</v>
          </cell>
          <cell r="I104">
            <v>2003</v>
          </cell>
          <cell r="J104" t="str">
            <v>M/AP</v>
          </cell>
          <cell r="K104">
            <v>38687</v>
          </cell>
          <cell r="M104">
            <v>0</v>
          </cell>
          <cell r="N104">
            <v>0</v>
          </cell>
          <cell r="O104">
            <v>8</v>
          </cell>
          <cell r="P104">
            <v>10</v>
          </cell>
        </row>
        <row r="105">
          <cell r="B105">
            <v>60</v>
          </cell>
          <cell r="C105" t="str">
            <v>GIS</v>
          </cell>
          <cell r="D105" t="str">
            <v>Beaconsfield</v>
          </cell>
          <cell r="E105" t="str">
            <v>Replacement</v>
          </cell>
          <cell r="F105" t="str">
            <v>Install conventional CB on No.1 Reactor</v>
          </cell>
          <cell r="G105" t="str">
            <v>CAP</v>
          </cell>
          <cell r="H105" t="str">
            <v>R</v>
          </cell>
          <cell r="I105">
            <v>2004</v>
          </cell>
          <cell r="J105" t="str">
            <v>AM/Central</v>
          </cell>
          <cell r="K105">
            <v>38504</v>
          </cell>
          <cell r="M105">
            <v>0</v>
          </cell>
          <cell r="N105">
            <v>2</v>
          </cell>
          <cell r="O105">
            <v>10</v>
          </cell>
          <cell r="P105">
            <v>10</v>
          </cell>
        </row>
        <row r="106">
          <cell r="B106">
            <v>61</v>
          </cell>
          <cell r="C106" t="str">
            <v>Environment</v>
          </cell>
          <cell r="D106" t="str">
            <v>PCB Disposal</v>
          </cell>
          <cell r="E106" t="str">
            <v>Replacement</v>
          </cell>
          <cell r="F106" t="str">
            <v>Remove all scheduled PCB contaminated from in-service equipment</v>
          </cell>
          <cell r="G106" t="str">
            <v>CAP</v>
          </cell>
          <cell r="H106" t="str">
            <v>R</v>
          </cell>
          <cell r="I106">
            <v>2003</v>
          </cell>
          <cell r="J106" t="str">
            <v>Asset Managers</v>
          </cell>
          <cell r="K106">
            <v>40179</v>
          </cell>
          <cell r="M106">
            <v>2</v>
          </cell>
          <cell r="N106">
            <v>10</v>
          </cell>
          <cell r="O106">
            <v>0</v>
          </cell>
          <cell r="P106">
            <v>8</v>
          </cell>
        </row>
        <row r="107">
          <cell r="B107">
            <v>62</v>
          </cell>
          <cell r="C107" t="str">
            <v>Surge Diverters</v>
          </cell>
          <cell r="D107" t="str">
            <v>Gapped Type (pre 1965) - 220kV and above</v>
          </cell>
          <cell r="E107" t="str">
            <v>Replacement</v>
          </cell>
          <cell r="F107" t="str">
            <v>Replace</v>
          </cell>
          <cell r="G107" t="str">
            <v>MOPS</v>
          </cell>
          <cell r="H107" t="str">
            <v>R</v>
          </cell>
          <cell r="I107">
            <v>2000</v>
          </cell>
          <cell r="J107" t="str">
            <v>Asset Managers</v>
          </cell>
          <cell r="K107" t="str">
            <v>June, 2005</v>
          </cell>
          <cell r="M107">
            <v>8</v>
          </cell>
          <cell r="N107">
            <v>0</v>
          </cell>
          <cell r="O107">
            <v>8</v>
          </cell>
          <cell r="P107">
            <v>0</v>
          </cell>
        </row>
        <row r="108">
          <cell r="B108">
            <v>63</v>
          </cell>
          <cell r="C108" t="str">
            <v>Surge Diverters</v>
          </cell>
          <cell r="D108" t="str">
            <v>Gapped Type (pre 1965) - 132kV</v>
          </cell>
          <cell r="E108" t="str">
            <v>Replacement</v>
          </cell>
          <cell r="F108" t="str">
            <v>Replace</v>
          </cell>
          <cell r="G108" t="str">
            <v>MOPS</v>
          </cell>
          <cell r="H108" t="str">
            <v>R</v>
          </cell>
          <cell r="I108">
            <v>2000</v>
          </cell>
          <cell r="J108" t="str">
            <v>Asset Managers</v>
          </cell>
          <cell r="K108" t="str">
            <v>June, 2005</v>
          </cell>
          <cell r="M108">
            <v>8</v>
          </cell>
          <cell r="N108">
            <v>0</v>
          </cell>
          <cell r="O108">
            <v>8</v>
          </cell>
          <cell r="P108">
            <v>0</v>
          </cell>
        </row>
        <row r="109">
          <cell r="B109">
            <v>64</v>
          </cell>
          <cell r="C109" t="str">
            <v>Surge Diverters</v>
          </cell>
          <cell r="D109" t="str">
            <v>Gapped Type (pre 1965) - 66kV</v>
          </cell>
          <cell r="E109" t="str">
            <v>Replacement</v>
          </cell>
          <cell r="F109" t="str">
            <v>Replace</v>
          </cell>
          <cell r="G109" t="str">
            <v>MOPS</v>
          </cell>
          <cell r="H109" t="str">
            <v>R</v>
          </cell>
          <cell r="I109">
            <v>2000</v>
          </cell>
          <cell r="J109" t="str">
            <v>Asset Managers</v>
          </cell>
          <cell r="K109" t="str">
            <v>June, 2005</v>
          </cell>
          <cell r="M109">
            <v>8</v>
          </cell>
          <cell r="N109">
            <v>0</v>
          </cell>
          <cell r="O109">
            <v>8</v>
          </cell>
          <cell r="P109">
            <v>0</v>
          </cell>
        </row>
        <row r="110">
          <cell r="B110">
            <v>65</v>
          </cell>
          <cell r="C110" t="str">
            <v>Surge Diverters</v>
          </cell>
          <cell r="D110" t="str">
            <v>Gapped Type (post 1965) - 220kV and above</v>
          </cell>
          <cell r="E110" t="str">
            <v>Replacement</v>
          </cell>
          <cell r="F110" t="str">
            <v>Replace</v>
          </cell>
          <cell r="G110" t="str">
            <v>MOPS</v>
          </cell>
          <cell r="H110" t="str">
            <v>R</v>
          </cell>
          <cell r="I110">
            <v>2002</v>
          </cell>
          <cell r="J110" t="str">
            <v>Asset Managers</v>
          </cell>
          <cell r="K110">
            <v>40330</v>
          </cell>
          <cell r="M110">
            <v>8</v>
          </cell>
          <cell r="N110">
            <v>0</v>
          </cell>
          <cell r="O110">
            <v>8</v>
          </cell>
          <cell r="P110">
            <v>0</v>
          </cell>
        </row>
        <row r="111">
          <cell r="B111">
            <v>66</v>
          </cell>
          <cell r="C111" t="str">
            <v>Surge Diverters</v>
          </cell>
          <cell r="D111" t="str">
            <v>Gapped Type (post 1965) - 132kV</v>
          </cell>
          <cell r="E111" t="str">
            <v>Replacement</v>
          </cell>
          <cell r="F111" t="str">
            <v>Replace</v>
          </cell>
          <cell r="G111" t="str">
            <v>MOPS</v>
          </cell>
          <cell r="H111" t="str">
            <v>R</v>
          </cell>
          <cell r="I111">
            <v>2002</v>
          </cell>
          <cell r="J111" t="str">
            <v>Asset Managers</v>
          </cell>
          <cell r="K111">
            <v>40330</v>
          </cell>
          <cell r="M111">
            <v>8</v>
          </cell>
          <cell r="N111">
            <v>0</v>
          </cell>
          <cell r="O111">
            <v>8</v>
          </cell>
          <cell r="P111">
            <v>0</v>
          </cell>
        </row>
        <row r="112">
          <cell r="B112">
            <v>67</v>
          </cell>
          <cell r="C112" t="str">
            <v>Surge Diverters</v>
          </cell>
          <cell r="D112" t="str">
            <v>Gapped Type (post 1965) - 66kV and below</v>
          </cell>
          <cell r="E112" t="str">
            <v>Replacement</v>
          </cell>
          <cell r="F112" t="str">
            <v>Replace</v>
          </cell>
          <cell r="G112" t="str">
            <v>MOPS</v>
          </cell>
          <cell r="H112" t="str">
            <v>R</v>
          </cell>
          <cell r="I112">
            <v>2002</v>
          </cell>
          <cell r="J112" t="str">
            <v>Asset Managers</v>
          </cell>
          <cell r="K112">
            <v>40330</v>
          </cell>
          <cell r="M112">
            <v>8</v>
          </cell>
          <cell r="N112">
            <v>0</v>
          </cell>
          <cell r="O112">
            <v>8</v>
          </cell>
          <cell r="P112">
            <v>0</v>
          </cell>
        </row>
        <row r="113">
          <cell r="B113">
            <v>68</v>
          </cell>
          <cell r="C113" t="str">
            <v>Reactive Plant</v>
          </cell>
          <cell r="D113" t="str">
            <v>Capacitor</v>
          </cell>
          <cell r="E113" t="str">
            <v>Replacement</v>
          </cell>
          <cell r="F113" t="str">
            <v>Monitor and replace as required</v>
          </cell>
          <cell r="G113" t="str">
            <v>CAP</v>
          </cell>
          <cell r="H113" t="str">
            <v>C</v>
          </cell>
          <cell r="I113">
            <v>2000</v>
          </cell>
          <cell r="J113" t="str">
            <v>Asset Managers</v>
          </cell>
          <cell r="K113" t="str">
            <v>Recurrent</v>
          </cell>
          <cell r="M113">
            <v>2</v>
          </cell>
          <cell r="N113">
            <v>2</v>
          </cell>
          <cell r="O113">
            <v>8</v>
          </cell>
          <cell r="P113">
            <v>10</v>
          </cell>
        </row>
        <row r="114">
          <cell r="B114">
            <v>69.099999999999994</v>
          </cell>
          <cell r="C114" t="str">
            <v>Buildings</v>
          </cell>
          <cell r="D114" t="str">
            <v>Pre- 1975 Buildings</v>
          </cell>
          <cell r="E114" t="str">
            <v>Other</v>
          </cell>
          <cell r="F114" t="str">
            <v>Formal building inspection to be carried out since 1990</v>
          </cell>
          <cell r="G114" t="str">
            <v>Ops</v>
          </cell>
          <cell r="H114" t="str">
            <v>I</v>
          </cell>
          <cell r="I114">
            <v>1998</v>
          </cell>
          <cell r="J114" t="str">
            <v>Asset Managers</v>
          </cell>
          <cell r="K114">
            <v>38322</v>
          </cell>
        </row>
        <row r="115">
          <cell r="B115">
            <v>69.2</v>
          </cell>
          <cell r="C115" t="str">
            <v>Buildings</v>
          </cell>
          <cell r="D115" t="str">
            <v>Building Defects</v>
          </cell>
          <cell r="E115" t="str">
            <v>Other</v>
          </cell>
          <cell r="F115" t="str">
            <v>Regional Business plans to make provision for maintenance</v>
          </cell>
          <cell r="G115" t="str">
            <v>MOPS</v>
          </cell>
          <cell r="H115" t="str">
            <v>c</v>
          </cell>
          <cell r="I115">
            <v>1998</v>
          </cell>
          <cell r="J115" t="str">
            <v>Asset Managers</v>
          </cell>
          <cell r="K115" t="str">
            <v>Recurrent</v>
          </cell>
          <cell r="M115">
            <v>5</v>
          </cell>
          <cell r="N115">
            <v>2</v>
          </cell>
          <cell r="O115">
            <v>0</v>
          </cell>
          <cell r="P115">
            <v>2</v>
          </cell>
        </row>
        <row r="116">
          <cell r="B116">
            <v>69.3</v>
          </cell>
          <cell r="C116" t="str">
            <v>Buildings</v>
          </cell>
          <cell r="D116" t="str">
            <v>Building Improvements</v>
          </cell>
          <cell r="E116" t="str">
            <v>Other</v>
          </cell>
          <cell r="F116" t="str">
            <v>Regional Buisness plans to make provision for building improvements</v>
          </cell>
          <cell r="G116" t="str">
            <v>CAP</v>
          </cell>
          <cell r="H116" t="str">
            <v>c</v>
          </cell>
          <cell r="I116">
            <v>2004</v>
          </cell>
          <cell r="J116" t="str">
            <v>Asset Managers</v>
          </cell>
          <cell r="K116" t="str">
            <v>recurrent</v>
          </cell>
        </row>
        <row r="117">
          <cell r="B117">
            <v>70.099999999999994</v>
          </cell>
          <cell r="C117" t="str">
            <v>Buildings</v>
          </cell>
          <cell r="D117" t="str">
            <v>Energy Efficiency (220kV sites and above)</v>
          </cell>
          <cell r="E117" t="str">
            <v>Other</v>
          </cell>
          <cell r="F117" t="str">
            <v>Carry out energy audit and implement approved recommendations</v>
          </cell>
          <cell r="G117" t="str">
            <v>Ops</v>
          </cell>
          <cell r="H117" t="str">
            <v>I,A</v>
          </cell>
          <cell r="I117">
            <v>2003</v>
          </cell>
          <cell r="J117" t="str">
            <v>Asset Managers</v>
          </cell>
          <cell r="K117" t="str">
            <v>December, 2003, June 2004</v>
          </cell>
          <cell r="L117" t="str">
            <v>Split</v>
          </cell>
        </row>
        <row r="118">
          <cell r="B118">
            <v>70.2</v>
          </cell>
          <cell r="C118" t="str">
            <v>Buildings</v>
          </cell>
          <cell r="D118" t="str">
            <v>Energy Efficiency (sites 132kV and below)</v>
          </cell>
          <cell r="E118" t="str">
            <v>Other</v>
          </cell>
          <cell r="F118" t="str">
            <v>Carry out energy audit and implement approved recommendations</v>
          </cell>
          <cell r="G118" t="str">
            <v>Ops</v>
          </cell>
          <cell r="H118" t="str">
            <v>I,A</v>
          </cell>
          <cell r="I118">
            <v>2003</v>
          </cell>
          <cell r="J118" t="str">
            <v>Asset Managers</v>
          </cell>
          <cell r="K118" t="str">
            <v>June, 2004, December 2004</v>
          </cell>
          <cell r="L118" t="str">
            <v>Split</v>
          </cell>
          <cell r="M118" t="str">
            <v>Assess indivually</v>
          </cell>
        </row>
        <row r="119">
          <cell r="B119">
            <v>71.099999999999994</v>
          </cell>
          <cell r="C119" t="str">
            <v>Fire</v>
          </cell>
          <cell r="D119" t="str">
            <v>Fire Detection and Protection Systems</v>
          </cell>
          <cell r="E119" t="str">
            <v>Other</v>
          </cell>
          <cell r="F119" t="str">
            <v>Regional Business plans to make provision for any installation or replacement to fire detection and protection systems in accordance with the Fire Protection Policies and procedures manual</v>
          </cell>
          <cell r="G119" t="str">
            <v>MOPS</v>
          </cell>
          <cell r="H119" t="str">
            <v>C</v>
          </cell>
          <cell r="I119">
            <v>1998</v>
          </cell>
          <cell r="J119" t="str">
            <v>Asset Managers</v>
          </cell>
          <cell r="K119" t="str">
            <v>Recurrent</v>
          </cell>
          <cell r="M119" t="str">
            <v>Assess indivually</v>
          </cell>
        </row>
        <row r="120">
          <cell r="B120">
            <v>71.2</v>
          </cell>
          <cell r="C120" t="str">
            <v>Fire</v>
          </cell>
          <cell r="D120" t="str">
            <v>Fire Detection and Protection Systems</v>
          </cell>
          <cell r="E120" t="str">
            <v>Upgrade</v>
          </cell>
          <cell r="F120" t="str">
            <v>Install VESDA Systems</v>
          </cell>
          <cell r="G120" t="str">
            <v>CAP</v>
          </cell>
          <cell r="H120" t="str">
            <v>R</v>
          </cell>
        </row>
        <row r="121">
          <cell r="B121">
            <v>72.099999999999994</v>
          </cell>
          <cell r="C121" t="str">
            <v>Fire</v>
          </cell>
          <cell r="D121" t="str">
            <v>Automatic Fire Protection Schemes for Power transformers</v>
          </cell>
          <cell r="E121" t="str">
            <v>Other</v>
          </cell>
          <cell r="F121" t="str">
            <v>Regional Business plans to make provision for any installation or replacement to fire detection and protection systems in accordance with the Fire Protection Policies and procedures manual</v>
          </cell>
          <cell r="G121" t="str">
            <v>MOPS</v>
          </cell>
          <cell r="H121" t="str">
            <v>C</v>
          </cell>
          <cell r="I121">
            <v>1998</v>
          </cell>
          <cell r="J121" t="str">
            <v>Asset Managers</v>
          </cell>
          <cell r="K121">
            <v>38504</v>
          </cell>
          <cell r="M121" t="str">
            <v>Assess indivually</v>
          </cell>
        </row>
        <row r="122">
          <cell r="B122">
            <v>72.2</v>
          </cell>
          <cell r="C122" t="str">
            <v>Fire</v>
          </cell>
          <cell r="D122" t="str">
            <v>Automatic Fire Protection Schemes for Power transformers</v>
          </cell>
          <cell r="E122" t="str">
            <v>Other</v>
          </cell>
          <cell r="F122" t="str">
            <v>Decommission deluge systems not required as and when maintenance costs become significant.</v>
          </cell>
          <cell r="G122" t="str">
            <v>Ops</v>
          </cell>
          <cell r="H122" t="str">
            <v>C</v>
          </cell>
          <cell r="I122">
            <v>1998</v>
          </cell>
          <cell r="J122" t="str">
            <v>Asset Managers</v>
          </cell>
          <cell r="K122">
            <v>38504</v>
          </cell>
          <cell r="M122">
            <v>0</v>
          </cell>
          <cell r="N122">
            <v>0</v>
          </cell>
          <cell r="O122">
            <v>0</v>
          </cell>
          <cell r="P122">
            <v>10</v>
          </cell>
        </row>
        <row r="123">
          <cell r="B123">
            <v>73</v>
          </cell>
          <cell r="C123" t="str">
            <v>Other Equipment</v>
          </cell>
          <cell r="D123" t="str">
            <v>General</v>
          </cell>
          <cell r="E123" t="str">
            <v>Other</v>
          </cell>
          <cell r="F123" t="str">
            <v>Monitor and replace as required</v>
          </cell>
          <cell r="G123" t="str">
            <v>MOPS</v>
          </cell>
          <cell r="H123" t="str">
            <v>C</v>
          </cell>
          <cell r="I123">
            <v>1998</v>
          </cell>
          <cell r="J123" t="str">
            <v>Asset Managers</v>
          </cell>
          <cell r="K123" t="str">
            <v>recurrent</v>
          </cell>
          <cell r="M123" t="str">
            <v>Assess indivually</v>
          </cell>
        </row>
        <row r="124">
          <cell r="B124">
            <v>74</v>
          </cell>
          <cell r="C124" t="str">
            <v>Environment</v>
          </cell>
          <cell r="D124" t="str">
            <v>Transformer Bunds</v>
          </cell>
          <cell r="E124" t="str">
            <v>Other</v>
          </cell>
          <cell r="F124" t="str">
            <v>Inspect and reseal all bunds where sealing is not satisfactory</v>
          </cell>
          <cell r="G124" t="str">
            <v>MOPS</v>
          </cell>
          <cell r="H124" t="str">
            <v>C</v>
          </cell>
          <cell r="I124">
            <v>2004</v>
          </cell>
          <cell r="J124" t="str">
            <v>Asset Managers</v>
          </cell>
          <cell r="K124">
            <v>38869</v>
          </cell>
          <cell r="M124">
            <v>0</v>
          </cell>
          <cell r="N124">
            <v>10</v>
          </cell>
          <cell r="O124">
            <v>0</v>
          </cell>
          <cell r="P124">
            <v>10</v>
          </cell>
        </row>
        <row r="125">
          <cell r="B125">
            <v>75</v>
          </cell>
          <cell r="C125" t="str">
            <v>Circuit Breakers</v>
          </cell>
          <cell r="D125" t="str">
            <v>POW Circuit Breakers</v>
          </cell>
          <cell r="E125" t="str">
            <v>Replacement</v>
          </cell>
          <cell r="F125" t="str">
            <v>Install Point on Wave CBs</v>
          </cell>
          <cell r="G125" t="str">
            <v>CAP</v>
          </cell>
          <cell r="H125" t="str">
            <v>A</v>
          </cell>
          <cell r="I125">
            <v>1998</v>
          </cell>
          <cell r="J125" t="str">
            <v>Asset Managers</v>
          </cell>
          <cell r="K125" t="str">
            <v>June , 2005</v>
          </cell>
          <cell r="M125">
            <v>0</v>
          </cell>
          <cell r="N125">
            <v>0</v>
          </cell>
          <cell r="O125">
            <v>8</v>
          </cell>
          <cell r="P125">
            <v>10</v>
          </cell>
        </row>
        <row r="126">
          <cell r="B126">
            <v>76</v>
          </cell>
          <cell r="C126" t="str">
            <v>Reactive Plant</v>
          </cell>
          <cell r="D126" t="str">
            <v>Sydney South Syn Cons</v>
          </cell>
          <cell r="E126" t="str">
            <v>Other</v>
          </cell>
          <cell r="F126" t="str">
            <v>Retire on commissioning of Sydney South SVC</v>
          </cell>
          <cell r="G126" t="str">
            <v>Ops</v>
          </cell>
          <cell r="H126" t="str">
            <v>C</v>
          </cell>
          <cell r="I126">
            <v>1998</v>
          </cell>
          <cell r="J126" t="str">
            <v>Asset Managers</v>
          </cell>
          <cell r="K126" t="str">
            <v>within 12 months of SYW SVC</v>
          </cell>
          <cell r="M126">
            <v>5</v>
          </cell>
          <cell r="N126">
            <v>2</v>
          </cell>
          <cell r="O126">
            <v>10</v>
          </cell>
          <cell r="P126">
            <v>10</v>
          </cell>
        </row>
        <row r="127">
          <cell r="B127">
            <v>77</v>
          </cell>
          <cell r="C127" t="str">
            <v>Shunt Capacitor Banks</v>
          </cell>
          <cell r="D127" t="str">
            <v>Concrete Pads</v>
          </cell>
          <cell r="E127" t="str">
            <v>Other</v>
          </cell>
          <cell r="F127" t="str">
            <v xml:space="preserve">Identify Capacitor banks with excessive weed growth </v>
          </cell>
          <cell r="G127" t="str">
            <v>Ops</v>
          </cell>
          <cell r="H127" t="str">
            <v>I</v>
          </cell>
          <cell r="I127">
            <v>2001</v>
          </cell>
          <cell r="J127" t="str">
            <v>Asset Managers</v>
          </cell>
          <cell r="K127">
            <v>38504</v>
          </cell>
          <cell r="M127">
            <v>2</v>
          </cell>
          <cell r="N127">
            <v>2</v>
          </cell>
          <cell r="O127">
            <v>8</v>
          </cell>
          <cell r="P127">
            <v>5</v>
          </cell>
        </row>
        <row r="128">
          <cell r="B128">
            <v>77.099999999999994</v>
          </cell>
          <cell r="C128" t="str">
            <v>Shunt Capacitor Banks</v>
          </cell>
          <cell r="D128" t="str">
            <v>Concrete Pads</v>
          </cell>
          <cell r="E128" t="str">
            <v>Replacement</v>
          </cell>
          <cell r="F128" t="str">
            <v>Re-surface capacitor banks as required</v>
          </cell>
          <cell r="G128" t="str">
            <v>MOPS</v>
          </cell>
          <cell r="H128" t="str">
            <v>C</v>
          </cell>
          <cell r="I128">
            <v>2001</v>
          </cell>
          <cell r="J128" t="str">
            <v>Asset Managers</v>
          </cell>
          <cell r="K128">
            <v>39965</v>
          </cell>
          <cell r="M128">
            <v>2</v>
          </cell>
          <cell r="N128">
            <v>2</v>
          </cell>
          <cell r="O128">
            <v>8</v>
          </cell>
          <cell r="P128">
            <v>8</v>
          </cell>
        </row>
        <row r="129">
          <cell r="B129">
            <v>78</v>
          </cell>
          <cell r="C129" t="str">
            <v>Condition Monitoring</v>
          </cell>
          <cell r="D129" t="str">
            <v>Dissolved Gas in Oil</v>
          </cell>
          <cell r="E129" t="str">
            <v>Other</v>
          </cell>
          <cell r="F129" t="str">
            <v>Install DGA monitors on transformers nominated in the Condition Monitoring Working Group Report (Recommendation 5.)</v>
          </cell>
          <cell r="G129" t="str">
            <v>CAP</v>
          </cell>
          <cell r="H129" t="str">
            <v>A</v>
          </cell>
          <cell r="I129">
            <v>2003</v>
          </cell>
          <cell r="J129" t="str">
            <v>Asset Managers</v>
          </cell>
          <cell r="K129">
            <v>38504</v>
          </cell>
          <cell r="L129" t="str">
            <v>List in Doc, - 3 categories</v>
          </cell>
          <cell r="M129">
            <v>0</v>
          </cell>
          <cell r="N129">
            <v>0</v>
          </cell>
          <cell r="O129">
            <v>10</v>
          </cell>
          <cell r="P129">
            <v>10</v>
          </cell>
        </row>
        <row r="130">
          <cell r="B130">
            <v>79</v>
          </cell>
          <cell r="C130" t="str">
            <v>Condition Monitoring</v>
          </cell>
          <cell r="D130" t="str">
            <v>Dissolved Gas in Oil</v>
          </cell>
          <cell r="E130" t="str">
            <v>Other</v>
          </cell>
          <cell r="F130" t="str">
            <v>Upgrade  to Calisto type</v>
          </cell>
          <cell r="G130" t="str">
            <v>CAP</v>
          </cell>
          <cell r="I130">
            <v>2003</v>
          </cell>
          <cell r="J130" t="str">
            <v>Asset Managers</v>
          </cell>
          <cell r="K130">
            <v>38504</v>
          </cell>
          <cell r="M130">
            <v>0</v>
          </cell>
          <cell r="N130">
            <v>0</v>
          </cell>
          <cell r="O130">
            <v>10</v>
          </cell>
          <cell r="P130">
            <v>10</v>
          </cell>
        </row>
        <row r="131">
          <cell r="B131">
            <v>80</v>
          </cell>
          <cell r="C131" t="str">
            <v>Condition Monitoring</v>
          </cell>
          <cell r="D131" t="str">
            <v>Dissolved Gas in Oil</v>
          </cell>
          <cell r="E131" t="str">
            <v>Other</v>
          </cell>
          <cell r="F131" t="str">
            <v>Move to Oil circulation path</v>
          </cell>
          <cell r="G131" t="str">
            <v>MOPS</v>
          </cell>
          <cell r="I131">
            <v>2003</v>
          </cell>
          <cell r="J131" t="str">
            <v>Asset Managers</v>
          </cell>
          <cell r="K131">
            <v>38869</v>
          </cell>
          <cell r="M131">
            <v>0</v>
          </cell>
          <cell r="N131">
            <v>0</v>
          </cell>
          <cell r="O131">
            <v>10</v>
          </cell>
          <cell r="P131">
            <v>10</v>
          </cell>
        </row>
        <row r="132">
          <cell r="B132">
            <v>81</v>
          </cell>
          <cell r="C132" t="str">
            <v>Condition Monitoring</v>
          </cell>
          <cell r="D132" t="str">
            <v>Moisture in Oil</v>
          </cell>
          <cell r="E132" t="str">
            <v>Other</v>
          </cell>
          <cell r="F132" t="str">
            <v>Install online moisture monitors to  transformers nominated in the Condition Monitoring working group Report (Recommendation 10)</v>
          </cell>
          <cell r="G132" t="str">
            <v>CAP</v>
          </cell>
          <cell r="H132" t="str">
            <v>R</v>
          </cell>
          <cell r="I132">
            <v>2003</v>
          </cell>
          <cell r="J132" t="str">
            <v>Asset Managers</v>
          </cell>
          <cell r="K132">
            <v>38504</v>
          </cell>
          <cell r="M132">
            <v>0</v>
          </cell>
          <cell r="N132">
            <v>0</v>
          </cell>
          <cell r="O132">
            <v>10</v>
          </cell>
          <cell r="P132">
            <v>10</v>
          </cell>
        </row>
        <row r="133">
          <cell r="B133">
            <v>82.1</v>
          </cell>
          <cell r="C133" t="str">
            <v>Condition Monitoring</v>
          </cell>
          <cell r="D133" t="str">
            <v>Tapchanger Monitors</v>
          </cell>
          <cell r="E133" t="str">
            <v>Other</v>
          </cell>
          <cell r="F133" t="str">
            <v>Install tapchanger monitors to specific Reinhausen Tapchangers nominated in the Condition Monitoring Working Group Report (Recommendation 13)</v>
          </cell>
          <cell r="G133" t="str">
            <v>CAP</v>
          </cell>
          <cell r="H133" t="str">
            <v>R</v>
          </cell>
          <cell r="I133">
            <v>2003</v>
          </cell>
          <cell r="J133" t="str">
            <v>Asset Managers</v>
          </cell>
          <cell r="K133">
            <v>39234</v>
          </cell>
          <cell r="M133">
            <v>2</v>
          </cell>
          <cell r="N133">
            <v>2</v>
          </cell>
          <cell r="O133">
            <v>10</v>
          </cell>
          <cell r="P133">
            <v>8</v>
          </cell>
        </row>
        <row r="134">
          <cell r="B134">
            <v>82.2</v>
          </cell>
          <cell r="C134" t="str">
            <v>Condition Monitoring</v>
          </cell>
          <cell r="D134" t="str">
            <v>Tapchanger Monitors</v>
          </cell>
          <cell r="E134" t="str">
            <v>Other</v>
          </cell>
          <cell r="F134" t="str">
            <v>Review effectiveness of existing tapchanger monitors and consider further installation of tapchanger monitors on transformers identified in the Condition Working Group Report (Recommendation 13)</v>
          </cell>
          <cell r="G134" t="str">
            <v>Ops</v>
          </cell>
          <cell r="H134" t="str">
            <v>I</v>
          </cell>
          <cell r="I134">
            <v>2003</v>
          </cell>
          <cell r="J134" t="str">
            <v>SSE</v>
          </cell>
          <cell r="K134">
            <v>38322</v>
          </cell>
          <cell r="M134">
            <v>2</v>
          </cell>
          <cell r="N134">
            <v>2</v>
          </cell>
          <cell r="O134">
            <v>10</v>
          </cell>
          <cell r="P134">
            <v>8</v>
          </cell>
        </row>
        <row r="135">
          <cell r="B135">
            <v>82.3</v>
          </cell>
          <cell r="C135" t="str">
            <v>Condition Monitoring</v>
          </cell>
          <cell r="D135" t="str">
            <v>Tapchanger Monitors</v>
          </cell>
          <cell r="E135" t="str">
            <v>Other</v>
          </cell>
          <cell r="F135" t="str">
            <v>Install Reinhausen Tapchanger Monitors to transformers identified above</v>
          </cell>
          <cell r="G135" t="str">
            <v>CAP</v>
          </cell>
          <cell r="H135" t="str">
            <v>C</v>
          </cell>
          <cell r="I135">
            <v>2003</v>
          </cell>
          <cell r="J135" t="str">
            <v>Asset Managers</v>
          </cell>
          <cell r="K135">
            <v>39965</v>
          </cell>
          <cell r="M135">
            <v>2</v>
          </cell>
          <cell r="N135">
            <v>2</v>
          </cell>
          <cell r="O135">
            <v>10</v>
          </cell>
          <cell r="P135">
            <v>8</v>
          </cell>
        </row>
        <row r="136">
          <cell r="B136">
            <v>83</v>
          </cell>
          <cell r="C136" t="str">
            <v>Condition Monitoring</v>
          </cell>
          <cell r="D136" t="str">
            <v>CT  DDF Monitors</v>
          </cell>
          <cell r="E136" t="str">
            <v>Other</v>
          </cell>
          <cell r="F136" t="str">
            <v>Resolve Reliability Concerns for Powerlink DDF monitoring system</v>
          </cell>
          <cell r="G136" t="str">
            <v>Ops</v>
          </cell>
          <cell r="H136" t="str">
            <v>I</v>
          </cell>
          <cell r="I136">
            <v>2003</v>
          </cell>
          <cell r="J136" t="str">
            <v>AM/Northern</v>
          </cell>
          <cell r="K136">
            <v>38504</v>
          </cell>
          <cell r="L136" t="str">
            <v>No date</v>
          </cell>
          <cell r="M136">
            <v>0</v>
          </cell>
          <cell r="N136">
            <v>0</v>
          </cell>
          <cell r="O136">
            <v>10</v>
          </cell>
          <cell r="P136">
            <v>10</v>
          </cell>
        </row>
        <row r="137">
          <cell r="B137">
            <v>84.1</v>
          </cell>
          <cell r="C137" t="str">
            <v>Condition Monitoring</v>
          </cell>
          <cell r="D137" t="str">
            <v>CT  DDF Monitors</v>
          </cell>
          <cell r="E137" t="str">
            <v>Other</v>
          </cell>
          <cell r="F137" t="str">
            <v>Purchase, install AVO SOS system</v>
          </cell>
          <cell r="G137" t="str">
            <v>CAP</v>
          </cell>
          <cell r="H137" t="str">
            <v>I</v>
          </cell>
          <cell r="I137">
            <v>2003</v>
          </cell>
          <cell r="J137" t="str">
            <v>AM/Central</v>
          </cell>
          <cell r="K137">
            <v>38139</v>
          </cell>
          <cell r="M137">
            <v>0</v>
          </cell>
          <cell r="N137">
            <v>0</v>
          </cell>
          <cell r="O137">
            <v>10</v>
          </cell>
          <cell r="P137">
            <v>10</v>
          </cell>
        </row>
        <row r="138">
          <cell r="B138">
            <v>84.2</v>
          </cell>
          <cell r="C138" t="str">
            <v>Condition Monitoring</v>
          </cell>
          <cell r="D138" t="str">
            <v>CT  DDF Monitors</v>
          </cell>
          <cell r="E138" t="str">
            <v>Other</v>
          </cell>
          <cell r="F138" t="str">
            <v>Evaluate performance of AVO SOS system</v>
          </cell>
          <cell r="G138" t="str">
            <v>Ops</v>
          </cell>
          <cell r="H138" t="str">
            <v>I</v>
          </cell>
          <cell r="I138">
            <v>2003</v>
          </cell>
          <cell r="J138" t="str">
            <v>AM/Central</v>
          </cell>
          <cell r="K138">
            <v>38687</v>
          </cell>
          <cell r="M138">
            <v>0</v>
          </cell>
          <cell r="N138">
            <v>0</v>
          </cell>
          <cell r="O138">
            <v>10</v>
          </cell>
          <cell r="P138">
            <v>10</v>
          </cell>
        </row>
        <row r="139">
          <cell r="B139">
            <v>85.1</v>
          </cell>
          <cell r="C139" t="str">
            <v>Condition Monitoring</v>
          </cell>
          <cell r="D139" t="str">
            <v>CT  DDF Monitors</v>
          </cell>
          <cell r="E139" t="str">
            <v>Other</v>
          </cell>
          <cell r="F139" t="str">
            <v>Purchase and install Connel Wagner Intellinode system</v>
          </cell>
          <cell r="G139" t="str">
            <v>CAP</v>
          </cell>
          <cell r="H139" t="str">
            <v>I</v>
          </cell>
          <cell r="I139">
            <v>2003</v>
          </cell>
          <cell r="J139" t="str">
            <v>AM/Northern</v>
          </cell>
          <cell r="K139" t="str">
            <v>When System is in production</v>
          </cell>
          <cell r="L139" t="str">
            <v>No Date</v>
          </cell>
          <cell r="M139">
            <v>0</v>
          </cell>
          <cell r="N139">
            <v>0</v>
          </cell>
          <cell r="O139">
            <v>10</v>
          </cell>
          <cell r="P139">
            <v>10</v>
          </cell>
        </row>
        <row r="140">
          <cell r="B140">
            <v>85.2</v>
          </cell>
          <cell r="C140" t="str">
            <v>Condition Monitoring</v>
          </cell>
          <cell r="D140" t="str">
            <v>CT  DDF Monitors</v>
          </cell>
          <cell r="E140" t="str">
            <v>Other</v>
          </cell>
          <cell r="F140" t="str">
            <v>Evaluate performance of Connel Wagner Intellinode system</v>
          </cell>
          <cell r="G140" t="str">
            <v>Ops</v>
          </cell>
          <cell r="H140" t="str">
            <v>I</v>
          </cell>
          <cell r="I140">
            <v>2003</v>
          </cell>
          <cell r="J140" t="str">
            <v>AM/Northern</v>
          </cell>
          <cell r="K140" t="str">
            <v>TBA</v>
          </cell>
          <cell r="L140" t="str">
            <v>No Date</v>
          </cell>
          <cell r="M140">
            <v>0</v>
          </cell>
          <cell r="N140">
            <v>0</v>
          </cell>
          <cell r="O140">
            <v>10</v>
          </cell>
          <cell r="P140">
            <v>10</v>
          </cell>
        </row>
        <row r="141">
          <cell r="B141">
            <v>86.1</v>
          </cell>
          <cell r="C141" t="str">
            <v>Condition Monitoring</v>
          </cell>
          <cell r="D141" t="str">
            <v>Bushing DDF Monitors</v>
          </cell>
          <cell r="E141" t="str">
            <v>Other</v>
          </cell>
          <cell r="F141" t="str">
            <v>Install bushing monitor on system critical transformers with no system spares - Lismore</v>
          </cell>
          <cell r="G141" t="str">
            <v>CAP</v>
          </cell>
          <cell r="H141" t="str">
            <v>A</v>
          </cell>
          <cell r="I141">
            <v>2003</v>
          </cell>
          <cell r="J141" t="str">
            <v>AM/Northern</v>
          </cell>
          <cell r="K141">
            <v>38869</v>
          </cell>
          <cell r="L141" t="str">
            <v>No Date</v>
          </cell>
          <cell r="M141">
            <v>0</v>
          </cell>
          <cell r="N141">
            <v>0</v>
          </cell>
          <cell r="O141">
            <v>10</v>
          </cell>
          <cell r="P141">
            <v>10</v>
          </cell>
        </row>
        <row r="142">
          <cell r="B142">
            <v>86.2</v>
          </cell>
          <cell r="C142" t="str">
            <v>Condition Monitoring</v>
          </cell>
          <cell r="D142" t="str">
            <v>Portable Tx On line Monitor</v>
          </cell>
          <cell r="E142" t="str">
            <v>Other</v>
          </cell>
          <cell r="F142" t="str">
            <v>Establish portable on-line monitoring unit for short-term monitoring or nursing of transformers</v>
          </cell>
          <cell r="G142" t="str">
            <v>CAP</v>
          </cell>
          <cell r="H142" t="str">
            <v>A</v>
          </cell>
          <cell r="I142">
            <v>2003</v>
          </cell>
          <cell r="J142" t="str">
            <v>SSE</v>
          </cell>
          <cell r="K142">
            <v>38322</v>
          </cell>
          <cell r="M142">
            <v>0</v>
          </cell>
          <cell r="N142">
            <v>0</v>
          </cell>
          <cell r="O142">
            <v>10</v>
          </cell>
          <cell r="P142">
            <v>10</v>
          </cell>
        </row>
        <row r="143">
          <cell r="B143">
            <v>88</v>
          </cell>
          <cell r="C143" t="str">
            <v>Circuit Breakers</v>
          </cell>
          <cell r="D143" t="str">
            <v>Circuit Breakers Testing</v>
          </cell>
          <cell r="E143" t="str">
            <v>Other</v>
          </cell>
          <cell r="F143" t="str">
            <v>Investigate and Report on circuit breaker test procedures and methods by December 2004</v>
          </cell>
          <cell r="G143" t="str">
            <v>Ops</v>
          </cell>
          <cell r="H143" t="str">
            <v>I</v>
          </cell>
          <cell r="I143">
            <v>2003</v>
          </cell>
          <cell r="J143" t="str">
            <v>SSE</v>
          </cell>
          <cell r="K143">
            <v>38322</v>
          </cell>
          <cell r="M143">
            <v>0</v>
          </cell>
          <cell r="N143">
            <v>0</v>
          </cell>
          <cell r="O143">
            <v>10</v>
          </cell>
          <cell r="P143">
            <v>10</v>
          </cell>
        </row>
        <row r="144">
          <cell r="B144">
            <v>89</v>
          </cell>
          <cell r="C144" t="str">
            <v>Spare Equipment</v>
          </cell>
          <cell r="D144" t="str">
            <v>Spare Equipment</v>
          </cell>
          <cell r="E144" t="str">
            <v>Other</v>
          </cell>
          <cell r="F144" t="str">
            <v>Develop and issue general policy for the management of spare plant and parts to be held for substations</v>
          </cell>
          <cell r="G144" t="str">
            <v>Ops</v>
          </cell>
          <cell r="H144" t="str">
            <v>I</v>
          </cell>
          <cell r="I144">
            <v>2004</v>
          </cell>
          <cell r="J144" t="str">
            <v>SSE</v>
          </cell>
          <cell r="K144">
            <v>38504</v>
          </cell>
          <cell r="M144">
            <v>0</v>
          </cell>
          <cell r="N144">
            <v>0</v>
          </cell>
          <cell r="O144">
            <v>8</v>
          </cell>
          <cell r="P144">
            <v>0</v>
          </cell>
        </row>
        <row r="145">
          <cell r="B145">
            <v>90</v>
          </cell>
          <cell r="C145" t="str">
            <v>Instrument Transformers</v>
          </cell>
          <cell r="D145" t="str">
            <v xml:space="preserve">Other Condition </v>
          </cell>
          <cell r="E145" t="str">
            <v>Other</v>
          </cell>
          <cell r="F145" t="str">
            <v>Replace</v>
          </cell>
          <cell r="G145" t="str">
            <v>CAP</v>
          </cell>
          <cell r="H145" t="str">
            <v>C</v>
          </cell>
          <cell r="J145" t="str">
            <v>Asset Managers</v>
          </cell>
          <cell r="K145" t="str">
            <v>Recurrent</v>
          </cell>
          <cell r="M145" t="str">
            <v>Assess</v>
          </cell>
        </row>
        <row r="146">
          <cell r="B146">
            <v>91</v>
          </cell>
          <cell r="C146" t="str">
            <v>Instrument Transformers</v>
          </cell>
          <cell r="D146" t="str">
            <v>Ducon CTs and CVTs</v>
          </cell>
          <cell r="E146" t="str">
            <v>Other</v>
          </cell>
          <cell r="F146" t="str">
            <v>Replace</v>
          </cell>
          <cell r="G146" t="str">
            <v>CAP</v>
          </cell>
          <cell r="H146" t="str">
            <v>C</v>
          </cell>
          <cell r="J146" t="str">
            <v>Asset Managers</v>
          </cell>
          <cell r="K146" t="str">
            <v>Recurrent</v>
          </cell>
        </row>
        <row r="147">
          <cell r="B147">
            <v>92</v>
          </cell>
          <cell r="C147" t="str">
            <v>Reactive Plant</v>
          </cell>
          <cell r="D147" t="str">
            <v>SVC</v>
          </cell>
          <cell r="E147" t="str">
            <v>Other</v>
          </cell>
          <cell r="F147" t="str">
            <v>Site Specific</v>
          </cell>
          <cell r="G147" t="str">
            <v>CAP</v>
          </cell>
          <cell r="H147" t="str">
            <v>c</v>
          </cell>
          <cell r="J147" t="str">
            <v>Asset Managers</v>
          </cell>
          <cell r="M147" t="str">
            <v>Assess</v>
          </cell>
        </row>
        <row r="148">
          <cell r="B148">
            <v>200</v>
          </cell>
          <cell r="C148" t="str">
            <v>Security</v>
          </cell>
          <cell r="D148" t="str">
            <v>Network Security Plan 2004 - 2009</v>
          </cell>
          <cell r="E148" t="str">
            <v>Replacement</v>
          </cell>
          <cell r="F148" t="str">
            <v>T1 - Security Perimeter Delineation Fence</v>
          </cell>
          <cell r="G148" t="str">
            <v>CAP</v>
          </cell>
          <cell r="H148" t="str">
            <v>R</v>
          </cell>
          <cell r="I148">
            <v>2004</v>
          </cell>
          <cell r="J148" t="str">
            <v>Asset Managers</v>
          </cell>
          <cell r="K148">
            <v>39965</v>
          </cell>
          <cell r="M148">
            <v>8</v>
          </cell>
          <cell r="N148">
            <v>0</v>
          </cell>
          <cell r="O148">
            <v>5</v>
          </cell>
          <cell r="P148">
            <v>2</v>
          </cell>
        </row>
        <row r="149">
          <cell r="B149">
            <v>201</v>
          </cell>
          <cell r="C149" t="str">
            <v>Security</v>
          </cell>
          <cell r="D149" t="str">
            <v>Network Security Plan 2004 - 2009</v>
          </cell>
          <cell r="E149" t="str">
            <v>Replacement</v>
          </cell>
          <cell r="F149" t="str">
            <v>T2 - Security Perimeter Fence</v>
          </cell>
          <cell r="G149" t="str">
            <v>CAP</v>
          </cell>
          <cell r="H149" t="str">
            <v>R</v>
          </cell>
          <cell r="I149">
            <v>2004</v>
          </cell>
          <cell r="J149" t="str">
            <v>Asset Managers</v>
          </cell>
          <cell r="K149">
            <v>39965</v>
          </cell>
          <cell r="M149">
            <v>8</v>
          </cell>
          <cell r="N149">
            <v>0</v>
          </cell>
          <cell r="O149">
            <v>5</v>
          </cell>
          <cell r="P149">
            <v>2</v>
          </cell>
        </row>
        <row r="150">
          <cell r="B150">
            <v>202</v>
          </cell>
          <cell r="C150" t="str">
            <v>Security</v>
          </cell>
          <cell r="D150" t="str">
            <v>Network Security Plan 2004 - 2009</v>
          </cell>
          <cell r="E150" t="str">
            <v>Other</v>
          </cell>
          <cell r="F150" t="str">
            <v>T3 - CCTV/PA</v>
          </cell>
          <cell r="G150" t="str">
            <v>CAP</v>
          </cell>
          <cell r="H150" t="str">
            <v>R</v>
          </cell>
          <cell r="I150">
            <v>2004</v>
          </cell>
          <cell r="J150" t="str">
            <v>Asset Managers</v>
          </cell>
          <cell r="K150">
            <v>39965</v>
          </cell>
          <cell r="M150">
            <v>8</v>
          </cell>
          <cell r="N150">
            <v>0</v>
          </cell>
          <cell r="O150">
            <v>5</v>
          </cell>
          <cell r="P150">
            <v>2</v>
          </cell>
        </row>
        <row r="151">
          <cell r="B151">
            <v>203</v>
          </cell>
          <cell r="C151" t="str">
            <v>Security</v>
          </cell>
          <cell r="D151" t="str">
            <v>Network Security Plan 2004 - 2009</v>
          </cell>
          <cell r="E151" t="str">
            <v>Other</v>
          </cell>
          <cell r="F151" t="str">
            <v>T4 - Monitored intrusion detection</v>
          </cell>
          <cell r="G151" t="str">
            <v>CAP</v>
          </cell>
          <cell r="H151" t="str">
            <v>R</v>
          </cell>
          <cell r="I151">
            <v>2004</v>
          </cell>
          <cell r="J151" t="str">
            <v>Asset Managers</v>
          </cell>
          <cell r="K151">
            <v>39965</v>
          </cell>
          <cell r="M151">
            <v>8</v>
          </cell>
          <cell r="N151">
            <v>0</v>
          </cell>
          <cell r="O151">
            <v>5</v>
          </cell>
          <cell r="P151">
            <v>2</v>
          </cell>
        </row>
        <row r="152">
          <cell r="B152">
            <v>204</v>
          </cell>
          <cell r="C152" t="str">
            <v>Security</v>
          </cell>
          <cell r="D152" t="str">
            <v>Network Security Plan 2004 - 2009</v>
          </cell>
          <cell r="E152" t="str">
            <v>Other</v>
          </cell>
          <cell r="F152" t="str">
            <v>T5 - Access Control</v>
          </cell>
          <cell r="G152" t="str">
            <v>CAP</v>
          </cell>
          <cell r="H152" t="str">
            <v>R</v>
          </cell>
          <cell r="I152">
            <v>2004</v>
          </cell>
          <cell r="J152" t="str">
            <v>Asset Managers</v>
          </cell>
          <cell r="K152">
            <v>39965</v>
          </cell>
          <cell r="M152">
            <v>8</v>
          </cell>
          <cell r="N152">
            <v>0</v>
          </cell>
          <cell r="O152">
            <v>5</v>
          </cell>
          <cell r="P152">
            <v>2</v>
          </cell>
        </row>
        <row r="153">
          <cell r="B153">
            <v>205</v>
          </cell>
          <cell r="C153" t="str">
            <v>Security</v>
          </cell>
          <cell r="D153" t="str">
            <v>Network Security Plan 2004 - 2009</v>
          </cell>
          <cell r="E153" t="str">
            <v>Other</v>
          </cell>
          <cell r="F153" t="str">
            <v>T6 - Movement activated lighting</v>
          </cell>
          <cell r="G153" t="str">
            <v>CAP</v>
          </cell>
          <cell r="H153" t="str">
            <v>R</v>
          </cell>
          <cell r="I153">
            <v>2004</v>
          </cell>
          <cell r="J153" t="str">
            <v>Asset Managers</v>
          </cell>
          <cell r="K153">
            <v>39965</v>
          </cell>
          <cell r="M153">
            <v>8</v>
          </cell>
          <cell r="N153">
            <v>0</v>
          </cell>
          <cell r="O153">
            <v>5</v>
          </cell>
          <cell r="P153">
            <v>2</v>
          </cell>
        </row>
        <row r="154">
          <cell r="B154">
            <v>206</v>
          </cell>
          <cell r="C154" t="str">
            <v>Security</v>
          </cell>
          <cell r="D154" t="str">
            <v>Network Security Plan 2004 - 2009</v>
          </cell>
          <cell r="E154" t="str">
            <v>Other</v>
          </cell>
          <cell r="F154" t="str">
            <v>T7 - Restricted locking and keying</v>
          </cell>
          <cell r="G154" t="str">
            <v>CAP</v>
          </cell>
          <cell r="H154" t="str">
            <v>R</v>
          </cell>
          <cell r="I154">
            <v>2004</v>
          </cell>
          <cell r="J154" t="str">
            <v>Asset Managers</v>
          </cell>
          <cell r="K154">
            <v>39965</v>
          </cell>
          <cell r="M154">
            <v>8</v>
          </cell>
          <cell r="N154">
            <v>0</v>
          </cell>
          <cell r="O154">
            <v>5</v>
          </cell>
          <cell r="P154">
            <v>2</v>
          </cell>
        </row>
        <row r="155">
          <cell r="B155">
            <v>207</v>
          </cell>
          <cell r="C155" t="str">
            <v>Security</v>
          </cell>
          <cell r="D155" t="str">
            <v>Network Security Plan 2004 - 2009</v>
          </cell>
          <cell r="E155" t="str">
            <v>Other</v>
          </cell>
          <cell r="F155" t="str">
            <v>T8 - Sinage</v>
          </cell>
          <cell r="G155" t="str">
            <v>CAP</v>
          </cell>
          <cell r="H155" t="str">
            <v>R</v>
          </cell>
          <cell r="I155">
            <v>2004</v>
          </cell>
          <cell r="J155" t="str">
            <v>Asset Managers</v>
          </cell>
          <cell r="K155">
            <v>39965</v>
          </cell>
          <cell r="M155">
            <v>8</v>
          </cell>
          <cell r="N155">
            <v>0</v>
          </cell>
          <cell r="O155">
            <v>5</v>
          </cell>
          <cell r="P155">
            <v>2</v>
          </cell>
        </row>
        <row r="156">
          <cell r="B156">
            <v>208</v>
          </cell>
          <cell r="C156" t="str">
            <v>Security</v>
          </cell>
          <cell r="D156" t="str">
            <v>Network Security Plan 2004 - 2009</v>
          </cell>
          <cell r="E156" t="str">
            <v>Other</v>
          </cell>
          <cell r="F156" t="str">
            <v>T9 - Community awareness</v>
          </cell>
          <cell r="G156" t="str">
            <v>CAP</v>
          </cell>
          <cell r="H156" t="str">
            <v>R</v>
          </cell>
          <cell r="I156">
            <v>2004</v>
          </cell>
          <cell r="J156" t="str">
            <v>Asset Managers</v>
          </cell>
          <cell r="K156">
            <v>39965</v>
          </cell>
          <cell r="M156">
            <v>8</v>
          </cell>
          <cell r="N156">
            <v>0</v>
          </cell>
          <cell r="O156">
            <v>5</v>
          </cell>
          <cell r="P156">
            <v>2</v>
          </cell>
        </row>
        <row r="157">
          <cell r="B157">
            <v>209</v>
          </cell>
          <cell r="C157" t="str">
            <v>Security</v>
          </cell>
          <cell r="D157" t="str">
            <v>Network Security Plan 2004 - 2009</v>
          </cell>
          <cell r="E157" t="str">
            <v>Other</v>
          </cell>
          <cell r="F157" t="str">
            <v>T10 - Staff awareness</v>
          </cell>
          <cell r="G157" t="str">
            <v>CAP</v>
          </cell>
          <cell r="H157" t="str">
            <v>R</v>
          </cell>
          <cell r="I157">
            <v>2004</v>
          </cell>
          <cell r="J157" t="str">
            <v>Asset Managers</v>
          </cell>
          <cell r="K157">
            <v>39965</v>
          </cell>
          <cell r="M157">
            <v>8</v>
          </cell>
          <cell r="N157">
            <v>0</v>
          </cell>
          <cell r="O157">
            <v>5</v>
          </cell>
          <cell r="P157">
            <v>2</v>
          </cell>
        </row>
        <row r="158">
          <cell r="B158">
            <v>300</v>
          </cell>
          <cell r="C158" t="str">
            <v>To Be confirmed</v>
          </cell>
          <cell r="D158" t="str">
            <v>To Be confirmed</v>
          </cell>
          <cell r="E158" t="str">
            <v>Other</v>
          </cell>
          <cell r="F158" t="str">
            <v>To Be confirmed</v>
          </cell>
        </row>
        <row r="159">
          <cell r="B159">
            <v>301</v>
          </cell>
          <cell r="C159" t="str">
            <v>Condition Monitoring</v>
          </cell>
          <cell r="D159" t="str">
            <v>Site Infrastructure</v>
          </cell>
          <cell r="E159" t="str">
            <v>Other</v>
          </cell>
          <cell r="F159" t="str">
            <v xml:space="preserve">Installation of infrastructure to support CM equipment </v>
          </cell>
          <cell r="G159" t="str">
            <v>CAP</v>
          </cell>
          <cell r="H159" t="str">
            <v>R</v>
          </cell>
          <cell r="I159">
            <v>3004</v>
          </cell>
          <cell r="J159" t="str">
            <v>Asset Managers</v>
          </cell>
          <cell r="K159">
            <v>39965</v>
          </cell>
          <cell r="M159">
            <v>0</v>
          </cell>
          <cell r="N159">
            <v>0</v>
          </cell>
          <cell r="O159">
            <v>0</v>
          </cell>
          <cell r="P159">
            <v>8</v>
          </cell>
        </row>
        <row r="160">
          <cell r="B160">
            <v>302</v>
          </cell>
          <cell r="C160" t="str">
            <v>Condition Monitonring</v>
          </cell>
          <cell r="D160" t="str">
            <v>Evaluation of New Equipment</v>
          </cell>
          <cell r="E160" t="str">
            <v>Other</v>
          </cell>
          <cell r="F160" t="str">
            <v>Evaluate New Condition Monitoring Equipment</v>
          </cell>
          <cell r="G160" t="str">
            <v>CAP</v>
          </cell>
          <cell r="H160" t="str">
            <v>I</v>
          </cell>
          <cell r="I160">
            <v>2004</v>
          </cell>
          <cell r="J160" t="str">
            <v>SSE</v>
          </cell>
          <cell r="K160" t="str">
            <v>Recurrent</v>
          </cell>
        </row>
      </sheetData>
      <sheetData sheetId="3"/>
      <sheetData sheetId="4"/>
      <sheetData sheetId="5"/>
      <sheetData sheetId="6"/>
      <sheetData sheetId="7"/>
      <sheetData sheetId="8"/>
      <sheetData sheetId="9"/>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Manual Adjustments"/>
      <sheetName val="Current LSL Provision"/>
      <sheetName val="Fixed Assets"/>
      <sheetName val="Tax Journal"/>
      <sheetName val="ACCPAC"/>
      <sheetName val="Cash Flow Worksheet"/>
      <sheetName val="Cash Flow Input "/>
      <sheetName val="Adjustments Worksheet"/>
      <sheetName val="Tax Calculation"/>
      <sheetName val="SAP TB"/>
      <sheetName val="Cover"/>
      <sheetName val="Contents"/>
      <sheetName val="Directors Report"/>
      <sheetName val="FinPerf (P&amp;L)"/>
      <sheetName val="FinPos (BS)"/>
      <sheetName val="CFS"/>
      <sheetName val="Note 1"/>
      <sheetName val="Notes 2 -5"/>
      <sheetName val="Notes 6 - 10"/>
      <sheetName val="Note 11"/>
      <sheetName val="Note 11 Recon"/>
      <sheetName val="Notes 12 - 18"/>
      <sheetName val="Note 19"/>
      <sheetName val="Notes 20-22"/>
      <sheetName val="Note 23 Fin Inst"/>
      <sheetName val="Notes 24-27"/>
      <sheetName val="Note 28"/>
      <sheetName val="Notes 29 - 33"/>
      <sheetName val="DirectorsDec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t Six Years (2)"/>
      <sheetName val="Past Six Years"/>
      <sheetName val="Lead times"/>
      <sheetName val="CD List1 - Sorted on Compl"/>
      <sheetName val="CD List1 - Sorted by Type"/>
      <sheetName val="Projected Eng &amp; Net Resources"/>
      <sheetName val="PC Overview"/>
      <sheetName val="Property Scope"/>
      <sheetName val="Complexes - Summary"/>
      <sheetName val="Order of Preference - P'Complex"/>
      <sheetName val="Planning Dates #1"/>
      <sheetName val="Corrected Dates #2"/>
      <sheetName val="PDR Issue Dates"/>
      <sheetName val="Short List rev00 "/>
      <sheetName val="Current"/>
      <sheetName val="Proposed"/>
    </sheetNames>
    <sheetDataSet>
      <sheetData sheetId="0"/>
      <sheetData sheetId="1"/>
      <sheetData sheetId="2" refreshError="1">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0"/>
  <sheetViews>
    <sheetView showGridLines="0" tabSelected="1" zoomScale="85" zoomScaleNormal="85" workbookViewId="0">
      <pane xSplit="1" ySplit="14" topLeftCell="B15" activePane="bottomRight" state="frozen"/>
      <selection activeCell="G32" sqref="G32"/>
      <selection pane="topRight" activeCell="G32" sqref="G32"/>
      <selection pane="bottomLeft" activeCell="G32" sqref="G32"/>
      <selection pane="bottomRight"/>
    </sheetView>
  </sheetViews>
  <sheetFormatPr defaultRowHeight="15" x14ac:dyDescent="0.3"/>
  <cols>
    <col min="1" max="1" width="4" style="20" customWidth="1"/>
    <col min="2" max="2" width="85.5703125" customWidth="1"/>
    <col min="3" max="3" width="18.28515625" bestFit="1" customWidth="1"/>
    <col min="6" max="6" width="30.5703125" customWidth="1"/>
  </cols>
  <sheetData>
    <row r="1" spans="1:11" ht="18" customHeight="1" x14ac:dyDescent="0.3"/>
    <row r="2" spans="1:11" ht="18" customHeight="1" x14ac:dyDescent="0.3">
      <c r="C2" s="19" t="s">
        <v>9</v>
      </c>
      <c r="F2" s="35"/>
      <c r="G2" s="35"/>
      <c r="H2" s="35"/>
      <c r="I2" s="35"/>
      <c r="J2" s="35"/>
      <c r="K2" s="35"/>
    </row>
    <row r="3" spans="1:11" ht="18" customHeight="1" x14ac:dyDescent="0.3">
      <c r="F3" s="35"/>
      <c r="G3" s="35"/>
      <c r="H3" s="35"/>
      <c r="I3" s="35"/>
      <c r="J3" s="35"/>
      <c r="K3" s="35"/>
    </row>
    <row r="4" spans="1:11" ht="18" customHeight="1" x14ac:dyDescent="0.3">
      <c r="F4" s="35"/>
      <c r="G4" s="35"/>
      <c r="H4" s="35"/>
      <c r="I4" s="35"/>
      <c r="J4" s="35"/>
      <c r="K4" s="35"/>
    </row>
    <row r="5" spans="1:11" ht="18" customHeight="1" x14ac:dyDescent="0.3">
      <c r="F5" s="36"/>
      <c r="G5" s="32"/>
      <c r="H5" s="50"/>
      <c r="I5" s="50"/>
      <c r="J5" s="35"/>
      <c r="K5" s="35"/>
    </row>
    <row r="6" spans="1:11" ht="20.25" x14ac:dyDescent="0.3">
      <c r="A6" s="48" t="s">
        <v>30</v>
      </c>
      <c r="B6" s="48"/>
      <c r="C6" s="49"/>
      <c r="F6" s="51"/>
      <c r="G6" s="51"/>
      <c r="H6" s="37"/>
      <c r="I6" s="32"/>
      <c r="J6" s="35"/>
      <c r="K6" s="35"/>
    </row>
    <row r="7" spans="1:11" ht="16.5" x14ac:dyDescent="0.3">
      <c r="A7" s="21"/>
      <c r="B7" s="1"/>
      <c r="C7" s="1"/>
      <c r="F7" s="51"/>
      <c r="G7" s="51"/>
      <c r="H7" s="37"/>
      <c r="I7" s="32"/>
      <c r="J7" s="35"/>
      <c r="K7" s="35"/>
    </row>
    <row r="8" spans="1:11" ht="16.5" x14ac:dyDescent="0.3">
      <c r="A8" s="21"/>
      <c r="B8" s="2" t="s">
        <v>0</v>
      </c>
      <c r="C8" s="3">
        <v>5.6894506041108503E-2</v>
      </c>
      <c r="F8" s="32"/>
      <c r="G8" s="34"/>
      <c r="H8" s="37"/>
      <c r="I8" s="32"/>
      <c r="J8" s="35"/>
      <c r="K8" s="35"/>
    </row>
    <row r="9" spans="1:11" ht="16.5" customHeight="1" x14ac:dyDescent="0.3">
      <c r="A9" s="21"/>
      <c r="B9" s="4" t="s">
        <v>4</v>
      </c>
      <c r="C9" s="5">
        <v>1.7841213202497874E-2</v>
      </c>
      <c r="F9" s="32"/>
      <c r="G9" s="34"/>
      <c r="H9" s="37"/>
      <c r="I9" s="32"/>
      <c r="J9" s="35"/>
      <c r="K9" s="35"/>
    </row>
    <row r="10" spans="1:11" ht="16.5" x14ac:dyDescent="0.3">
      <c r="A10" s="21"/>
      <c r="B10" s="2" t="s">
        <v>5</v>
      </c>
      <c r="C10" s="5">
        <v>1.84E-2</v>
      </c>
      <c r="F10" s="32"/>
      <c r="G10" s="34"/>
      <c r="H10" s="37"/>
      <c r="I10" s="32"/>
      <c r="J10" s="35"/>
      <c r="K10" s="35"/>
    </row>
    <row r="11" spans="1:11" ht="16.5" x14ac:dyDescent="0.3">
      <c r="A11" s="21"/>
      <c r="B11" s="2" t="s">
        <v>6</v>
      </c>
      <c r="C11" s="6"/>
      <c r="F11" s="32"/>
      <c r="G11" s="34"/>
      <c r="H11" s="37"/>
      <c r="I11" s="32"/>
      <c r="J11" s="35"/>
      <c r="K11" s="35"/>
    </row>
    <row r="12" spans="1:11" ht="16.5" x14ac:dyDescent="0.3">
      <c r="A12" s="21"/>
      <c r="B12" s="2" t="s">
        <v>7</v>
      </c>
      <c r="C12" s="6"/>
      <c r="F12" s="32"/>
      <c r="G12" s="32"/>
      <c r="H12" s="37"/>
      <c r="I12" s="32"/>
      <c r="J12" s="35"/>
      <c r="K12" s="35"/>
    </row>
    <row r="13" spans="1:11" ht="16.5" x14ac:dyDescent="0.3">
      <c r="A13" s="21"/>
      <c r="B13" s="2" t="s">
        <v>8</v>
      </c>
      <c r="C13" s="6"/>
      <c r="F13" s="35"/>
      <c r="G13" s="35"/>
      <c r="H13" s="35"/>
      <c r="I13" s="35"/>
      <c r="J13" s="35"/>
      <c r="K13" s="35"/>
    </row>
    <row r="14" spans="1:11" ht="16.5" x14ac:dyDescent="0.3">
      <c r="A14" s="21"/>
      <c r="B14" s="7"/>
      <c r="C14" s="8"/>
      <c r="F14" s="35"/>
      <c r="G14" s="35"/>
      <c r="H14" s="35"/>
      <c r="I14" s="35"/>
      <c r="J14" s="35"/>
      <c r="K14" s="35"/>
    </row>
    <row r="15" spans="1:11" ht="16.5" x14ac:dyDescent="0.3">
      <c r="A15" s="22"/>
      <c r="B15" s="9"/>
      <c r="C15" s="10" t="s">
        <v>1</v>
      </c>
      <c r="F15" s="32"/>
      <c r="G15" s="32"/>
      <c r="H15" s="32"/>
      <c r="I15" s="32"/>
      <c r="J15" s="35"/>
      <c r="K15" s="35"/>
    </row>
    <row r="16" spans="1:11" ht="16.5" x14ac:dyDescent="0.3">
      <c r="A16" s="23"/>
      <c r="B16" s="11" t="s">
        <v>2</v>
      </c>
      <c r="C16" s="12"/>
      <c r="G16" s="32"/>
      <c r="H16" s="32"/>
      <c r="I16" s="32"/>
    </row>
    <row r="17" spans="1:9" ht="16.5" x14ac:dyDescent="0.3">
      <c r="A17" s="23"/>
      <c r="B17" s="13" t="s">
        <v>10</v>
      </c>
      <c r="C17" s="28">
        <v>1.0116983206142329</v>
      </c>
      <c r="G17" s="32"/>
      <c r="H17" s="32"/>
      <c r="I17" s="32"/>
    </row>
    <row r="18" spans="1:9" ht="16.5" x14ac:dyDescent="0.3">
      <c r="A18" s="24">
        <v>1</v>
      </c>
      <c r="B18" s="14" t="s">
        <v>13</v>
      </c>
      <c r="C18" s="33">
        <f>C17*(1+C9)*(1+C10)*(1+C11)*(1+C12)*(1+C13)</f>
        <v>1.0486956137762207</v>
      </c>
      <c r="G18" s="32"/>
      <c r="H18" s="32"/>
      <c r="I18" s="32"/>
    </row>
    <row r="19" spans="1:9" ht="16.5" x14ac:dyDescent="0.3">
      <c r="A19" s="23"/>
      <c r="B19" s="13"/>
      <c r="C19" s="28"/>
      <c r="G19" s="32"/>
      <c r="H19" s="32"/>
      <c r="I19" s="32"/>
    </row>
    <row r="20" spans="1:9" ht="16.5" x14ac:dyDescent="0.3">
      <c r="A20" s="23"/>
      <c r="B20" s="11" t="s">
        <v>3</v>
      </c>
      <c r="C20" s="28"/>
      <c r="G20" s="32"/>
      <c r="H20" s="32"/>
      <c r="I20" s="32"/>
    </row>
    <row r="21" spans="1:9" ht="16.5" x14ac:dyDescent="0.3">
      <c r="A21" s="23"/>
      <c r="B21" s="13" t="s">
        <v>14</v>
      </c>
      <c r="C21" s="28">
        <f>+Sheet1!E19/1000000</f>
        <v>0.26957089090909081</v>
      </c>
      <c r="G21" s="32"/>
      <c r="H21" s="32"/>
      <c r="I21" s="32"/>
    </row>
    <row r="22" spans="1:9" ht="16.5" x14ac:dyDescent="0.3">
      <c r="A22" s="23">
        <v>2</v>
      </c>
      <c r="B22" s="15" t="s">
        <v>15</v>
      </c>
      <c r="C22" s="29">
        <f>C21*(1+INDEX(C9:C13,COUNTA(C9:C13)))^0.5</f>
        <v>0.27203963862950287</v>
      </c>
      <c r="G22" s="32"/>
      <c r="H22" s="32"/>
      <c r="I22" s="32"/>
    </row>
    <row r="23" spans="1:9" ht="16.5" x14ac:dyDescent="0.3">
      <c r="A23" s="23"/>
      <c r="B23" s="13"/>
      <c r="C23" s="28"/>
      <c r="G23" s="32"/>
      <c r="H23" s="32"/>
      <c r="I23" s="32"/>
    </row>
    <row r="24" spans="1:9" ht="16.5" x14ac:dyDescent="0.3">
      <c r="A24" s="23">
        <v>3</v>
      </c>
      <c r="B24" s="16" t="s">
        <v>11</v>
      </c>
      <c r="C24" s="30">
        <f>C22-C18</f>
        <v>-0.7766559751467178</v>
      </c>
      <c r="G24" s="32"/>
      <c r="H24" s="32"/>
      <c r="I24" s="32"/>
    </row>
    <row r="25" spans="1:9" ht="16.5" x14ac:dyDescent="0.3">
      <c r="A25" s="23">
        <v>4</v>
      </c>
      <c r="B25" s="16" t="s">
        <v>12</v>
      </c>
      <c r="C25" s="28">
        <f>C24*((1+C8)^1.5-1)</f>
        <v>-6.7215191800593016E-2</v>
      </c>
      <c r="G25" s="32"/>
      <c r="H25" s="32"/>
      <c r="I25" s="32"/>
    </row>
    <row r="26" spans="1:9" ht="17.25" thickBot="1" x14ac:dyDescent="0.35">
      <c r="A26" s="25">
        <v>5</v>
      </c>
      <c r="B26" s="17" t="s">
        <v>24</v>
      </c>
      <c r="C26" s="31">
        <f>C24+C25</f>
        <v>-0.84387116694731079</v>
      </c>
    </row>
    <row r="27" spans="1:9" ht="16.5" x14ac:dyDescent="0.3">
      <c r="A27" s="21"/>
      <c r="B27" s="18"/>
      <c r="C27" s="38"/>
    </row>
    <row r="30" spans="1:9" x14ac:dyDescent="0.3">
      <c r="B30" s="27"/>
      <c r="C30" s="26"/>
    </row>
  </sheetData>
  <mergeCells count="3">
    <mergeCell ref="A6:C6"/>
    <mergeCell ref="H5:I5"/>
    <mergeCell ref="F6:G7"/>
  </mergeCells>
  <pageMargins left="0.7" right="0.7" top="0.75" bottom="0.75" header="0.3" footer="0.3"/>
  <pageSetup paperSize="9" scale="90" fitToHeight="0" orientation="portrait" r:id="rId1"/>
  <customProperties>
    <customPr name="_pios_id" r:id="rId2"/>
  </customPropertie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activeCell="G30" sqref="G30"/>
    </sheetView>
  </sheetViews>
  <sheetFormatPr defaultRowHeight="15" x14ac:dyDescent="0.3"/>
  <cols>
    <col min="1" max="1" width="15.140625" customWidth="1"/>
    <col min="2" max="3" width="11.85546875" customWidth="1"/>
    <col min="4" max="4" width="18.140625" customWidth="1"/>
    <col min="5" max="5" width="11.140625" bestFit="1" customWidth="1"/>
    <col min="6" max="6" width="19.85546875" customWidth="1"/>
    <col min="8" max="8" width="14.42578125" bestFit="1" customWidth="1"/>
    <col min="11" max="11" width="13.42578125" bestFit="1" customWidth="1"/>
  </cols>
  <sheetData>
    <row r="1" spans="1:6" x14ac:dyDescent="0.3">
      <c r="A1" s="41" t="s">
        <v>18</v>
      </c>
      <c r="B1" s="41" t="s">
        <v>19</v>
      </c>
      <c r="C1" s="41" t="s">
        <v>21</v>
      </c>
      <c r="D1" s="41" t="s">
        <v>20</v>
      </c>
      <c r="E1" s="41" t="s">
        <v>26</v>
      </c>
    </row>
    <row r="2" spans="1:6" x14ac:dyDescent="0.3">
      <c r="A2" t="s">
        <v>16</v>
      </c>
      <c r="B2" s="45">
        <v>9099976</v>
      </c>
      <c r="C2" s="42" t="s">
        <v>23</v>
      </c>
      <c r="D2" s="39">
        <v>11912.2</v>
      </c>
      <c r="E2" s="39">
        <f>+D2/1.1</f>
        <v>10829.272727272728</v>
      </c>
      <c r="F2" t="s">
        <v>28</v>
      </c>
    </row>
    <row r="3" spans="1:6" x14ac:dyDescent="0.3">
      <c r="B3" s="44">
        <v>9092660</v>
      </c>
      <c r="C3" s="42">
        <v>43647</v>
      </c>
      <c r="D3" s="46">
        <v>20643.7</v>
      </c>
      <c r="E3" s="39">
        <f t="shared" ref="E3:E17" si="0">+D3/1.1</f>
        <v>18767</v>
      </c>
      <c r="F3" t="s">
        <v>27</v>
      </c>
    </row>
    <row r="4" spans="1:6" x14ac:dyDescent="0.3">
      <c r="B4" s="45">
        <v>9093830</v>
      </c>
      <c r="C4" s="42">
        <v>43678</v>
      </c>
      <c r="D4" s="39">
        <v>20643.7</v>
      </c>
      <c r="E4" s="39">
        <f t="shared" si="0"/>
        <v>18767</v>
      </c>
      <c r="F4" t="s">
        <v>27</v>
      </c>
    </row>
    <row r="5" spans="1:6" x14ac:dyDescent="0.3">
      <c r="B5" s="44">
        <v>9094986</v>
      </c>
      <c r="C5" s="42">
        <v>43709</v>
      </c>
      <c r="D5" s="39">
        <v>20643.7</v>
      </c>
      <c r="E5" s="39">
        <f t="shared" si="0"/>
        <v>18767</v>
      </c>
      <c r="F5" t="s">
        <v>27</v>
      </c>
    </row>
    <row r="6" spans="1:6" x14ac:dyDescent="0.3">
      <c r="B6" s="44">
        <v>9096456</v>
      </c>
      <c r="C6" s="42">
        <v>43739</v>
      </c>
      <c r="D6" s="39">
        <v>20643.7</v>
      </c>
      <c r="E6" s="39">
        <f t="shared" si="0"/>
        <v>18767</v>
      </c>
      <c r="F6" t="s">
        <v>27</v>
      </c>
    </row>
    <row r="7" spans="1:6" x14ac:dyDescent="0.3">
      <c r="B7" s="45">
        <v>9097756</v>
      </c>
      <c r="C7" s="42">
        <v>43770</v>
      </c>
      <c r="D7" s="39">
        <v>20643.7</v>
      </c>
      <c r="E7" s="39">
        <f t="shared" si="0"/>
        <v>18767</v>
      </c>
      <c r="F7" t="s">
        <v>27</v>
      </c>
    </row>
    <row r="8" spans="1:6" x14ac:dyDescent="0.3">
      <c r="B8" s="45">
        <v>9098794</v>
      </c>
      <c r="C8" s="42">
        <v>43800</v>
      </c>
      <c r="D8" s="39">
        <v>20352.53</v>
      </c>
      <c r="E8" s="39">
        <f t="shared" si="0"/>
        <v>18502.299999999996</v>
      </c>
      <c r="F8" t="s">
        <v>27</v>
      </c>
    </row>
    <row r="9" spans="1:6" x14ac:dyDescent="0.3">
      <c r="B9" s="45">
        <v>9099977</v>
      </c>
      <c r="C9" s="42">
        <v>43831</v>
      </c>
      <c r="D9" s="39">
        <v>20352.53</v>
      </c>
      <c r="E9" s="39">
        <f t="shared" si="0"/>
        <v>18502.299999999996</v>
      </c>
      <c r="F9" t="s">
        <v>27</v>
      </c>
    </row>
    <row r="10" spans="1:6" x14ac:dyDescent="0.3">
      <c r="B10" s="45">
        <v>9101827</v>
      </c>
      <c r="C10" s="42">
        <v>43862</v>
      </c>
      <c r="D10" s="39">
        <v>20352.53</v>
      </c>
      <c r="E10" s="39">
        <f t="shared" si="0"/>
        <v>18502.299999999996</v>
      </c>
      <c r="F10" t="s">
        <v>27</v>
      </c>
    </row>
    <row r="11" spans="1:6" x14ac:dyDescent="0.3">
      <c r="B11" s="45">
        <v>9102754</v>
      </c>
      <c r="C11" s="42">
        <v>43891</v>
      </c>
      <c r="D11" s="39">
        <v>20352.53</v>
      </c>
      <c r="E11" s="39">
        <f t="shared" si="0"/>
        <v>18502.299999999996</v>
      </c>
      <c r="F11" t="s">
        <v>27</v>
      </c>
    </row>
    <row r="12" spans="1:6" x14ac:dyDescent="0.3">
      <c r="B12" s="45">
        <v>9103687</v>
      </c>
      <c r="C12" s="42">
        <v>43922</v>
      </c>
      <c r="D12" s="39">
        <v>20352.53</v>
      </c>
      <c r="E12" s="39">
        <f t="shared" si="0"/>
        <v>18502.299999999996</v>
      </c>
      <c r="F12" t="s">
        <v>27</v>
      </c>
    </row>
    <row r="13" spans="1:6" x14ac:dyDescent="0.3">
      <c r="B13" s="45">
        <v>9104739</v>
      </c>
      <c r="C13" s="42">
        <v>43952</v>
      </c>
      <c r="D13" s="39">
        <v>20352.53</v>
      </c>
      <c r="E13" s="39">
        <f t="shared" si="0"/>
        <v>18502.299999999996</v>
      </c>
      <c r="F13" t="s">
        <v>27</v>
      </c>
    </row>
    <row r="14" spans="1:6" x14ac:dyDescent="0.3">
      <c r="B14">
        <v>9106095</v>
      </c>
      <c r="C14" s="42">
        <v>43983</v>
      </c>
      <c r="D14" s="39">
        <v>20352.53</v>
      </c>
      <c r="E14" s="39">
        <f t="shared" si="0"/>
        <v>18502.299999999996</v>
      </c>
      <c r="F14" t="s">
        <v>27</v>
      </c>
    </row>
    <row r="15" spans="1:6" x14ac:dyDescent="0.3">
      <c r="C15" s="42"/>
      <c r="D15" s="47">
        <f>SUM(D2:D14)</f>
        <v>257598.40999999997</v>
      </c>
      <c r="E15" s="47">
        <f>SUM(E2:E14)</f>
        <v>234180.37272727265</v>
      </c>
    </row>
    <row r="16" spans="1:6" x14ac:dyDescent="0.3">
      <c r="A16" t="s">
        <v>17</v>
      </c>
      <c r="B16" s="45">
        <v>1800002990</v>
      </c>
      <c r="C16" t="s">
        <v>22</v>
      </c>
      <c r="D16" s="39">
        <v>34716.54</v>
      </c>
      <c r="E16" s="39">
        <f t="shared" si="0"/>
        <v>31560.490909090906</v>
      </c>
      <c r="F16" t="s">
        <v>29</v>
      </c>
    </row>
    <row r="17" spans="1:11" x14ac:dyDescent="0.3">
      <c r="B17">
        <v>90014084</v>
      </c>
      <c r="C17" t="s">
        <v>22</v>
      </c>
      <c r="D17" s="39">
        <v>4213.03</v>
      </c>
      <c r="E17" s="39">
        <f t="shared" si="0"/>
        <v>3830.0272727272722</v>
      </c>
      <c r="F17" t="s">
        <v>25</v>
      </c>
    </row>
    <row r="18" spans="1:11" x14ac:dyDescent="0.3">
      <c r="D18" s="47">
        <f>SUM(D16:D17)</f>
        <v>38929.57</v>
      </c>
      <c r="E18" s="47">
        <f>SUM(E16:E17)</f>
        <v>35390.518181818181</v>
      </c>
    </row>
    <row r="19" spans="1:11" ht="15.75" thickBot="1" x14ac:dyDescent="0.35">
      <c r="D19" s="43">
        <f>SUM(D15,D18)</f>
        <v>296527.98</v>
      </c>
      <c r="E19" s="43">
        <f>SUM(E15,E18)</f>
        <v>269570.89090909081</v>
      </c>
    </row>
    <row r="20" spans="1:11" ht="15.75" thickTop="1" x14ac:dyDescent="0.3"/>
    <row r="21" spans="1:11" ht="15.75" thickBot="1" x14ac:dyDescent="0.35">
      <c r="A21" t="s">
        <v>31</v>
      </c>
      <c r="C21" s="43">
        <f>Calculation!C26*1000000</f>
        <v>-843871.16694731079</v>
      </c>
    </row>
    <row r="22" spans="1:11" ht="15.75" thickTop="1" x14ac:dyDescent="0.3"/>
    <row r="23" spans="1:11" x14ac:dyDescent="0.3">
      <c r="H23" s="39"/>
      <c r="K23" s="40"/>
    </row>
    <row r="24" spans="1:11" x14ac:dyDescent="0.3">
      <c r="H24" s="39"/>
      <c r="K24" s="40"/>
    </row>
    <row r="25" spans="1:11" x14ac:dyDescent="0.3">
      <c r="H25" s="39"/>
      <c r="K25" s="40"/>
    </row>
    <row r="26" spans="1:11" x14ac:dyDescent="0.3">
      <c r="K26" s="40"/>
    </row>
    <row r="27" spans="1:11" x14ac:dyDescent="0.3">
      <c r="K27" s="40"/>
    </row>
    <row r="28" spans="1:11" x14ac:dyDescent="0.3">
      <c r="K28" s="40"/>
    </row>
    <row r="29" spans="1:11" x14ac:dyDescent="0.3">
      <c r="K29" s="40"/>
    </row>
    <row r="30" spans="1:11" x14ac:dyDescent="0.3">
      <c r="K30" s="4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Calculation</vt:lpstr>
      <vt:lpstr>Sheet1</vt:lpstr>
      <vt:lpstr>Calculation!Print_Area</vt:lpstr>
    </vt:vector>
  </TitlesOfParts>
  <Company>Electranet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Murraylink</dc:creator>
  <cp:lastModifiedBy>Jane Kelly</cp:lastModifiedBy>
  <cp:lastPrinted>2018-08-16T01:21:21Z</cp:lastPrinted>
  <dcterms:created xsi:type="dcterms:W3CDTF">2011-09-09T05:18:08Z</dcterms:created>
  <dcterms:modified xsi:type="dcterms:W3CDTF">2020-10-14T03:15:46Z</dcterms:modified>
</cp:coreProperties>
</file>