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029"/>
  <workbookPr defaultThemeVersion="124226"/>
  <mc:AlternateContent xmlns:mc="http://schemas.openxmlformats.org/markup-compatibility/2006">
    <mc:Choice Requires="x15">
      <x15ac:absPath xmlns:x15ac="http://schemas.microsoft.com/office/spreadsheetml/2010/11/ac" url="https://farrierswier.sharepoint.com/48417 PWC Modelling WACC/03. Working/Revenue Scenarios/IP13/Submission/"/>
    </mc:Choice>
  </mc:AlternateContent>
  <xr:revisionPtr revIDLastSave="3" documentId="11_B745D0D8F212CF355EF27B013682E7A31BF0A852" xr6:coauthVersionLast="28" xr6:coauthVersionMax="28" xr10:uidLastSave="{F8D7CABB-820C-40E3-8D5B-10189C0902A5}"/>
  <bookViews>
    <workbookView xWindow="0" yWindow="300" windowWidth="23040" windowHeight="7650" xr2:uid="{00000000-000D-0000-FFFF-FFFF00000000}"/>
  </bookViews>
  <sheets>
    <sheet name="Cover" sheetId="11" r:id="rId1"/>
    <sheet name="Inputs" sheetId="2" r:id="rId2"/>
    <sheet name="Fee Based Services" sheetId="7" r:id="rId3"/>
    <sheet name="Quoted Services" sheetId="9" r:id="rId4"/>
  </sheets>
  <definedNames>
    <definedName name="_xlnm._FilterDatabase" localSheetId="2" hidden="1">'Fee Based Services'!$L$2:$U$2</definedName>
    <definedName name="_xlnm.Print_Area" localSheetId="2">'Fee Based Services'!$B$1:$AP$39</definedName>
    <definedName name="_xlnm.Print_Area" localSheetId="3">'Quoted Services'!$A$1:$J$27</definedName>
    <definedName name="_xlnm.Print_Titles" localSheetId="2">'Fee Based Services'!$B:$C</definedName>
  </definedNames>
  <calcPr calcId="171027"/>
</workbook>
</file>

<file path=xl/calcChain.xml><?xml version="1.0" encoding="utf-8"?>
<calcChain xmlns="http://schemas.openxmlformats.org/spreadsheetml/2006/main">
  <c r="L13" i="9" l="1"/>
  <c r="L14" i="9"/>
  <c r="L15" i="9"/>
  <c r="L16" i="9"/>
  <c r="L17" i="9"/>
  <c r="L18" i="9"/>
  <c r="L19" i="9"/>
  <c r="L20" i="9"/>
  <c r="L21" i="9"/>
  <c r="L22" i="9"/>
  <c r="L23" i="9"/>
  <c r="L24" i="9"/>
  <c r="L25" i="9"/>
  <c r="L26" i="9"/>
  <c r="L12" i="9"/>
  <c r="A1"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Michael Frost</author>
  </authors>
  <commentList>
    <comment ref="Q32" authorId="0" shapeId="0" xr:uid="{00000000-0006-0000-0200-000001000000}">
      <text>
        <r>
          <rPr>
            <sz val="8"/>
            <color indexed="81"/>
            <rFont val="Tahoma"/>
            <family val="2"/>
          </rPr>
          <t xml:space="preserve">1.5 hours admin time @60.17 =1 hour at $90 and 0.50 hours to retrieve data.
Therefore overall time is 1.50 hours at $91.59.
 </t>
        </r>
      </text>
    </comment>
  </commentList>
</comments>
</file>

<file path=xl/sharedStrings.xml><?xml version="1.0" encoding="utf-8"?>
<sst xmlns="http://schemas.openxmlformats.org/spreadsheetml/2006/main" count="621" uniqueCount="172">
  <si>
    <t>Power Networks</t>
  </si>
  <si>
    <t>Application Rules</t>
  </si>
  <si>
    <t>Service 
type</t>
  </si>
  <si>
    <t>Labour</t>
  </si>
  <si>
    <t>Contractor</t>
  </si>
  <si>
    <t>Materials</t>
  </si>
  <si>
    <t>Vehicle</t>
  </si>
  <si>
    <t>Overheads</t>
  </si>
  <si>
    <t>Total 
Cost
(ex GST)</t>
  </si>
  <si>
    <t>Total 
Cost
(inc GST)</t>
  </si>
  <si>
    <t>Number 
of 
Crew</t>
  </si>
  <si>
    <t>Number 
of 
Visits</t>
  </si>
  <si>
    <t>After 
Hours</t>
  </si>
  <si>
    <t>Travel 
Time</t>
  </si>
  <si>
    <t>Location</t>
  </si>
  <si>
    <t>Job 
Time</t>
  </si>
  <si>
    <t>Overtime
Factor</t>
  </si>
  <si>
    <t>PWC 
Weighting
(%)</t>
  </si>
  <si>
    <t>Base 
Labour</t>
  </si>
  <si>
    <t>Labour 
Cost</t>
  </si>
  <si>
    <t>Contractor Rate/Fee</t>
  </si>
  <si>
    <t>Contractor 
Weighting
(%)</t>
  </si>
  <si>
    <t>Contractor 
Labour
Cost $</t>
  </si>
  <si>
    <t>Total 
Labour 
Cost</t>
  </si>
  <si>
    <t>Materials
Cost</t>
  </si>
  <si>
    <t>Vehicle 
Type</t>
  </si>
  <si>
    <t>Vehicle Rate</t>
  </si>
  <si>
    <t>Vehicles</t>
  </si>
  <si>
    <t>Vehicle Cost</t>
  </si>
  <si>
    <t>Est
Jobs 
Per 
Year</t>
  </si>
  <si>
    <t>Est 
Total 
Revenue</t>
  </si>
  <si>
    <t>Overhead 
Share %</t>
  </si>
  <si>
    <t>Network
Overhead</t>
  </si>
  <si>
    <t>Corporate
Overhead</t>
  </si>
  <si>
    <t>Total 
Overheads</t>
  </si>
  <si>
    <t>Total 
Service 
Cost</t>
  </si>
  <si>
    <t>GST 
10%</t>
  </si>
  <si>
    <t>Total 
Base 
Cost</t>
  </si>
  <si>
    <t>Connections Services</t>
  </si>
  <si>
    <t>Disconnection</t>
  </si>
  <si>
    <t>Fee based</t>
  </si>
  <si>
    <t>No</t>
  </si>
  <si>
    <t>Urban</t>
  </si>
  <si>
    <t>Ute / Van</t>
  </si>
  <si>
    <t>Reconnection</t>
  </si>
  <si>
    <t>De-energisation / Re-energisation</t>
  </si>
  <si>
    <t>Temporary disconnection and reconnection</t>
  </si>
  <si>
    <t>Other</t>
  </si>
  <si>
    <t>After hours attendance charge</t>
  </si>
  <si>
    <t xml:space="preserve">Wasted visit fee. 
</t>
  </si>
  <si>
    <t>Meter Servicing (Fee based)</t>
  </si>
  <si>
    <t>Non Standard Data Services</t>
  </si>
  <si>
    <t>Consumption analysis for a NMI at customer/retailer request to review tariff reassignment. Analysis reviews customer consumption against 750MWh pa consumption threshold.</t>
  </si>
  <si>
    <t>Miscellaneous services</t>
  </si>
  <si>
    <t xml:space="preserve">Installation of Minor Apparatus </t>
  </si>
  <si>
    <t>Vehicle Category</t>
  </si>
  <si>
    <t>Rate</t>
  </si>
  <si>
    <t>None</t>
  </si>
  <si>
    <t>Car</t>
  </si>
  <si>
    <t>Truck</t>
  </si>
  <si>
    <t>Trim reference D2017/462605 Power Networks Fleet Statistics as at 30_09_17</t>
  </si>
  <si>
    <t>EWP</t>
  </si>
  <si>
    <t>Craneborer</t>
  </si>
  <si>
    <t>Overheads 
to be 
Allocated</t>
  </si>
  <si>
    <t>Fee 
Based</t>
  </si>
  <si>
    <t>Quoted 
Services</t>
  </si>
  <si>
    <t>NW OH</t>
  </si>
  <si>
    <t>Corp OH</t>
  </si>
  <si>
    <t>Source: 20180108 Opex Mapping (Post Maximo Adjustments)</t>
  </si>
  <si>
    <t>Power Networks - Quoted Services</t>
  </si>
  <si>
    <t>Hourly
Rate</t>
  </si>
  <si>
    <t>Network 
OH opex</t>
  </si>
  <si>
    <t>Labour Class</t>
  </si>
  <si>
    <t>Admin</t>
  </si>
  <si>
    <t>Technical Specialist, Trade Technical and Operator</t>
  </si>
  <si>
    <t>Engineering</t>
  </si>
  <si>
    <t>Network Services</t>
  </si>
  <si>
    <t>Hourly 
Rate</t>
  </si>
  <si>
    <t>Labour 
Class</t>
  </si>
  <si>
    <t>Network related property services</t>
  </si>
  <si>
    <t>Site establishment services</t>
  </si>
  <si>
    <t>Network safety services</t>
  </si>
  <si>
    <t>Performance of a statutory right (access prevented)</t>
  </si>
  <si>
    <t>Provision of network related training to third parties</t>
  </si>
  <si>
    <t>Model Developer:</t>
  </si>
  <si>
    <t>Disclaimer:</t>
  </si>
  <si>
    <t>This model is confidential information of, and is owned by, Power and Water Corporation ABN 15 947 352 360 (PWC).  It may not be disclosed to, or used or relied on by, any person without the consent of PWC.
PWC has not verified the inputs or the outputs of this model and makes no representation or warranty as to the completeness, accuracy, reliability or appropriateness of the model, its inputs and outputs (including any forward looking statements) or how it functions.  To the extent permitted by law, any person using or relying on this model or its outputs does so at their own risk and agrees that PWC will not be liable to any person for any loss or damage of any kind arising out of or in any way connected with the use of this model (including negligence).   The references to PWC in this disclaimer includes their respective directors, officers, employees, contractors, advisers or agents.</t>
  </si>
  <si>
    <t>Commercial In Confidence</t>
  </si>
  <si>
    <t>Power and Water Corporation (PWC) - ACS Fee-Based (FB) and Quoted Services (QS) Model</t>
  </si>
  <si>
    <t>PWC</t>
  </si>
  <si>
    <t>Design related services</t>
  </si>
  <si>
    <t>Connection applications</t>
  </si>
  <si>
    <t>Access permits, oversights and facilitation</t>
  </si>
  <si>
    <t>Notices of arrangement and completion notices</t>
  </si>
  <si>
    <t>Network tariff change request</t>
  </si>
  <si>
    <t>Planned interruption - customer request</t>
  </si>
  <si>
    <t>Non-standard reporting services</t>
  </si>
  <si>
    <t xml:space="preserve">Services provided for retailer of last resort event </t>
  </si>
  <si>
    <t>Rearrangement and connection of network assets at customer request</t>
  </si>
  <si>
    <t>Special meter test</t>
  </si>
  <si>
    <t>Exchange or replace meter – three phase</t>
  </si>
  <si>
    <t>Exchange or replace meter - standard</t>
  </si>
  <si>
    <t>Relocation of meter</t>
  </si>
  <si>
    <t>Remove meter – permanent removal of connection point (meter) from meter panel</t>
  </si>
  <si>
    <t>General meter inspection</t>
  </si>
  <si>
    <t>Meter program change – no comms</t>
  </si>
  <si>
    <t>Meter program change – with comms</t>
  </si>
  <si>
    <t>Historical data requests</t>
  </si>
  <si>
    <t>Standing data requests</t>
  </si>
  <si>
    <t>Customer transfers</t>
  </si>
  <si>
    <t>On site use of specialised equipment  to test meter, at customer's request  - business hours only</t>
  </si>
  <si>
    <t>Exchange three phase meter at the customer's request (including PV installation) or because of customer tampering or damage - business hours only.</t>
  </si>
  <si>
    <t>Exchange standard meter at the customer's request (including PV installation) or because of customer tampering or damage - business hours only.</t>
  </si>
  <si>
    <t xml:space="preserve">Relocation of meter after customer has relocated meter panel (undertaken at the customer or retailer's request) – business hours only </t>
  </si>
  <si>
    <t>Permanent removal of connection point (meter) from meter panel – business hours only</t>
  </si>
  <si>
    <t>Non-invasive visual only onsite inspection  to check a reported or suspected fault, undertaken at the customer or retailer's request. This charge only applies if no fault is found with the meter - business hours only. No special testing equipment involved.</t>
  </si>
  <si>
    <t>Meter reprogramming carried out on site at customer's request to support their selected tariff arrangements e.g. Prepayment, PV or time of use (per meter) - business hours only</t>
  </si>
  <si>
    <t>Meter reprogramming carried out remotely at customer's request to support their selected tariff arrangements e.g. Prepayment, PV or time of use (per meter) - business hours only</t>
  </si>
  <si>
    <t xml:space="preserve">Load analysis retailer or customer requested. Business Hours only. This charge applies for data requests with up to and including 5 NMI’s. Any single data requests for more than 5 NMI’s will be charged on a quoted basis. </t>
  </si>
  <si>
    <t>Provision of customer standing data, including NMI, Tariff Code, Time of Day &amp; unit of measure retailer or customer requested. Business Hours Only. 
This charge applies for data requests with up to and including 5 NMI’s. Any single data requests for more than 5 NMI’s will be charged on a quoted basis.</t>
  </si>
  <si>
    <t>Transfer of customer’s retailer, retailer or customer requested - business hours only. 
Fee applies per dataset, per format of data.</t>
  </si>
  <si>
    <t>Installation and removal of polyloggers – Business Hours only</t>
  </si>
  <si>
    <t>Additional charge for services carried out after hours at the request of the customer</t>
  </si>
  <si>
    <t>Additional costs incurred where service provision could not be undertaken and/or completed as planned due to action or inaction of a network user or their agent.</t>
  </si>
  <si>
    <t xml:space="preserve">Disconnection – with comms (remote charge) </t>
  </si>
  <si>
    <t>Reconnection – with comms (remote charge)</t>
  </si>
  <si>
    <t>Remove and reinstate cable</t>
  </si>
  <si>
    <t>Standard temporary builder’s connection</t>
  </si>
  <si>
    <t>Disconnection - physical disconnection of the service mains at the connection to the network (Pillar Box, Pit or Pole Top) due to action or inaction of the network user or their agent</t>
  </si>
  <si>
    <t>Disconnection - business hours only</t>
  </si>
  <si>
    <t>Reconnection - business hours only</t>
  </si>
  <si>
    <t>Disconnection – business hours only – no site visit required</t>
  </si>
  <si>
    <t>Reconnection – business hours only – no site visit required</t>
  </si>
  <si>
    <t>Temporary removal and reinstatement of service cable at the customer’s request – business hours only</t>
  </si>
  <si>
    <t>Connection and supply of electricity for the purpose of development of a site</t>
  </si>
  <si>
    <t>Temporary disconnection and reconnection of supply (no dismantling of service required – business hours only</t>
  </si>
  <si>
    <t>Physical disconnection required because standard disconnection could not be undertaken and/or completed as planned due to action or inaction of a network user or their agent.– business hours only.</t>
  </si>
  <si>
    <t>Provision of 3 phase service</t>
  </si>
  <si>
    <t>Upgrade of existing site from single phase to three phase at the customer’s request – Business Hours only</t>
  </si>
  <si>
    <t>Rectification of illegal connections service</t>
  </si>
  <si>
    <t>Total
Direct 
Cost</t>
  </si>
  <si>
    <t>Sales 
Qty</t>
  </si>
  <si>
    <t>Revenue</t>
  </si>
  <si>
    <t>Corporate 
OH opex</t>
  </si>
  <si>
    <t>Estimated Revenue (Inc O/H)</t>
  </si>
  <si>
    <t>Network 
OH Recovery</t>
  </si>
  <si>
    <t>Corporate
OH 
Recovery</t>
  </si>
  <si>
    <t>Overhead 
Share</t>
  </si>
  <si>
    <t>Hours</t>
  </si>
  <si>
    <t>B/H</t>
  </si>
  <si>
    <t>All Quoted Services labour rates are business hours only.</t>
  </si>
  <si>
    <t>Special meter read - appointment</t>
  </si>
  <si>
    <t>Quoted Services delivered after hours will be subject to overtime charges in accordance with the relevant enterprise agreements and other applicable employment conditions.</t>
  </si>
  <si>
    <t>Reading of meter at customer's request - business hours only - specified day and time - final read or special read - business hours only</t>
  </si>
  <si>
    <t>Reading of meter at customer's request - business hours only - within 2 business days - final read or special read (customer contests bill because usage was estimated) - business hours only</t>
  </si>
  <si>
    <t>Special meter read - no appointment</t>
  </si>
  <si>
    <t>Includes the provision of design information, certification, and rechecking technically complex or environmentally sensitive information. - Business Hours</t>
  </si>
  <si>
    <t>Includes assessing connection applications, undertaking planning studies and associated technical analysis. - Business Hours</t>
  </si>
  <si>
    <t>Includes issuing access permits or clearances to work for an authorised person on or near distribution systems (LV and HV), confined spaces and switch rooms, substations and the like. - Business Hours</t>
  </si>
  <si>
    <t>Includes the requirement to perform administrative work required by a local council to provide written evidence that arrangements required to supply electricity to a development are in place. A completion notice may also be required when a customer/developer requires documentation confirming progress of work. - Business Hours</t>
  </si>
  <si>
    <t>Includes the property tenure services related to deeds of agreement, indemnity deeds, leases, easements and other property tenure rights linked to connection or relocation. - Business Hours</t>
  </si>
  <si>
    <t>Includes liaising with AEMO (or NT equivalent) and market participants to establish a NMI in markets systems for new or existing premises where AEMO (or NT equivalent) requires a new NMI and the validation and uploading of network load data. 
Activities include but not limited to:
• Site establishment including liaising with the AEMO (or NT Equivalent ) for market participants to establish NMI’s for market systems;
• Site alteration update and maintenance of NMI and associated data in market systems;
• NMI extinction, processing a customer’s request for permanent disconnection and NMI extinction in market systems; &amp;
Confirming or correcting metering or network billing information due to insufficient or incorrect information. - Business Hours</t>
  </si>
  <si>
    <t>Includes the DNSP providing traffic control services, fitting of tiger tails, tree pruning, and high load escorts. - Business Hours</t>
  </si>
  <si>
    <t>Activities include altering an existing network tariff by conducting load and tariff analysis to ensure the relevant tariff criteria is met.
This change request relates to processing IT system changes to reflect a bulk tariff change request such as a large customer with multiple sites. - Business Hours</t>
  </si>
  <si>
    <t>At customer or retailer request, a planned interruption is moved outside business hours. - Business Hours</t>
  </si>
  <si>
    <t>Includes a follow up attendance at a customer’s premises to perform a statutory right where access was declined or prevented on the initial visit. This includes any costs of arranging security or police services. - Business Hours</t>
  </si>
  <si>
    <t>Includes the training of third parties to a level of attainment required to obtain specific distribution network access authorisation to the DNSP’s network. This may include demonstrating the necessary competency in the DNSP’s electricity safety rules. - Business Hours</t>
  </si>
  <si>
    <t>Includes developing meter data provision reporting such as standard data, billing data or load profiles for single requests with more than 5 NMI’s.
Single data requests with 5 NMI’s or less, will be charged the ACS Fee Based charge (Historical Data Request or Standing Data Request) per request.  - Business Hours</t>
  </si>
  <si>
    <t>DNSP may be required to provide a number of services when an ROLR event occurs. This includes preparing a list of affected sites, estimating reads for the ROLR event date, preparing final invoices and extracting customer data. - Business Hours</t>
  </si>
  <si>
    <t>Includes relocation of assets (such as poles) that involves installing a new asset at customer or retailer request. - Business Hours</t>
  </si>
  <si>
    <t>c-i-c</t>
  </si>
  <si>
    <t>Includes work undertaken by the DNSP to investigate and rectify the fraudulent acquisition of energy at a premises; or intentional consumption of energy at those premises otherwise than in accordance with the energy laws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</si>
</sst>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quot;$&quot;#,##0.00"/>
    <numFmt numFmtId="8" formatCode="&quot;$&quot;#,##0.00;[Red]\-&quot;$&quot;#,##0.00"/>
    <numFmt numFmtId="164" formatCode="#,##0.00_ ;[Red]\-#,##0.00\ "/>
    <numFmt numFmtId="165" formatCode="&quot;$&quot;#,##0.00"/>
  </numFmts>
  <fonts count="27" x14ac:knownFonts="1">
    <font>
      <sz val="11"/>
      <color theme="1"/>
      <name val="Calibri"/>
      <family val="2"/>
      <scheme val="minor"/>
    </font>
    <font>
      <b/>
      <sz val="11"/>
      <color theme="1"/>
      <name val="Calibri"/>
      <family val="2"/>
      <scheme val="minor"/>
    </font>
    <font>
      <b/>
      <sz val="10"/>
      <color theme="1"/>
      <name val="Calibri"/>
      <family val="2"/>
      <scheme val="minor"/>
    </font>
    <font>
      <sz val="10"/>
      <color theme="1"/>
      <name val="Calibri"/>
      <family val="2"/>
      <scheme val="minor"/>
    </font>
    <font>
      <b/>
      <u/>
      <sz val="11"/>
      <color theme="1"/>
      <name val="Calibri"/>
      <family val="2"/>
      <scheme val="minor"/>
    </font>
    <font>
      <b/>
      <sz val="14"/>
      <color theme="1"/>
      <name val="Calibri"/>
      <family val="2"/>
      <scheme val="minor"/>
    </font>
    <font>
      <b/>
      <u/>
      <sz val="14"/>
      <color theme="1"/>
      <name val="Calibri"/>
      <family val="2"/>
      <scheme val="minor"/>
    </font>
    <font>
      <b/>
      <sz val="14"/>
      <color theme="0"/>
      <name val="Calibri"/>
      <family val="2"/>
      <scheme val="minor"/>
    </font>
    <font>
      <b/>
      <sz val="12"/>
      <color theme="0"/>
      <name val="Calibri"/>
      <family val="2"/>
      <scheme val="minor"/>
    </font>
    <font>
      <sz val="11"/>
      <name val="Calibri"/>
      <family val="2"/>
      <scheme val="minor"/>
    </font>
    <font>
      <b/>
      <sz val="14"/>
      <color rgb="FF0070C0"/>
      <name val="Calibri"/>
      <family val="2"/>
      <scheme val="minor"/>
    </font>
    <font>
      <b/>
      <sz val="12"/>
      <color rgb="FF0070C0"/>
      <name val="Calibri"/>
      <family val="2"/>
      <scheme val="minor"/>
    </font>
    <font>
      <sz val="14"/>
      <color theme="1"/>
      <name val="Calibri"/>
      <family val="2"/>
      <scheme val="minor"/>
    </font>
    <font>
      <b/>
      <u/>
      <sz val="12"/>
      <color theme="0"/>
      <name val="Calibri"/>
      <family val="2"/>
      <scheme val="minor"/>
    </font>
    <font>
      <b/>
      <u/>
      <sz val="14"/>
      <color theme="0"/>
      <name val="Calibri"/>
      <family val="2"/>
      <scheme val="minor"/>
    </font>
    <font>
      <b/>
      <i/>
      <u/>
      <sz val="11"/>
      <color theme="1"/>
      <name val="Calibri"/>
      <family val="2"/>
      <scheme val="minor"/>
    </font>
    <font>
      <sz val="12"/>
      <color theme="0"/>
      <name val="Calibri"/>
      <family val="2"/>
      <scheme val="minor"/>
    </font>
    <font>
      <sz val="14"/>
      <color theme="0"/>
      <name val="Calibri"/>
      <family val="2"/>
      <scheme val="minor"/>
    </font>
    <font>
      <b/>
      <sz val="16"/>
      <color theme="4"/>
      <name val="Calibri"/>
      <family val="2"/>
      <scheme val="minor"/>
    </font>
    <font>
      <b/>
      <sz val="10"/>
      <color theme="4"/>
      <name val="Calibri"/>
      <family val="2"/>
      <scheme val="minor"/>
    </font>
    <font>
      <sz val="10"/>
      <color theme="4"/>
      <name val="Calibri"/>
      <family val="2"/>
      <scheme val="minor"/>
    </font>
    <font>
      <u/>
      <sz val="10"/>
      <color theme="10"/>
      <name val="Calibri"/>
      <family val="2"/>
      <scheme val="minor"/>
    </font>
    <font>
      <sz val="10"/>
      <color theme="1"/>
      <name val="Helvetica"/>
      <family val="2"/>
    </font>
    <font>
      <sz val="14"/>
      <color rgb="FFFF0000"/>
      <name val="Calibri"/>
      <family val="2"/>
      <scheme val="minor"/>
    </font>
    <font>
      <b/>
      <sz val="11"/>
      <color theme="3"/>
      <name val="Calibri"/>
      <family val="2"/>
      <scheme val="minor"/>
    </font>
    <font>
      <b/>
      <sz val="11"/>
      <color rgb="FFFF0000"/>
      <name val="Calibri"/>
      <family val="2"/>
      <scheme val="minor"/>
    </font>
    <font>
      <sz val="8"/>
      <color indexed="81"/>
      <name val="Tahoma"/>
      <family val="2"/>
    </font>
  </fonts>
  <fills count="13">
    <fill>
      <patternFill patternType="none"/>
    </fill>
    <fill>
      <patternFill patternType="gray125"/>
    </fill>
    <fill>
      <patternFill patternType="solid">
        <fgColor theme="4" tint="0.79998168889431442"/>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0"/>
        <bgColor indexed="64"/>
      </patternFill>
    </fill>
    <fill>
      <patternFill patternType="solid">
        <fgColor theme="9" tint="0.59999389629810485"/>
        <bgColor indexed="64"/>
      </patternFill>
    </fill>
    <fill>
      <patternFill patternType="solid">
        <fgColor rgb="FFFFFF00"/>
        <bgColor indexed="64"/>
      </patternFill>
    </fill>
    <fill>
      <patternFill patternType="solid">
        <fgColor theme="6" tint="0.39997558519241921"/>
        <bgColor indexed="64"/>
      </patternFill>
    </fill>
    <fill>
      <patternFill patternType="solid">
        <fgColor rgb="FFFFC000"/>
        <bgColor indexed="64"/>
      </patternFill>
    </fill>
    <fill>
      <patternFill patternType="solid">
        <fgColor theme="2" tint="-0.249977111117893"/>
        <bgColor indexed="64"/>
      </patternFill>
    </fill>
    <fill>
      <patternFill patternType="solid">
        <fgColor theme="7" tint="-0.499984740745262"/>
        <bgColor indexed="64"/>
      </patternFill>
    </fill>
    <fill>
      <patternFill patternType="solid">
        <fgColor theme="8" tint="-0.249977111117893"/>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auto="1"/>
      </top>
      <bottom/>
      <diagonal/>
    </border>
    <border>
      <left/>
      <right style="thin">
        <color indexed="64"/>
      </right>
      <top style="thin">
        <color indexed="64"/>
      </top>
      <bottom/>
      <diagonal/>
    </border>
    <border>
      <left/>
      <right style="thin">
        <color auto="1"/>
      </right>
      <top/>
      <bottom/>
      <diagonal/>
    </border>
    <border>
      <left style="thin">
        <color indexed="64"/>
      </left>
      <right style="thin">
        <color indexed="64"/>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theme="0"/>
      </left>
      <right style="thin">
        <color theme="0"/>
      </right>
      <top style="thin">
        <color theme="0"/>
      </top>
      <bottom style="thin">
        <color theme="0"/>
      </bottom>
      <diagonal/>
    </border>
    <border>
      <left/>
      <right/>
      <top style="thin">
        <color auto="1"/>
      </top>
      <bottom style="double">
        <color auto="1"/>
      </bottom>
      <diagonal/>
    </border>
  </borders>
  <cellStyleXfs count="8">
    <xf numFmtId="0" fontId="0" fillId="0" borderId="0"/>
    <xf numFmtId="0" fontId="18" fillId="0" borderId="0" applyFill="0" applyBorder="0">
      <alignment horizontal="left" vertical="center"/>
    </xf>
    <xf numFmtId="0" fontId="19" fillId="0" borderId="0" applyFill="0" applyBorder="0">
      <alignment horizontal="left" vertical="center"/>
    </xf>
    <xf numFmtId="0" fontId="20" fillId="0" borderId="0" applyFill="0" applyBorder="0">
      <alignment horizontal="left" vertical="center"/>
    </xf>
    <xf numFmtId="0" fontId="21" fillId="0" borderId="0" applyNumberFormat="0" applyFill="0" applyBorder="0">
      <alignment horizontal="left" vertical="center"/>
    </xf>
    <xf numFmtId="0" fontId="20" fillId="2" borderId="16">
      <alignment horizontal="left" vertical="center"/>
      <protection locked="0"/>
    </xf>
    <xf numFmtId="0" fontId="2" fillId="0" borderId="0" applyFill="0" applyBorder="0">
      <alignment horizontal="left" vertical="center"/>
    </xf>
    <xf numFmtId="0" fontId="22" fillId="0" borderId="0" applyFill="0" applyBorder="0">
      <alignment vertical="center"/>
    </xf>
  </cellStyleXfs>
  <cellXfs count="204">
    <xf numFmtId="0" fontId="0" fillId="0" borderId="0" xfId="0"/>
    <xf numFmtId="0" fontId="4" fillId="0" borderId="0" xfId="0" applyFont="1"/>
    <xf numFmtId="0" fontId="1" fillId="0" borderId="1" xfId="0" applyFont="1" applyBorder="1" applyAlignment="1">
      <alignment vertical="center"/>
    </xf>
    <xf numFmtId="0" fontId="0" fillId="0" borderId="1" xfId="0" applyBorder="1" applyAlignment="1">
      <alignment vertical="center"/>
    </xf>
    <xf numFmtId="0" fontId="5" fillId="3" borderId="2" xfId="0" applyFont="1" applyFill="1" applyBorder="1" applyAlignment="1">
      <alignment horizontal="center"/>
    </xf>
    <xf numFmtId="0" fontId="5" fillId="3" borderId="0" xfId="0" applyFont="1" applyFill="1" applyBorder="1" applyAlignment="1">
      <alignment horizontal="right"/>
    </xf>
    <xf numFmtId="7" fontId="0" fillId="2" borderId="1" xfId="0" applyNumberFormat="1" applyFont="1" applyFill="1" applyBorder="1" applyAlignment="1">
      <alignment horizontal="right" vertical="center"/>
    </xf>
    <xf numFmtId="0" fontId="0" fillId="0" borderId="0" xfId="0" applyFont="1" applyFill="1" applyBorder="1" applyAlignment="1">
      <alignment horizontal="right"/>
    </xf>
    <xf numFmtId="10" fontId="0" fillId="0" borderId="0" xfId="0" applyNumberFormat="1" applyFont="1" applyFill="1" applyBorder="1" applyAlignment="1">
      <alignment horizontal="right"/>
    </xf>
    <xf numFmtId="7" fontId="0" fillId="0" borderId="11" xfId="0" applyNumberFormat="1" applyFont="1" applyFill="1" applyBorder="1" applyAlignment="1">
      <alignment horizontal="right"/>
    </xf>
    <xf numFmtId="7" fontId="0" fillId="0" borderId="0" xfId="0" applyNumberFormat="1" applyFont="1" applyFill="1" applyBorder="1" applyAlignment="1">
      <alignment horizontal="right"/>
    </xf>
    <xf numFmtId="3" fontId="0" fillId="0" borderId="11" xfId="0" applyNumberFormat="1" applyFont="1" applyFill="1" applyBorder="1" applyAlignment="1">
      <alignment horizontal="right"/>
    </xf>
    <xf numFmtId="165" fontId="0" fillId="2" borderId="1" xfId="0" applyNumberFormat="1" applyFont="1" applyFill="1" applyBorder="1" applyAlignment="1">
      <alignment horizontal="right" vertical="center" wrapText="1"/>
    </xf>
    <xf numFmtId="0" fontId="0" fillId="0" borderId="0" xfId="0" applyAlignment="1">
      <alignment wrapText="1"/>
    </xf>
    <xf numFmtId="0" fontId="0" fillId="0" borderId="0" xfId="0"/>
    <xf numFmtId="0" fontId="0" fillId="0" borderId="8" xfId="0" applyFont="1" applyBorder="1" applyAlignment="1">
      <alignment horizontal="right"/>
    </xf>
    <xf numFmtId="0" fontId="0" fillId="0" borderId="9" xfId="0" applyFont="1" applyBorder="1" applyAlignment="1">
      <alignment horizontal="right"/>
    </xf>
    <xf numFmtId="0" fontId="0" fillId="0" borderId="2" xfId="0" applyFont="1" applyBorder="1" applyAlignment="1">
      <alignment horizontal="right"/>
    </xf>
    <xf numFmtId="0" fontId="0" fillId="0" borderId="0" xfId="0" applyFont="1" applyBorder="1" applyAlignment="1">
      <alignment horizontal="right"/>
    </xf>
    <xf numFmtId="8" fontId="0" fillId="4" borderId="1" xfId="0" applyNumberFormat="1" applyFont="1" applyFill="1" applyBorder="1" applyAlignment="1">
      <alignment horizontal="right" vertical="center"/>
    </xf>
    <xf numFmtId="165" fontId="0" fillId="8" borderId="1" xfId="0" applyNumberFormat="1" applyFont="1" applyFill="1" applyBorder="1" applyAlignment="1">
      <alignment horizontal="right" vertical="center"/>
    </xf>
    <xf numFmtId="0" fontId="0" fillId="2" borderId="1" xfId="0" applyFont="1" applyFill="1" applyBorder="1" applyAlignment="1">
      <alignment horizontal="left" vertical="top" indent="2"/>
    </xf>
    <xf numFmtId="0" fontId="0" fillId="2" borderId="3" xfId="0" applyFont="1" applyFill="1" applyBorder="1" applyAlignment="1">
      <alignment horizontal="left" vertical="top"/>
    </xf>
    <xf numFmtId="0" fontId="0" fillId="4" borderId="1" xfId="0" applyFont="1" applyFill="1" applyBorder="1" applyAlignment="1">
      <alignment horizontal="left" vertical="center" indent="2"/>
    </xf>
    <xf numFmtId="0" fontId="0" fillId="8" borderId="1" xfId="0" applyFont="1" applyFill="1" applyBorder="1" applyAlignment="1">
      <alignment horizontal="left" vertical="top" indent="2"/>
    </xf>
    <xf numFmtId="0" fontId="0" fillId="6" borderId="1" xfId="0" applyFont="1" applyFill="1" applyBorder="1" applyAlignment="1">
      <alignment horizontal="left" vertical="top" indent="2"/>
    </xf>
    <xf numFmtId="165" fontId="0" fillId="6" borderId="1" xfId="0" applyNumberFormat="1" applyFont="1" applyFill="1" applyBorder="1" applyAlignment="1">
      <alignment horizontal="right" vertical="center" wrapText="1"/>
    </xf>
    <xf numFmtId="0" fontId="0" fillId="0" borderId="0" xfId="0" applyFill="1" applyBorder="1" applyAlignment="1">
      <alignment horizontal="left" vertical="top"/>
    </xf>
    <xf numFmtId="0" fontId="0" fillId="0" borderId="0" xfId="0" applyFont="1" applyFill="1" applyAlignment="1">
      <alignment horizontal="right"/>
    </xf>
    <xf numFmtId="0" fontId="0" fillId="0" borderId="0" xfId="0" applyFont="1" applyFill="1" applyBorder="1" applyAlignment="1">
      <alignment vertical="center"/>
    </xf>
    <xf numFmtId="0" fontId="0" fillId="0" borderId="0" xfId="0" applyFont="1" applyFill="1" applyBorder="1" applyAlignment="1">
      <alignment horizontal="right" vertical="center"/>
    </xf>
    <xf numFmtId="8" fontId="0" fillId="0" borderId="0" xfId="0" applyNumberFormat="1" applyFont="1" applyFill="1" applyBorder="1" applyAlignment="1">
      <alignment vertical="center"/>
    </xf>
    <xf numFmtId="0" fontId="3" fillId="9" borderId="1" xfId="0" applyFont="1" applyFill="1" applyBorder="1" applyAlignment="1">
      <alignment vertical="center"/>
    </xf>
    <xf numFmtId="8" fontId="3" fillId="9" borderId="1" xfId="0" applyNumberFormat="1" applyFont="1" applyFill="1" applyBorder="1" applyAlignment="1">
      <alignment vertical="center"/>
    </xf>
    <xf numFmtId="0" fontId="5" fillId="3" borderId="14" xfId="0" applyFont="1" applyFill="1" applyBorder="1" applyAlignment="1"/>
    <xf numFmtId="0" fontId="0" fillId="0" borderId="12" xfId="0" applyBorder="1"/>
    <xf numFmtId="0" fontId="0" fillId="0" borderId="0" xfId="0" applyAlignment="1">
      <alignment horizontal="right"/>
    </xf>
    <xf numFmtId="0" fontId="0" fillId="10" borderId="8" xfId="0" applyFill="1" applyBorder="1" applyAlignment="1">
      <alignment horizontal="left" vertical="top"/>
    </xf>
    <xf numFmtId="0" fontId="0" fillId="10" borderId="9" xfId="0" applyFont="1" applyFill="1" applyBorder="1" applyAlignment="1">
      <alignment horizontal="right"/>
    </xf>
    <xf numFmtId="0" fontId="0" fillId="10" borderId="3" xfId="0" applyFont="1" applyFill="1" applyBorder="1" applyAlignment="1">
      <alignment vertical="center"/>
    </xf>
    <xf numFmtId="0" fontId="0" fillId="10" borderId="4" xfId="0" applyFont="1" applyFill="1" applyBorder="1" applyAlignment="1">
      <alignment vertical="center"/>
    </xf>
    <xf numFmtId="0" fontId="0" fillId="10" borderId="7" xfId="0" applyFont="1" applyFill="1" applyBorder="1" applyAlignment="1">
      <alignment vertical="center"/>
    </xf>
    <xf numFmtId="0" fontId="0" fillId="10" borderId="1" xfId="0" applyFont="1" applyFill="1" applyBorder="1" applyAlignment="1">
      <alignment vertical="center"/>
    </xf>
    <xf numFmtId="8" fontId="0" fillId="10" borderId="7" xfId="0" applyNumberFormat="1" applyFont="1" applyFill="1" applyBorder="1" applyAlignment="1">
      <alignment vertical="center"/>
    </xf>
    <xf numFmtId="0" fontId="9" fillId="2" borderId="1" xfId="0" applyFont="1" applyFill="1" applyBorder="1" applyAlignment="1">
      <alignment horizontal="left" vertical="top" indent="2"/>
    </xf>
    <xf numFmtId="0" fontId="9" fillId="2" borderId="2" xfId="0" applyFont="1" applyFill="1" applyBorder="1" applyAlignment="1">
      <alignment horizontal="left" vertical="top" indent="2"/>
    </xf>
    <xf numFmtId="0" fontId="0" fillId="10" borderId="4" xfId="0" applyFont="1" applyFill="1" applyBorder="1" applyAlignment="1">
      <alignment horizontal="right"/>
    </xf>
    <xf numFmtId="0" fontId="0" fillId="10" borderId="3" xfId="0" applyFill="1" applyBorder="1" applyAlignment="1">
      <alignment horizontal="left" vertical="top"/>
    </xf>
    <xf numFmtId="0" fontId="0" fillId="0" borderId="13" xfId="0" applyFont="1" applyBorder="1" applyAlignment="1">
      <alignment horizontal="right"/>
    </xf>
    <xf numFmtId="0" fontId="0" fillId="0" borderId="14" xfId="0" applyFont="1" applyBorder="1" applyAlignment="1">
      <alignment horizontal="right"/>
    </xf>
    <xf numFmtId="165" fontId="0" fillId="2" borderId="5" xfId="0" applyNumberFormat="1" applyFont="1" applyFill="1" applyBorder="1" applyAlignment="1">
      <alignment horizontal="right" vertical="center"/>
    </xf>
    <xf numFmtId="0" fontId="0" fillId="0" borderId="0" xfId="0" applyAlignment="1">
      <alignment horizontal="center"/>
    </xf>
    <xf numFmtId="164" fontId="0" fillId="0" borderId="0" xfId="0" applyNumberFormat="1" applyFont="1" applyBorder="1" applyAlignment="1">
      <alignment horizontal="center"/>
    </xf>
    <xf numFmtId="164" fontId="0" fillId="0" borderId="9" xfId="0" applyNumberFormat="1" applyFont="1" applyBorder="1" applyAlignment="1">
      <alignment horizontal="center"/>
    </xf>
    <xf numFmtId="164" fontId="0" fillId="0" borderId="14" xfId="0" applyNumberFormat="1" applyFont="1" applyBorder="1" applyAlignment="1">
      <alignment horizontal="center"/>
    </xf>
    <xf numFmtId="0" fontId="0" fillId="10" borderId="9" xfId="0" applyFont="1" applyFill="1" applyBorder="1" applyAlignment="1">
      <alignment horizontal="center"/>
    </xf>
    <xf numFmtId="0" fontId="0" fillId="10" borderId="4" xfId="0" applyFont="1" applyFill="1" applyBorder="1" applyAlignment="1">
      <alignment horizontal="center"/>
    </xf>
    <xf numFmtId="0" fontId="0" fillId="0" borderId="0" xfId="0" applyFont="1" applyFill="1" applyBorder="1" applyAlignment="1">
      <alignment horizontal="center" vertical="center"/>
    </xf>
    <xf numFmtId="164" fontId="0" fillId="0" borderId="0" xfId="0" applyNumberFormat="1" applyFont="1" applyFill="1" applyBorder="1" applyAlignment="1">
      <alignment horizontal="center"/>
    </xf>
    <xf numFmtId="0" fontId="12" fillId="0" borderId="0" xfId="0" applyFont="1"/>
    <xf numFmtId="0" fontId="7" fillId="11" borderId="0" xfId="0" applyFont="1" applyFill="1" applyBorder="1" applyAlignment="1">
      <alignment horizontal="right"/>
    </xf>
    <xf numFmtId="0" fontId="5" fillId="11" borderId="14" xfId="0" applyFont="1" applyFill="1" applyBorder="1" applyAlignment="1"/>
    <xf numFmtId="0" fontId="5" fillId="11" borderId="15" xfId="0" applyFont="1" applyFill="1" applyBorder="1" applyAlignment="1"/>
    <xf numFmtId="0" fontId="6" fillId="3" borderId="2" xfId="0" applyFont="1" applyFill="1" applyBorder="1" applyAlignment="1">
      <alignment horizontal="left" vertical="top"/>
    </xf>
    <xf numFmtId="0" fontId="6" fillId="10" borderId="3" xfId="0" applyFont="1" applyFill="1" applyBorder="1" applyAlignment="1">
      <alignment horizontal="left"/>
    </xf>
    <xf numFmtId="10" fontId="6" fillId="10" borderId="10" xfId="0" applyNumberFormat="1" applyFont="1" applyFill="1" applyBorder="1" applyAlignment="1">
      <alignment horizontal="right" wrapText="1"/>
    </xf>
    <xf numFmtId="0" fontId="14" fillId="12" borderId="2" xfId="0" applyFont="1" applyFill="1" applyBorder="1" applyAlignment="1">
      <alignment horizontal="left" vertical="top"/>
    </xf>
    <xf numFmtId="0" fontId="7" fillId="12" borderId="4" xfId="0" applyFont="1" applyFill="1" applyBorder="1" applyAlignment="1">
      <alignment horizontal="right" vertical="top"/>
    </xf>
    <xf numFmtId="0" fontId="7" fillId="12" borderId="4" xfId="0" applyFont="1" applyFill="1" applyBorder="1" applyAlignment="1">
      <alignment horizontal="center" vertical="top"/>
    </xf>
    <xf numFmtId="0" fontId="7" fillId="12" borderId="1" xfId="0" applyFont="1" applyFill="1" applyBorder="1" applyAlignment="1">
      <alignment horizontal="left" vertical="top"/>
    </xf>
    <xf numFmtId="0" fontId="7" fillId="12" borderId="4" xfId="0" applyFont="1" applyFill="1" applyBorder="1" applyAlignment="1">
      <alignment horizontal="left" vertical="top"/>
    </xf>
    <xf numFmtId="0" fontId="13" fillId="12" borderId="2" xfId="0" applyFont="1" applyFill="1" applyBorder="1" applyAlignment="1">
      <alignment horizontal="left" vertical="top" indent="1"/>
    </xf>
    <xf numFmtId="0" fontId="8" fillId="12" borderId="4" xfId="0" applyFont="1" applyFill="1" applyBorder="1" applyAlignment="1">
      <alignment horizontal="right" vertical="top"/>
    </xf>
    <xf numFmtId="0" fontId="8" fillId="12" borderId="4" xfId="0" applyFont="1" applyFill="1" applyBorder="1" applyAlignment="1">
      <alignment horizontal="left" vertical="top"/>
    </xf>
    <xf numFmtId="0" fontId="10" fillId="12" borderId="3" xfId="0" applyFont="1" applyFill="1" applyBorder="1" applyAlignment="1">
      <alignment horizontal="center" vertical="top"/>
    </xf>
    <xf numFmtId="0" fontId="0" fillId="2" borderId="1" xfId="0" applyFont="1" applyFill="1" applyBorder="1" applyAlignment="1">
      <alignment horizontal="center" vertical="center"/>
    </xf>
    <xf numFmtId="0" fontId="0" fillId="2" borderId="1" xfId="0" applyFont="1" applyFill="1" applyBorder="1" applyAlignment="1">
      <alignment horizontal="center" vertical="center" wrapText="1"/>
    </xf>
    <xf numFmtId="0" fontId="11" fillId="12" borderId="3" xfId="0" applyFont="1" applyFill="1" applyBorder="1" applyAlignment="1">
      <alignment horizontal="center" vertical="top"/>
    </xf>
    <xf numFmtId="0" fontId="0" fillId="2" borderId="5" xfId="0" applyFont="1" applyFill="1" applyBorder="1" applyAlignment="1">
      <alignment horizontal="center" vertical="center"/>
    </xf>
    <xf numFmtId="0" fontId="0" fillId="10" borderId="8" xfId="0" applyFont="1" applyFill="1" applyBorder="1" applyAlignment="1">
      <alignment horizontal="center"/>
    </xf>
    <xf numFmtId="0" fontId="7" fillId="11" borderId="2" xfId="0" applyFont="1" applyFill="1" applyBorder="1" applyAlignment="1">
      <alignment horizontal="center"/>
    </xf>
    <xf numFmtId="0" fontId="0" fillId="4" borderId="1" xfId="0" applyFont="1" applyFill="1" applyBorder="1" applyAlignment="1">
      <alignment horizontal="center" vertical="center"/>
    </xf>
    <xf numFmtId="0" fontId="0" fillId="10" borderId="3" xfId="0" applyFont="1" applyFill="1" applyBorder="1" applyAlignment="1">
      <alignment horizontal="center"/>
    </xf>
    <xf numFmtId="0" fontId="0" fillId="8" borderId="1" xfId="0" applyFont="1" applyFill="1" applyBorder="1" applyAlignment="1">
      <alignment horizontal="center" vertical="center"/>
    </xf>
    <xf numFmtId="0" fontId="0" fillId="6" borderId="1" xfId="0" applyFont="1" applyFill="1" applyBorder="1" applyAlignment="1">
      <alignment horizontal="center" vertical="center" wrapText="1"/>
    </xf>
    <xf numFmtId="0" fontId="0" fillId="0" borderId="0" xfId="0" applyFont="1" applyFill="1" applyBorder="1" applyAlignment="1">
      <alignment horizontal="center"/>
    </xf>
    <xf numFmtId="0" fontId="14" fillId="12" borderId="0" xfId="0" applyFont="1" applyFill="1" applyBorder="1" applyAlignment="1">
      <alignment horizontal="left" vertical="top" wrapText="1"/>
    </xf>
    <xf numFmtId="0" fontId="0" fillId="10" borderId="9" xfId="0" applyFill="1" applyBorder="1" applyAlignment="1">
      <alignment horizontal="left" vertical="top" wrapText="1"/>
    </xf>
    <xf numFmtId="0" fontId="0" fillId="10" borderId="4" xfId="0" applyFill="1" applyBorder="1" applyAlignment="1">
      <alignment horizontal="left" vertical="top" wrapText="1"/>
    </xf>
    <xf numFmtId="0" fontId="6" fillId="3" borderId="0" xfId="0" applyFont="1" applyFill="1" applyBorder="1" applyAlignment="1">
      <alignment horizontal="left" vertical="top" wrapText="1"/>
    </xf>
    <xf numFmtId="0" fontId="0" fillId="0" borderId="0" xfId="0" applyFill="1" applyBorder="1" applyAlignment="1">
      <alignment horizontal="left" vertical="top" wrapText="1"/>
    </xf>
    <xf numFmtId="0" fontId="0" fillId="0" borderId="0" xfId="0" applyAlignment="1"/>
    <xf numFmtId="0" fontId="0" fillId="2" borderId="1" xfId="0" applyFont="1" applyFill="1" applyBorder="1" applyAlignment="1">
      <alignment horizontal="left" vertical="top"/>
    </xf>
    <xf numFmtId="8" fontId="9" fillId="2" borderId="1" xfId="0" applyNumberFormat="1" applyFont="1" applyFill="1" applyBorder="1" applyAlignment="1">
      <alignment horizontal="right" vertical="top" wrapText="1"/>
    </xf>
    <xf numFmtId="8" fontId="9" fillId="2" borderId="1" xfId="0" applyNumberFormat="1" applyFont="1" applyFill="1" applyBorder="1" applyAlignment="1">
      <alignment horizontal="left" vertical="top"/>
    </xf>
    <xf numFmtId="0" fontId="6" fillId="10" borderId="1" xfId="0" applyFont="1" applyFill="1" applyBorder="1" applyAlignment="1">
      <alignment horizontal="right" wrapText="1"/>
    </xf>
    <xf numFmtId="0" fontId="14" fillId="12" borderId="12" xfId="0" applyFont="1" applyFill="1" applyBorder="1" applyAlignment="1">
      <alignment horizontal="right" vertical="top"/>
    </xf>
    <xf numFmtId="0" fontId="0" fillId="0" borderId="0" xfId="0"/>
    <xf numFmtId="0" fontId="0" fillId="0" borderId="0" xfId="0"/>
    <xf numFmtId="0" fontId="0" fillId="0" borderId="2" xfId="0" applyFont="1" applyFill="1" applyBorder="1" applyAlignment="1">
      <alignment horizontal="right"/>
    </xf>
    <xf numFmtId="1" fontId="0" fillId="0" borderId="2" xfId="0" applyNumberFormat="1" applyFont="1" applyFill="1" applyBorder="1" applyAlignment="1"/>
    <xf numFmtId="1" fontId="0" fillId="0" borderId="0" xfId="0" applyNumberFormat="1" applyFont="1" applyFill="1" applyBorder="1" applyAlignment="1"/>
    <xf numFmtId="8" fontId="0" fillId="0" borderId="0" xfId="0" applyNumberFormat="1" applyAlignment="1"/>
    <xf numFmtId="8" fontId="0" fillId="0" borderId="1" xfId="0" applyNumberFormat="1" applyBorder="1" applyAlignment="1">
      <alignment horizontal="right"/>
    </xf>
    <xf numFmtId="0" fontId="15" fillId="0" borderId="1" xfId="0" applyFont="1" applyBorder="1" applyAlignment="1">
      <alignment horizontal="right" wrapText="1"/>
    </xf>
    <xf numFmtId="0" fontId="1" fillId="0" borderId="1" xfId="0" applyFont="1" applyBorder="1" applyAlignment="1">
      <alignment wrapText="1"/>
    </xf>
    <xf numFmtId="0" fontId="4" fillId="0" borderId="0" xfId="0" applyFont="1" applyAlignment="1"/>
    <xf numFmtId="7" fontId="0" fillId="0" borderId="12" xfId="0" applyNumberFormat="1" applyFont="1" applyFill="1" applyBorder="1" applyAlignment="1">
      <alignment horizontal="right"/>
    </xf>
    <xf numFmtId="0" fontId="12" fillId="3" borderId="6" xfId="0" applyFont="1" applyFill="1" applyBorder="1" applyAlignment="1"/>
    <xf numFmtId="0" fontId="16" fillId="12" borderId="1" xfId="0" applyFont="1" applyFill="1" applyBorder="1" applyAlignment="1">
      <alignment horizontal="left" vertical="top"/>
    </xf>
    <xf numFmtId="0" fontId="12" fillId="11" borderId="6" xfId="0" applyFont="1" applyFill="1" applyBorder="1" applyAlignment="1"/>
    <xf numFmtId="0" fontId="16" fillId="12" borderId="4" xfId="0" applyFont="1" applyFill="1" applyBorder="1" applyAlignment="1">
      <alignment horizontal="left" vertical="top"/>
    </xf>
    <xf numFmtId="8" fontId="0" fillId="0" borderId="11" xfId="0" applyNumberFormat="1" applyFont="1" applyFill="1" applyBorder="1" applyAlignment="1">
      <alignment horizontal="right"/>
    </xf>
    <xf numFmtId="0" fontId="12" fillId="11" borderId="14" xfId="0" applyFont="1" applyFill="1" applyBorder="1" applyAlignment="1"/>
    <xf numFmtId="8" fontId="12" fillId="11" borderId="15" xfId="0" applyNumberFormat="1" applyFont="1" applyFill="1" applyBorder="1" applyAlignment="1"/>
    <xf numFmtId="0" fontId="12" fillId="3" borderId="14" xfId="0" applyFont="1" applyFill="1" applyBorder="1" applyAlignment="1"/>
    <xf numFmtId="8" fontId="12" fillId="3" borderId="15" xfId="0" applyNumberFormat="1" applyFont="1" applyFill="1" applyBorder="1" applyAlignment="1"/>
    <xf numFmtId="3" fontId="0" fillId="0" borderId="12" xfId="0" applyNumberFormat="1" applyFont="1" applyFill="1" applyBorder="1" applyAlignment="1">
      <alignment horizontal="right"/>
    </xf>
    <xf numFmtId="10" fontId="0" fillId="0" borderId="12" xfId="0" applyNumberFormat="1" applyFont="1" applyFill="1" applyBorder="1" applyAlignment="1">
      <alignment horizontal="right"/>
    </xf>
    <xf numFmtId="0" fontId="13" fillId="12" borderId="0" xfId="0" applyFont="1" applyFill="1" applyBorder="1" applyAlignment="1">
      <alignment horizontal="left" vertical="top"/>
    </xf>
    <xf numFmtId="0" fontId="16" fillId="12" borderId="4" xfId="0" applyFont="1" applyFill="1" applyBorder="1" applyAlignment="1">
      <alignment horizontal="center" vertical="top"/>
    </xf>
    <xf numFmtId="0" fontId="16" fillId="12" borderId="4" xfId="0" applyFont="1" applyFill="1" applyBorder="1" applyAlignment="1">
      <alignment horizontal="right" vertical="top"/>
    </xf>
    <xf numFmtId="0" fontId="17" fillId="11" borderId="14" xfId="0" applyFont="1" applyFill="1" applyBorder="1" applyAlignment="1">
      <alignment horizontal="right"/>
    </xf>
    <xf numFmtId="0" fontId="6" fillId="10" borderId="1" xfId="0" applyFont="1" applyFill="1" applyBorder="1" applyAlignment="1">
      <alignment horizontal="left" wrapText="1"/>
    </xf>
    <xf numFmtId="164" fontId="0" fillId="0" borderId="14" xfId="0" applyNumberFormat="1" applyFont="1" applyFill="1" applyBorder="1" applyAlignment="1">
      <alignment horizontal="center"/>
    </xf>
    <xf numFmtId="10" fontId="6" fillId="10" borderId="1" xfId="0" applyNumberFormat="1" applyFont="1" applyFill="1" applyBorder="1" applyAlignment="1">
      <alignment horizontal="right" wrapText="1"/>
    </xf>
    <xf numFmtId="0" fontId="6" fillId="10" borderId="7" xfId="0" applyFont="1" applyFill="1" applyBorder="1" applyAlignment="1">
      <alignment horizontal="left" wrapText="1"/>
    </xf>
    <xf numFmtId="0" fontId="0" fillId="0" borderId="0" xfId="0"/>
    <xf numFmtId="0" fontId="0" fillId="0" borderId="0" xfId="0"/>
    <xf numFmtId="0" fontId="0" fillId="5" borderId="0" xfId="0" applyFill="1"/>
    <xf numFmtId="0" fontId="18" fillId="5" borderId="0" xfId="1" applyFill="1">
      <alignment horizontal="left" vertical="center"/>
    </xf>
    <xf numFmtId="0" fontId="0" fillId="5" borderId="0" xfId="0" applyFont="1" applyFill="1"/>
    <xf numFmtId="0" fontId="19" fillId="5" borderId="0" xfId="2" applyFill="1" applyBorder="1" applyAlignment="1">
      <alignment vertical="center"/>
    </xf>
    <xf numFmtId="0" fontId="20" fillId="5" borderId="0" xfId="3" applyFill="1" applyBorder="1">
      <alignment horizontal="left" vertical="center"/>
    </xf>
    <xf numFmtId="0" fontId="21" fillId="5" borderId="0" xfId="4" applyFill="1">
      <alignment horizontal="left" vertical="center"/>
    </xf>
    <xf numFmtId="0" fontId="19" fillId="5" borderId="0" xfId="2" applyFill="1">
      <alignment horizontal="left" vertical="center"/>
    </xf>
    <xf numFmtId="0" fontId="21" fillId="5" borderId="0" xfId="4" applyFill="1" applyBorder="1">
      <alignment horizontal="left" vertical="center"/>
    </xf>
    <xf numFmtId="0" fontId="20" fillId="5" borderId="0" xfId="3" applyFill="1" applyAlignment="1">
      <alignment vertical="center" wrapText="1"/>
    </xf>
    <xf numFmtId="0" fontId="2" fillId="7" borderId="0" xfId="6" applyFill="1" applyAlignment="1">
      <alignment horizontal="left" vertical="center"/>
    </xf>
    <xf numFmtId="0" fontId="23" fillId="7" borderId="0" xfId="0" applyFont="1" applyFill="1"/>
    <xf numFmtId="0" fontId="0" fillId="0" borderId="0" xfId="0" applyAlignment="1"/>
    <xf numFmtId="8" fontId="9" fillId="4" borderId="1" xfId="0" applyNumberFormat="1" applyFont="1" applyFill="1" applyBorder="1" applyAlignment="1">
      <alignment horizontal="left" vertical="top"/>
    </xf>
    <xf numFmtId="8" fontId="9" fillId="8" borderId="1" xfId="0" applyNumberFormat="1" applyFont="1" applyFill="1" applyBorder="1" applyAlignment="1">
      <alignment horizontal="left" vertical="top"/>
    </xf>
    <xf numFmtId="8" fontId="9" fillId="6" borderId="1" xfId="0" applyNumberFormat="1" applyFont="1" applyFill="1" applyBorder="1" applyAlignment="1">
      <alignment horizontal="left" vertical="top"/>
    </xf>
    <xf numFmtId="0" fontId="7" fillId="12" borderId="7" xfId="0" applyFont="1" applyFill="1" applyBorder="1" applyAlignment="1">
      <alignment horizontal="left" vertical="top"/>
    </xf>
    <xf numFmtId="0" fontId="8" fillId="12" borderId="7" xfId="0" applyFont="1" applyFill="1" applyBorder="1" applyAlignment="1">
      <alignment horizontal="left" vertical="top"/>
    </xf>
    <xf numFmtId="0" fontId="7" fillId="11" borderId="14" xfId="0" applyFont="1" applyFill="1" applyBorder="1" applyAlignment="1">
      <alignment horizontal="right"/>
    </xf>
    <xf numFmtId="0" fontId="5" fillId="3" borderId="4" xfId="0" applyFont="1" applyFill="1" applyBorder="1" applyAlignment="1">
      <alignment horizontal="right"/>
    </xf>
    <xf numFmtId="0" fontId="5" fillId="3" borderId="14" xfId="0" applyFont="1" applyFill="1" applyBorder="1" applyAlignment="1">
      <alignment horizontal="right"/>
    </xf>
    <xf numFmtId="0" fontId="5" fillId="3" borderId="3" xfId="0" applyFont="1" applyFill="1" applyBorder="1" applyAlignment="1"/>
    <xf numFmtId="0" fontId="12" fillId="3" borderId="7" xfId="0" applyFont="1" applyFill="1" applyBorder="1" applyAlignment="1"/>
    <xf numFmtId="0" fontId="12" fillId="3" borderId="1" xfId="0" applyFont="1" applyFill="1" applyBorder="1" applyAlignment="1"/>
    <xf numFmtId="0" fontId="5" fillId="3" borderId="4" xfId="0" applyFont="1" applyFill="1" applyBorder="1" applyAlignment="1"/>
    <xf numFmtId="0" fontId="5" fillId="3" borderId="7" xfId="0" applyFont="1" applyFill="1" applyBorder="1" applyAlignment="1"/>
    <xf numFmtId="8" fontId="12" fillId="3" borderId="7" xfId="0" applyNumberFormat="1" applyFont="1" applyFill="1" applyBorder="1" applyAlignment="1"/>
    <xf numFmtId="0" fontId="5" fillId="3" borderId="1" xfId="0" applyFont="1" applyFill="1" applyBorder="1" applyAlignment="1"/>
    <xf numFmtId="0" fontId="8" fillId="12" borderId="3" xfId="0" applyFont="1" applyFill="1" applyBorder="1" applyAlignment="1">
      <alignment horizontal="left" vertical="top"/>
    </xf>
    <xf numFmtId="0" fontId="5" fillId="11" borderId="13" xfId="0" applyFont="1" applyFill="1" applyBorder="1" applyAlignment="1"/>
    <xf numFmtId="10" fontId="9" fillId="2" borderId="1" xfId="0" applyNumberFormat="1" applyFont="1" applyFill="1" applyBorder="1" applyAlignment="1">
      <alignment horizontal="right" vertical="top" wrapText="1"/>
    </xf>
    <xf numFmtId="8" fontId="0" fillId="2" borderId="1" xfId="0" applyNumberFormat="1" applyFont="1" applyFill="1" applyBorder="1" applyAlignment="1">
      <alignment horizontal="right" vertical="top"/>
    </xf>
    <xf numFmtId="8" fontId="0" fillId="0" borderId="0" xfId="0" applyNumberFormat="1" applyAlignment="1">
      <alignment horizontal="right"/>
    </xf>
    <xf numFmtId="8" fontId="25" fillId="0" borderId="0" xfId="0" applyNumberFormat="1" applyFont="1" applyAlignment="1">
      <alignment horizontal="center"/>
    </xf>
    <xf numFmtId="8" fontId="24" fillId="0" borderId="0" xfId="0" applyNumberFormat="1" applyFont="1" applyAlignment="1">
      <alignment horizontal="center"/>
    </xf>
    <xf numFmtId="10" fontId="0" fillId="0" borderId="0" xfId="0" applyNumberFormat="1" applyAlignment="1">
      <alignment horizontal="right"/>
    </xf>
    <xf numFmtId="0" fontId="0" fillId="2" borderId="3" xfId="0" applyFont="1" applyFill="1" applyBorder="1" applyAlignment="1">
      <alignment horizontal="center" vertical="top"/>
    </xf>
    <xf numFmtId="0" fontId="6" fillId="10" borderId="10" xfId="0" applyFont="1" applyFill="1" applyBorder="1" applyAlignment="1">
      <alignment horizontal="right" wrapText="1"/>
    </xf>
    <xf numFmtId="10" fontId="24" fillId="0" borderId="17" xfId="0" applyNumberFormat="1" applyFont="1" applyBorder="1" applyAlignment="1">
      <alignment horizontal="right"/>
    </xf>
    <xf numFmtId="0" fontId="14" fillId="11" borderId="13" xfId="0" applyFont="1" applyFill="1" applyBorder="1" applyAlignment="1">
      <alignment horizontal="left"/>
    </xf>
    <xf numFmtId="0" fontId="14" fillId="11" borderId="14" xfId="0" applyFont="1" applyFill="1" applyBorder="1" applyAlignment="1">
      <alignment horizontal="left"/>
    </xf>
    <xf numFmtId="0" fontId="14" fillId="11" borderId="3" xfId="0" applyFont="1" applyFill="1" applyBorder="1" applyAlignment="1">
      <alignment horizontal="left"/>
    </xf>
    <xf numFmtId="0" fontId="14" fillId="11" borderId="4" xfId="0" applyFont="1" applyFill="1" applyBorder="1" applyAlignment="1">
      <alignment horizontal="left"/>
    </xf>
    <xf numFmtId="8" fontId="9" fillId="2" borderId="1" xfId="0" applyNumberFormat="1" applyFont="1" applyFill="1" applyBorder="1" applyAlignment="1">
      <alignment horizontal="left" vertical="top" wrapText="1"/>
    </xf>
    <xf numFmtId="7" fontId="0" fillId="7" borderId="1" xfId="0" applyNumberFormat="1" applyFont="1" applyFill="1" applyBorder="1" applyAlignment="1">
      <alignment horizontal="right" vertical="center"/>
    </xf>
    <xf numFmtId="0" fontId="0" fillId="7" borderId="0" xfId="0" applyFill="1"/>
    <xf numFmtId="0" fontId="0" fillId="7" borderId="0" xfId="0" applyFill="1" applyAlignment="1">
      <alignment wrapText="1"/>
    </xf>
    <xf numFmtId="0" fontId="0" fillId="7" borderId="0" xfId="0" applyFill="1" applyAlignment="1">
      <alignment horizontal="center"/>
    </xf>
    <xf numFmtId="0" fontId="0" fillId="7" borderId="0" xfId="0" applyFill="1" applyAlignment="1">
      <alignment horizontal="right"/>
    </xf>
    <xf numFmtId="7" fontId="1" fillId="7" borderId="0" xfId="0" applyNumberFormat="1" applyFont="1" applyFill="1"/>
    <xf numFmtId="0" fontId="1" fillId="7" borderId="0" xfId="0" applyFont="1" applyFill="1"/>
    <xf numFmtId="0" fontId="6" fillId="7" borderId="3" xfId="0" applyFont="1" applyFill="1" applyBorder="1" applyAlignment="1">
      <alignment horizontal="left"/>
    </xf>
    <xf numFmtId="0" fontId="6" fillId="7" borderId="4" xfId="0" applyFont="1" applyFill="1" applyBorder="1" applyAlignment="1">
      <alignment horizontal="left" wrapText="1"/>
    </xf>
    <xf numFmtId="0" fontId="6" fillId="7" borderId="3" xfId="0" applyFont="1" applyFill="1" applyBorder="1" applyAlignment="1">
      <alignment horizontal="center" wrapText="1"/>
    </xf>
    <xf numFmtId="0" fontId="6" fillId="7" borderId="4" xfId="0" applyFont="1" applyFill="1" applyBorder="1" applyAlignment="1">
      <alignment horizontal="right"/>
    </xf>
    <xf numFmtId="0" fontId="6" fillId="7" borderId="4" xfId="0" applyFont="1" applyFill="1" applyBorder="1" applyAlignment="1">
      <alignment horizontal="right" wrapText="1"/>
    </xf>
    <xf numFmtId="0" fontId="6" fillId="7" borderId="7" xfId="0" applyFont="1" applyFill="1" applyBorder="1" applyAlignment="1">
      <alignment horizontal="right" wrapText="1"/>
    </xf>
    <xf numFmtId="0" fontId="6" fillId="7" borderId="8" xfId="0" applyFont="1" applyFill="1" applyBorder="1" applyAlignment="1">
      <alignment horizontal="right" wrapText="1"/>
    </xf>
    <xf numFmtId="0" fontId="6" fillId="7" borderId="9" xfId="0" applyFont="1" applyFill="1" applyBorder="1" applyAlignment="1">
      <alignment horizontal="right" wrapText="1"/>
    </xf>
    <xf numFmtId="164" fontId="6" fillId="7" borderId="9" xfId="0" applyNumberFormat="1" applyFont="1" applyFill="1" applyBorder="1" applyAlignment="1">
      <alignment horizontal="center" wrapText="1"/>
    </xf>
    <xf numFmtId="10" fontId="6" fillId="7" borderId="9" xfId="0" applyNumberFormat="1" applyFont="1" applyFill="1" applyBorder="1" applyAlignment="1">
      <alignment horizontal="center" wrapText="1"/>
    </xf>
    <xf numFmtId="10" fontId="6" fillId="7" borderId="10" xfId="0" applyNumberFormat="1" applyFont="1" applyFill="1" applyBorder="1" applyAlignment="1">
      <alignment horizontal="right" wrapText="1"/>
    </xf>
    <xf numFmtId="10" fontId="6" fillId="7" borderId="8" xfId="0" applyNumberFormat="1" applyFont="1" applyFill="1" applyBorder="1" applyAlignment="1">
      <alignment horizontal="right" wrapText="1"/>
    </xf>
    <xf numFmtId="0" fontId="6" fillId="7" borderId="9" xfId="0" applyFont="1" applyFill="1" applyBorder="1" applyAlignment="1">
      <alignment horizontal="center" wrapText="1"/>
    </xf>
    <xf numFmtId="10" fontId="6" fillId="7" borderId="5" xfId="0" applyNumberFormat="1" applyFont="1" applyFill="1" applyBorder="1" applyAlignment="1">
      <alignment horizontal="right" wrapText="1"/>
    </xf>
    <xf numFmtId="10" fontId="6" fillId="7" borderId="9" xfId="0" applyNumberFormat="1" applyFont="1" applyFill="1" applyBorder="1" applyAlignment="1">
      <alignment horizontal="right" wrapText="1"/>
    </xf>
    <xf numFmtId="0" fontId="0" fillId="7" borderId="12" xfId="0" applyFill="1" applyBorder="1"/>
    <xf numFmtId="0" fontId="12" fillId="3" borderId="4" xfId="0" applyFont="1" applyFill="1" applyBorder="1" applyAlignment="1"/>
    <xf numFmtId="0" fontId="7" fillId="12" borderId="3" xfId="0" applyFont="1" applyFill="1" applyBorder="1" applyAlignment="1">
      <alignment horizontal="right" vertical="top"/>
    </xf>
    <xf numFmtId="0" fontId="0" fillId="0" borderId="0" xfId="0" applyFill="1" applyAlignment="1"/>
    <xf numFmtId="8" fontId="0" fillId="0" borderId="0" xfId="0" applyNumberFormat="1" applyFill="1" applyAlignment="1"/>
    <xf numFmtId="1" fontId="6" fillId="10" borderId="10" xfId="0" applyNumberFormat="1" applyFont="1" applyFill="1" applyBorder="1" applyAlignment="1">
      <alignment horizontal="right" wrapText="1"/>
    </xf>
    <xf numFmtId="1" fontId="9" fillId="2" borderId="1" xfId="0" applyNumberFormat="1" applyFont="1" applyFill="1" applyBorder="1" applyAlignment="1">
      <alignment horizontal="right" vertical="top" wrapText="1"/>
    </xf>
    <xf numFmtId="0" fontId="20" fillId="5" borderId="0" xfId="3" applyFill="1" applyAlignment="1">
      <alignment horizontal="left" vertical="center" wrapText="1"/>
    </xf>
    <xf numFmtId="0" fontId="2" fillId="0" borderId="0" xfId="6" applyFill="1" applyAlignment="1">
      <alignment horizontal="left" vertical="center"/>
    </xf>
    <xf numFmtId="0" fontId="23" fillId="0" borderId="0" xfId="0" applyFont="1" applyFill="1"/>
  </cellXfs>
  <cellStyles count="8">
    <cellStyle name="Heading 3 Input" xfId="2" xr:uid="{00000000-0005-0000-0000-000000000000}"/>
    <cellStyle name="Heading 3 Output" xfId="6" xr:uid="{00000000-0005-0000-0000-000001000000}"/>
    <cellStyle name="Heading 4 Assumptions" xfId="5" xr:uid="{00000000-0005-0000-0000-000002000000}"/>
    <cellStyle name="Heading 4 Input" xfId="3" xr:uid="{00000000-0005-0000-0000-000003000000}"/>
    <cellStyle name="Heading 4 Output" xfId="7" xr:uid="{00000000-0005-0000-0000-000004000000}"/>
    <cellStyle name="Hyperlink" xfId="4" builtinId="8"/>
    <cellStyle name="Normal" xfId="0" builtinId="0"/>
    <cellStyle name="Sheet Title Input" xfId="1"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238125</xdr:colOff>
      <xdr:row>4</xdr:row>
      <xdr:rowOff>19050</xdr:rowOff>
    </xdr:from>
    <xdr:to>
      <xdr:col>1</xdr:col>
      <xdr:colOff>238125</xdr:colOff>
      <xdr:row>9</xdr:row>
      <xdr:rowOff>76201</xdr:rowOff>
    </xdr:to>
    <xdr:pic>
      <xdr:nvPicPr>
        <xdr:cNvPr id="2" name="Picture 1">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1"/>
        <a:srcRect l="14325" t="12822" r="14313" b="16229"/>
        <a:stretch/>
      </xdr:blipFill>
      <xdr:spPr>
        <a:xfrm>
          <a:off x="847725" y="714375"/>
          <a:ext cx="2562225" cy="790576"/>
        </a:xfrm>
        <a:prstGeom prst="rect">
          <a:avLst/>
        </a:prstGeom>
      </xdr:spPr>
    </xdr:pic>
    <xdr:clientData/>
  </xdr:twoCellAnchor>
  <xdr:twoCellAnchor editAs="oneCell">
    <xdr:from>
      <xdr:col>2</xdr:col>
      <xdr:colOff>0</xdr:colOff>
      <xdr:row>4</xdr:row>
      <xdr:rowOff>0</xdr:rowOff>
    </xdr:from>
    <xdr:to>
      <xdr:col>6</xdr:col>
      <xdr:colOff>104775</xdr:colOff>
      <xdr:row>8</xdr:row>
      <xdr:rowOff>28576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1"/>
        <a:srcRect l="14325" t="12822" r="14313" b="16229"/>
        <a:stretch/>
      </xdr:blipFill>
      <xdr:spPr>
        <a:xfrm>
          <a:off x="990600" y="838200"/>
          <a:ext cx="2552700" cy="79057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66675</xdr:colOff>
      <xdr:row>2</xdr:row>
      <xdr:rowOff>28575</xdr:rowOff>
    </xdr:from>
    <xdr:to>
      <xdr:col>3</xdr:col>
      <xdr:colOff>400050</xdr:colOff>
      <xdr:row>6</xdr:row>
      <xdr:rowOff>171450</xdr:rowOff>
    </xdr:to>
    <xdr:sp macro="" textlink="">
      <xdr:nvSpPr>
        <xdr:cNvPr id="2" name="Right Brace 1">
          <a:extLst>
            <a:ext uri="{FF2B5EF4-FFF2-40B4-BE49-F238E27FC236}">
              <a16:creationId xmlns:a16="http://schemas.microsoft.com/office/drawing/2014/main" id="{00000000-0008-0000-0200-000002000000}"/>
            </a:ext>
          </a:extLst>
        </xdr:cNvPr>
        <xdr:cNvSpPr/>
      </xdr:nvSpPr>
      <xdr:spPr>
        <a:xfrm>
          <a:off x="2428875" y="2124075"/>
          <a:ext cx="333375" cy="90487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AU"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35"/>
  <sheetViews>
    <sheetView tabSelected="1" workbookViewId="0"/>
  </sheetViews>
  <sheetFormatPr defaultColWidth="0" defaultRowHeight="12.75" customHeight="1" zeroHeight="1" x14ac:dyDescent="0.55000000000000004"/>
  <cols>
    <col min="1" max="1" width="9.15625" style="129" customWidth="1"/>
    <col min="2" max="3" width="5.68359375" style="129" customWidth="1"/>
    <col min="4" max="4" width="12.68359375" style="129" customWidth="1"/>
    <col min="5" max="18" width="9.15625" style="129" customWidth="1"/>
    <col min="19" max="19" width="12.68359375" style="129" customWidth="1"/>
    <col min="20" max="24" width="9.15625" style="129" customWidth="1"/>
    <col min="25" max="16384" width="9.15625" style="129" hidden="1"/>
  </cols>
  <sheetData>
    <row r="1" spans="2:24" ht="14.4" x14ac:dyDescent="0.55000000000000004"/>
    <row r="2" spans="2:24" ht="14.4" x14ac:dyDescent="0.55000000000000004"/>
    <row r="3" spans="2:24" s="131" customFormat="1" ht="20.399999999999999" x14ac:dyDescent="0.55000000000000004">
      <c r="B3" s="130" t="s">
        <v>88</v>
      </c>
    </row>
    <row r="4" spans="2:24" ht="14.4" x14ac:dyDescent="0.55000000000000004"/>
    <row r="5" spans="2:24" ht="14.4" x14ac:dyDescent="0.55000000000000004"/>
    <row r="6" spans="2:24" ht="14.4" x14ac:dyDescent="0.55000000000000004"/>
    <row r="7" spans="2:24" ht="14.4" x14ac:dyDescent="0.55000000000000004"/>
    <row r="8" spans="2:24" ht="14.4" x14ac:dyDescent="0.55000000000000004"/>
    <row r="9" spans="2:24" ht="14.4" x14ac:dyDescent="0.55000000000000004"/>
    <row r="10" spans="2:24" ht="14.4" x14ac:dyDescent="0.55000000000000004"/>
    <row r="11" spans="2:24" ht="14.4" x14ac:dyDescent="0.55000000000000004">
      <c r="C11" s="132" t="s">
        <v>84</v>
      </c>
      <c r="E11" s="133" t="s">
        <v>89</v>
      </c>
    </row>
    <row r="12" spans="2:24" ht="14.4" x14ac:dyDescent="0.55000000000000004"/>
    <row r="13" spans="2:24" ht="14.4" x14ac:dyDescent="0.55000000000000004">
      <c r="D13" s="134"/>
    </row>
    <row r="14" spans="2:24" ht="14.4" x14ac:dyDescent="0.55000000000000004"/>
    <row r="15" spans="2:24" ht="14.4" x14ac:dyDescent="0.55000000000000004">
      <c r="C15" s="135" t="s">
        <v>85</v>
      </c>
      <c r="D15" s="136"/>
    </row>
    <row r="16" spans="2:24" ht="118.5" customHeight="1" x14ac:dyDescent="0.55000000000000004">
      <c r="C16" s="201" t="s">
        <v>86</v>
      </c>
      <c r="D16" s="201"/>
      <c r="E16" s="201"/>
      <c r="F16" s="201"/>
      <c r="G16" s="201"/>
      <c r="H16" s="201"/>
      <c r="I16" s="201"/>
      <c r="J16" s="201"/>
      <c r="K16" s="201"/>
      <c r="L16" s="201"/>
      <c r="M16" s="201"/>
      <c r="N16" s="201"/>
      <c r="O16" s="201"/>
      <c r="P16" s="201"/>
      <c r="Q16" s="201"/>
      <c r="R16" s="201"/>
      <c r="S16" s="201"/>
      <c r="T16" s="137"/>
      <c r="U16" s="137"/>
      <c r="V16" s="137"/>
      <c r="W16" s="137"/>
      <c r="X16" s="137"/>
    </row>
    <row r="17" spans="3:22" ht="14.4" x14ac:dyDescent="0.55000000000000004">
      <c r="C17" s="137"/>
      <c r="D17" s="137"/>
      <c r="E17" s="137"/>
      <c r="F17" s="137"/>
      <c r="G17" s="137"/>
      <c r="H17" s="137"/>
      <c r="I17" s="137"/>
      <c r="J17" s="137"/>
      <c r="K17" s="137"/>
      <c r="L17" s="137"/>
      <c r="M17" s="137"/>
      <c r="N17" s="137"/>
      <c r="O17" s="137"/>
      <c r="P17" s="137"/>
      <c r="Q17" s="137"/>
      <c r="R17" s="137"/>
      <c r="S17" s="137"/>
      <c r="T17" s="137"/>
      <c r="U17" s="137"/>
      <c r="V17" s="137"/>
    </row>
    <row r="18" spans="3:22" ht="14.4" x14ac:dyDescent="0.55000000000000004">
      <c r="C18" s="137"/>
      <c r="D18" s="137"/>
      <c r="E18" s="137"/>
      <c r="F18" s="137"/>
      <c r="G18" s="137"/>
      <c r="H18" s="137"/>
      <c r="I18" s="137"/>
      <c r="J18" s="137"/>
      <c r="K18" s="137"/>
      <c r="L18" s="137"/>
      <c r="M18" s="137"/>
      <c r="N18" s="137"/>
      <c r="O18" s="137"/>
      <c r="P18" s="137"/>
      <c r="Q18" s="137"/>
      <c r="R18" s="137"/>
      <c r="S18" s="137"/>
      <c r="T18" s="137"/>
      <c r="U18" s="137"/>
      <c r="V18" s="137"/>
    </row>
    <row r="19" spans="3:22" ht="14.4" x14ac:dyDescent="0.55000000000000004">
      <c r="C19" s="137"/>
      <c r="D19" s="137"/>
      <c r="E19" s="137"/>
      <c r="F19" s="137"/>
      <c r="G19" s="137"/>
      <c r="H19" s="137"/>
      <c r="I19" s="137"/>
      <c r="J19" s="137"/>
      <c r="K19" s="137"/>
      <c r="L19" s="137"/>
      <c r="M19" s="137"/>
      <c r="N19" s="137"/>
      <c r="O19" s="137"/>
      <c r="P19" s="137"/>
      <c r="Q19" s="137"/>
      <c r="R19" s="137"/>
      <c r="S19" s="137"/>
      <c r="T19" s="137"/>
      <c r="U19" s="137"/>
      <c r="V19" s="137"/>
    </row>
    <row r="20" spans="3:22" ht="14.4" x14ac:dyDescent="0.55000000000000004">
      <c r="C20" s="137"/>
      <c r="D20" s="137"/>
      <c r="E20" s="137"/>
      <c r="F20" s="137"/>
      <c r="G20" s="137"/>
      <c r="H20" s="137"/>
      <c r="I20" s="137"/>
      <c r="J20" s="137"/>
      <c r="K20" s="137"/>
      <c r="L20" s="137"/>
      <c r="M20" s="137"/>
      <c r="N20" s="137"/>
      <c r="O20" s="137"/>
      <c r="P20" s="137"/>
      <c r="Q20" s="137"/>
      <c r="R20" s="137"/>
      <c r="S20" s="137"/>
      <c r="T20" s="137"/>
      <c r="U20" s="137"/>
      <c r="V20" s="137"/>
    </row>
    <row r="21" spans="3:22" ht="14.4" x14ac:dyDescent="0.55000000000000004">
      <c r="C21" s="137"/>
      <c r="D21" s="137"/>
      <c r="E21" s="137"/>
      <c r="F21" s="137"/>
      <c r="G21" s="137"/>
      <c r="H21" s="137"/>
      <c r="I21" s="137"/>
      <c r="J21" s="137"/>
      <c r="K21" s="137"/>
      <c r="L21" s="137"/>
      <c r="M21" s="137"/>
      <c r="N21" s="137"/>
      <c r="O21" s="137"/>
      <c r="P21" s="137"/>
      <c r="Q21" s="137"/>
      <c r="R21" s="137"/>
      <c r="S21" s="137"/>
      <c r="T21" s="137"/>
      <c r="U21" s="137"/>
      <c r="V21" s="137"/>
    </row>
    <row r="22" spans="3:22" ht="14.4" x14ac:dyDescent="0.55000000000000004"/>
    <row r="23" spans="3:22" ht="14.4" x14ac:dyDescent="0.55000000000000004"/>
    <row r="24" spans="3:22" ht="14.4" x14ac:dyDescent="0.55000000000000004"/>
    <row r="25" spans="3:22" ht="14.4" x14ac:dyDescent="0.55000000000000004"/>
    <row r="26" spans="3:22" ht="14.4" x14ac:dyDescent="0.55000000000000004"/>
    <row r="27" spans="3:22" ht="14.4" x14ac:dyDescent="0.55000000000000004"/>
    <row r="28" spans="3:22" ht="12.75" customHeight="1" x14ac:dyDescent="0.55000000000000004"/>
    <row r="29" spans="3:22" ht="12.75" customHeight="1" x14ac:dyDescent="0.55000000000000004"/>
    <row r="30" spans="3:22" ht="12.75" customHeight="1" x14ac:dyDescent="0.55000000000000004"/>
    <row r="31" spans="3:22" ht="12.75" customHeight="1" x14ac:dyDescent="0.55000000000000004"/>
    <row r="32" spans="3:22" ht="12.75" customHeight="1" x14ac:dyDescent="0.55000000000000004"/>
    <row r="33" ht="12.75" customHeight="1" x14ac:dyDescent="0.55000000000000004"/>
    <row r="34" ht="12.75" customHeight="1" x14ac:dyDescent="0.55000000000000004"/>
    <row r="35" ht="12.75" customHeight="1" x14ac:dyDescent="0.55000000000000004"/>
  </sheetData>
  <mergeCells count="1">
    <mergeCell ref="C16:S1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5"/>
  <sheetViews>
    <sheetView workbookViewId="0"/>
  </sheetViews>
  <sheetFormatPr defaultRowHeight="14.4" x14ac:dyDescent="0.55000000000000004"/>
  <cols>
    <col min="1" max="1" width="41.41796875" style="128" bestFit="1" customWidth="1"/>
    <col min="2" max="2" width="16.15625" bestFit="1" customWidth="1"/>
    <col min="3" max="4" width="11.15625" bestFit="1" customWidth="1"/>
    <col min="5" max="5" width="5.15625" bestFit="1" customWidth="1"/>
    <col min="6" max="6" width="11.68359375" bestFit="1" customWidth="1"/>
  </cols>
  <sheetData>
    <row r="1" spans="1:6" x14ac:dyDescent="0.55000000000000004">
      <c r="A1" s="202" t="str">
        <f>Cover!B3</f>
        <v>Power and Water Corporation (PWC) - ACS Fee-Based (FB) and Quoted Services (QS) Model</v>
      </c>
      <c r="B1" s="2" t="s">
        <v>55</v>
      </c>
      <c r="C1" s="2" t="s">
        <v>56</v>
      </c>
      <c r="D1" s="128"/>
      <c r="E1" s="128"/>
      <c r="F1" s="128"/>
    </row>
    <row r="2" spans="1:6" ht="18.3" x14ac:dyDescent="0.7">
      <c r="A2" s="203"/>
      <c r="B2" s="32" t="s">
        <v>57</v>
      </c>
      <c r="C2" s="33">
        <v>0</v>
      </c>
      <c r="D2" s="128"/>
      <c r="E2" s="128"/>
      <c r="F2" s="128"/>
    </row>
    <row r="3" spans="1:6" x14ac:dyDescent="0.55000000000000004">
      <c r="B3" s="32" t="s">
        <v>58</v>
      </c>
      <c r="C3" s="33">
        <v>14.809041719496191</v>
      </c>
      <c r="D3" s="128"/>
      <c r="E3" s="128"/>
      <c r="F3" s="128"/>
    </row>
    <row r="4" spans="1:6" x14ac:dyDescent="0.55000000000000004">
      <c r="B4" s="32" t="s">
        <v>43</v>
      </c>
      <c r="C4" s="33">
        <v>16.367893437030446</v>
      </c>
      <c r="D4" s="128"/>
      <c r="E4" s="128"/>
      <c r="F4" s="128"/>
    </row>
    <row r="5" spans="1:6" x14ac:dyDescent="0.55000000000000004">
      <c r="B5" s="32" t="s">
        <v>59</v>
      </c>
      <c r="C5" s="33">
        <v>35.665989895535887</v>
      </c>
      <c r="D5" s="128"/>
      <c r="E5" s="128" t="s">
        <v>60</v>
      </c>
      <c r="F5" s="128"/>
    </row>
    <row r="6" spans="1:6" x14ac:dyDescent="0.55000000000000004">
      <c r="B6" s="32" t="s">
        <v>61</v>
      </c>
      <c r="C6" s="33">
        <v>73.846613856464216</v>
      </c>
      <c r="D6" s="128"/>
      <c r="E6" s="128"/>
      <c r="F6" s="128"/>
    </row>
    <row r="7" spans="1:6" x14ac:dyDescent="0.55000000000000004">
      <c r="B7" s="32" t="s">
        <v>62</v>
      </c>
      <c r="C7" s="33">
        <v>329.65969063345688</v>
      </c>
      <c r="D7" s="128"/>
      <c r="E7" s="128"/>
      <c r="F7" s="128"/>
    </row>
    <row r="10" spans="1:6" ht="43.2" x14ac:dyDescent="0.55000000000000004">
      <c r="B10" s="105" t="s">
        <v>63</v>
      </c>
      <c r="C10" s="104" t="s">
        <v>64</v>
      </c>
      <c r="D10" s="104" t="s">
        <v>65</v>
      </c>
      <c r="E10" s="128"/>
      <c r="F10" s="128"/>
    </row>
    <row r="11" spans="1:6" x14ac:dyDescent="0.55000000000000004">
      <c r="B11" s="3" t="s">
        <v>66</v>
      </c>
      <c r="C11" s="103">
        <v>218808.41248320605</v>
      </c>
      <c r="D11" s="103">
        <v>410198</v>
      </c>
      <c r="E11" s="128"/>
      <c r="F11" s="128"/>
    </row>
    <row r="12" spans="1:6" x14ac:dyDescent="0.55000000000000004">
      <c r="B12" s="3" t="s">
        <v>67</v>
      </c>
      <c r="C12" s="103">
        <v>223028.98793969117</v>
      </c>
      <c r="D12" s="103">
        <v>418110</v>
      </c>
      <c r="E12" s="128"/>
      <c r="F12" s="128"/>
    </row>
    <row r="14" spans="1:6" x14ac:dyDescent="0.55000000000000004">
      <c r="B14" s="128" t="s">
        <v>68</v>
      </c>
      <c r="C14" s="128"/>
      <c r="D14" s="128"/>
      <c r="E14" s="128"/>
      <c r="F14" s="128"/>
    </row>
    <row r="15" spans="1:6" x14ac:dyDescent="0.55000000000000004">
      <c r="B15" s="1"/>
      <c r="C15" s="128"/>
      <c r="D15" s="128"/>
      <c r="E15" s="128"/>
      <c r="F15" s="128"/>
    </row>
    <row r="16" spans="1:6" x14ac:dyDescent="0.55000000000000004">
      <c r="B16" s="1"/>
      <c r="C16" s="128"/>
      <c r="D16" s="128"/>
      <c r="E16" s="128"/>
      <c r="F16" s="128"/>
    </row>
    <row r="17" spans="2:6" x14ac:dyDescent="0.55000000000000004">
      <c r="B17" s="1"/>
      <c r="C17" s="128"/>
      <c r="D17" s="128"/>
      <c r="E17" s="128"/>
      <c r="F17" s="128"/>
    </row>
    <row r="18" spans="2:6" x14ac:dyDescent="0.55000000000000004">
      <c r="B18" s="1"/>
      <c r="C18" s="128"/>
      <c r="D18" s="128"/>
      <c r="E18" s="128"/>
      <c r="F18" s="128"/>
    </row>
    <row r="19" spans="2:6" x14ac:dyDescent="0.55000000000000004">
      <c r="B19" s="1"/>
      <c r="C19" s="128"/>
      <c r="D19" s="128"/>
      <c r="E19" s="128"/>
      <c r="F19" s="128"/>
    </row>
    <row r="20" spans="2:6" x14ac:dyDescent="0.55000000000000004">
      <c r="B20" s="1"/>
      <c r="C20" s="128"/>
      <c r="D20" s="128"/>
      <c r="E20" s="128"/>
      <c r="F20" s="128"/>
    </row>
    <row r="21" spans="2:6" x14ac:dyDescent="0.55000000000000004">
      <c r="B21" s="1"/>
      <c r="C21" s="128"/>
      <c r="D21" s="128"/>
      <c r="E21" s="128"/>
      <c r="F21" s="128"/>
    </row>
    <row r="22" spans="2:6" x14ac:dyDescent="0.55000000000000004">
      <c r="B22" s="1"/>
      <c r="C22" s="128"/>
      <c r="D22" s="128"/>
      <c r="E22" s="128"/>
      <c r="F22" s="128"/>
    </row>
    <row r="23" spans="2:6" x14ac:dyDescent="0.55000000000000004">
      <c r="B23" s="1"/>
      <c r="C23" s="128"/>
      <c r="D23" s="128"/>
      <c r="E23" s="128"/>
      <c r="F23" s="128"/>
    </row>
    <row r="24" spans="2:6" x14ac:dyDescent="0.55000000000000004">
      <c r="B24" s="1"/>
      <c r="C24" s="128"/>
      <c r="D24" s="128"/>
      <c r="E24" s="128"/>
      <c r="F24" s="128"/>
    </row>
    <row r="25" spans="2:6" x14ac:dyDescent="0.55000000000000004">
      <c r="B25" s="1"/>
      <c r="C25" s="128"/>
      <c r="D25" s="128"/>
      <c r="E25" s="128"/>
      <c r="F25" s="128"/>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1:AP43"/>
  <sheetViews>
    <sheetView zoomScaleNormal="100" workbookViewId="0"/>
  </sheetViews>
  <sheetFormatPr defaultRowHeight="14.4" outlineLevelCol="1" x14ac:dyDescent="0.55000000000000004"/>
  <cols>
    <col min="1" max="1" width="19" style="14" customWidth="1"/>
    <col min="2" max="2" width="49.578125" style="128" customWidth="1"/>
    <col min="3" max="3" width="255.68359375" style="13" hidden="1" customWidth="1" outlineLevel="1"/>
    <col min="4" max="4" width="10.41796875" style="51" customWidth="1" collapsed="1"/>
    <col min="5" max="5" width="9.26171875" style="36" customWidth="1"/>
    <col min="6" max="6" width="13.578125" style="36" customWidth="1"/>
    <col min="7" max="7" width="12.26171875" style="36" customWidth="1"/>
    <col min="8" max="8" width="9.68359375" style="36" customWidth="1"/>
    <col min="9" max="9" width="13.68359375" style="36" customWidth="1"/>
    <col min="10" max="10" width="10.578125" style="36" customWidth="1"/>
    <col min="11" max="11" width="11.15625" style="36" customWidth="1"/>
    <col min="12" max="13" width="10.41796875" style="36" customWidth="1"/>
    <col min="14" max="14" width="8.15625" style="36" customWidth="1"/>
    <col min="15" max="15" width="8.15625" style="51" customWidth="1"/>
    <col min="16" max="16" width="11" style="51" customWidth="1"/>
    <col min="17" max="17" width="6.578125" style="51" customWidth="1"/>
    <col min="18" max="18" width="12.578125" style="51" customWidth="1"/>
    <col min="19" max="19" width="12.83984375" style="51" customWidth="1"/>
    <col min="20" max="21" width="9.26171875" style="36" customWidth="1"/>
    <col min="22" max="22" width="13.41796875" style="14" customWidth="1"/>
    <col min="23" max="23" width="13.41796875" style="51" customWidth="1"/>
    <col min="24" max="24" width="13.41796875" style="14" customWidth="1"/>
    <col min="25" max="25" width="9.26171875" style="14" customWidth="1"/>
    <col min="26" max="26" width="13.41796875" style="14" customWidth="1"/>
    <col min="27" max="27" width="9.41796875" style="14" customWidth="1"/>
    <col min="28" max="28" width="11.15625" style="14" customWidth="1"/>
    <col min="29" max="29" width="11.578125" style="14" customWidth="1"/>
    <col min="30" max="30" width="10.15625" style="14" customWidth="1"/>
    <col min="31" max="31" width="8.26171875" style="14" customWidth="1"/>
    <col min="32" max="32" width="8.26171875" customWidth="1"/>
    <col min="33" max="33" width="7.578125" style="14" customWidth="1"/>
    <col min="34" max="34" width="12.68359375" style="14" customWidth="1"/>
    <col min="35" max="35" width="14.41796875" style="14" customWidth="1"/>
    <col min="36" max="36" width="16.83984375" style="14" customWidth="1"/>
    <col min="37" max="37" width="13.83984375" style="14" customWidth="1"/>
    <col min="38" max="38" width="13.41796875" style="14" customWidth="1"/>
    <col min="39" max="39" width="9.15625" style="14" customWidth="1"/>
    <col min="40" max="40" width="9.26171875" style="14" bestFit="1" customWidth="1"/>
    <col min="41" max="41" width="8" style="14" customWidth="1"/>
    <col min="42" max="42" width="9.15625" style="14" customWidth="1"/>
  </cols>
  <sheetData>
    <row r="1" spans="1:42" x14ac:dyDescent="0.55000000000000004">
      <c r="A1" s="138" t="s">
        <v>88</v>
      </c>
      <c r="B1" s="173"/>
      <c r="C1" s="174"/>
      <c r="D1" s="175"/>
      <c r="E1" s="176"/>
      <c r="F1" s="176"/>
      <c r="G1" s="176"/>
      <c r="H1" s="176"/>
      <c r="I1" s="176"/>
      <c r="J1" s="176"/>
      <c r="K1" s="176"/>
      <c r="L1" s="176"/>
      <c r="M1" s="176"/>
      <c r="N1" s="176"/>
      <c r="O1" s="175"/>
      <c r="P1" s="175"/>
      <c r="Q1" s="175"/>
      <c r="R1" s="175"/>
      <c r="S1" s="175"/>
      <c r="T1" s="176"/>
      <c r="U1" s="176"/>
      <c r="V1" s="173"/>
      <c r="W1" s="175"/>
      <c r="X1" s="173"/>
      <c r="Y1" s="173"/>
      <c r="Z1" s="173"/>
      <c r="AA1" s="173"/>
      <c r="AB1" s="173"/>
      <c r="AC1" s="173"/>
      <c r="AD1" s="173"/>
      <c r="AE1" s="173"/>
      <c r="AF1" s="173"/>
      <c r="AG1" s="173"/>
      <c r="AH1" s="177">
        <v>3077777.4787693131</v>
      </c>
      <c r="AI1" s="178"/>
      <c r="AJ1" s="177">
        <v>218808.41248320605</v>
      </c>
      <c r="AK1" s="177">
        <v>223028.98793969117</v>
      </c>
      <c r="AL1" s="178"/>
      <c r="AM1" s="178"/>
      <c r="AN1" s="178"/>
      <c r="AO1" s="178"/>
      <c r="AP1" s="178"/>
    </row>
    <row r="2" spans="1:42" ht="73.2" x14ac:dyDescent="0.7">
      <c r="A2" s="139" t="s">
        <v>87</v>
      </c>
      <c r="B2" s="179" t="s">
        <v>0</v>
      </c>
      <c r="C2" s="180" t="s">
        <v>1</v>
      </c>
      <c r="D2" s="181" t="s">
        <v>2</v>
      </c>
      <c r="E2" s="182" t="s">
        <v>3</v>
      </c>
      <c r="F2" s="182" t="s">
        <v>4</v>
      </c>
      <c r="G2" s="182" t="s">
        <v>5</v>
      </c>
      <c r="H2" s="182" t="s">
        <v>6</v>
      </c>
      <c r="I2" s="182" t="s">
        <v>7</v>
      </c>
      <c r="J2" s="183" t="s">
        <v>8</v>
      </c>
      <c r="K2" s="184" t="s">
        <v>9</v>
      </c>
      <c r="L2" s="185" t="s">
        <v>10</v>
      </c>
      <c r="M2" s="186" t="s">
        <v>11</v>
      </c>
      <c r="N2" s="186" t="s">
        <v>12</v>
      </c>
      <c r="O2" s="187" t="s">
        <v>13</v>
      </c>
      <c r="P2" s="187" t="s">
        <v>14</v>
      </c>
      <c r="Q2" s="187" t="s">
        <v>15</v>
      </c>
      <c r="R2" s="187" t="s">
        <v>16</v>
      </c>
      <c r="S2" s="188" t="s">
        <v>17</v>
      </c>
      <c r="T2" s="186" t="s">
        <v>18</v>
      </c>
      <c r="U2" s="189" t="s">
        <v>19</v>
      </c>
      <c r="V2" s="190" t="s">
        <v>20</v>
      </c>
      <c r="W2" s="191" t="s">
        <v>21</v>
      </c>
      <c r="X2" s="189" t="s">
        <v>22</v>
      </c>
      <c r="Y2" s="192" t="s">
        <v>23</v>
      </c>
      <c r="Z2" s="192" t="s">
        <v>24</v>
      </c>
      <c r="AA2" s="193" t="s">
        <v>25</v>
      </c>
      <c r="AB2" s="193" t="s">
        <v>26</v>
      </c>
      <c r="AC2" s="189" t="s">
        <v>27</v>
      </c>
      <c r="AD2" s="189" t="s">
        <v>28</v>
      </c>
      <c r="AE2" s="192" t="s">
        <v>140</v>
      </c>
      <c r="AF2" s="173"/>
      <c r="AG2" s="192" t="s">
        <v>29</v>
      </c>
      <c r="AH2" s="189" t="s">
        <v>30</v>
      </c>
      <c r="AI2" s="193" t="s">
        <v>31</v>
      </c>
      <c r="AJ2" s="193" t="s">
        <v>32</v>
      </c>
      <c r="AK2" s="193" t="s">
        <v>33</v>
      </c>
      <c r="AL2" s="193" t="s">
        <v>34</v>
      </c>
      <c r="AM2" s="194"/>
      <c r="AN2" s="192" t="s">
        <v>35</v>
      </c>
      <c r="AO2" s="192" t="s">
        <v>36</v>
      </c>
      <c r="AP2" s="189" t="s">
        <v>37</v>
      </c>
    </row>
    <row r="3" spans="1:42" ht="18.3" x14ac:dyDescent="0.55000000000000004">
      <c r="B3" s="66" t="s">
        <v>38</v>
      </c>
      <c r="C3" s="86"/>
      <c r="D3" s="74"/>
      <c r="E3" s="67"/>
      <c r="F3" s="67"/>
      <c r="G3" s="67"/>
      <c r="H3" s="67"/>
      <c r="I3" s="67"/>
      <c r="J3" s="67"/>
      <c r="K3" s="67"/>
      <c r="L3" s="67"/>
      <c r="M3" s="67"/>
      <c r="N3" s="67"/>
      <c r="O3" s="68"/>
      <c r="P3" s="68"/>
      <c r="Q3" s="68"/>
      <c r="R3" s="68"/>
      <c r="S3" s="68"/>
      <c r="T3" s="67"/>
      <c r="U3" s="67"/>
      <c r="V3" s="67"/>
      <c r="W3" s="67"/>
      <c r="X3" s="67"/>
      <c r="Y3" s="67"/>
      <c r="Z3" s="67"/>
      <c r="AA3" s="196"/>
      <c r="AB3" s="67"/>
      <c r="AC3" s="67"/>
      <c r="AD3" s="69"/>
      <c r="AE3" s="67"/>
      <c r="AG3" s="69"/>
      <c r="AH3" s="144"/>
      <c r="AI3" s="70"/>
      <c r="AJ3" s="70"/>
      <c r="AK3" s="70"/>
      <c r="AL3" s="70"/>
      <c r="AM3" s="35"/>
      <c r="AN3" s="69"/>
      <c r="AO3" s="69"/>
      <c r="AP3" s="70"/>
    </row>
    <row r="4" spans="1:42" s="97" customFormat="1" ht="18.3" x14ac:dyDescent="0.7">
      <c r="A4" s="59"/>
      <c r="B4" s="21" t="s">
        <v>39</v>
      </c>
      <c r="C4" s="94" t="s">
        <v>129</v>
      </c>
      <c r="D4" s="75" t="s">
        <v>40</v>
      </c>
      <c r="E4" s="172" t="s">
        <v>170</v>
      </c>
      <c r="F4" s="172" t="s">
        <v>170</v>
      </c>
      <c r="G4" s="172" t="s">
        <v>170</v>
      </c>
      <c r="H4" s="6">
        <v>0</v>
      </c>
      <c r="I4" s="6">
        <v>8.7902713961091266</v>
      </c>
      <c r="J4" s="6">
        <v>70.022071396109126</v>
      </c>
      <c r="K4" s="6">
        <v>77.024278535720043</v>
      </c>
      <c r="L4" s="100">
        <v>2</v>
      </c>
      <c r="M4" s="101">
        <v>1</v>
      </c>
      <c r="N4" s="7" t="s">
        <v>41</v>
      </c>
      <c r="O4" s="58">
        <v>0.6</v>
      </c>
      <c r="P4" s="58" t="s">
        <v>42</v>
      </c>
      <c r="Q4" s="58">
        <v>0.4</v>
      </c>
      <c r="R4" s="52">
        <v>0</v>
      </c>
      <c r="S4" s="172" t="s">
        <v>170</v>
      </c>
      <c r="T4" s="172" t="s">
        <v>170</v>
      </c>
      <c r="U4" s="172" t="s">
        <v>170</v>
      </c>
      <c r="V4" s="172" t="s">
        <v>170</v>
      </c>
      <c r="W4" s="172" t="s">
        <v>170</v>
      </c>
      <c r="X4" s="172" t="s">
        <v>170</v>
      </c>
      <c r="Y4" s="172" t="s">
        <v>170</v>
      </c>
      <c r="Z4" s="172" t="s">
        <v>170</v>
      </c>
      <c r="AA4" s="10" t="s">
        <v>43</v>
      </c>
      <c r="AB4" s="10">
        <v>16.367893437030446</v>
      </c>
      <c r="AC4" s="11">
        <v>0</v>
      </c>
      <c r="AD4" s="9">
        <v>0</v>
      </c>
      <c r="AE4" s="172" t="s">
        <v>170</v>
      </c>
      <c r="AF4"/>
      <c r="AG4" s="117">
        <v>14796.05</v>
      </c>
      <c r="AH4" s="9">
        <v>905988.77438999992</v>
      </c>
      <c r="AI4" s="8">
        <v>0.29436461233457029</v>
      </c>
      <c r="AJ4" s="10">
        <v>4.3531519233958855</v>
      </c>
      <c r="AK4" s="10">
        <v>4.437119472713241</v>
      </c>
      <c r="AL4" s="10">
        <v>8.7902713961091266</v>
      </c>
      <c r="AM4" s="35"/>
      <c r="AN4" s="107">
        <v>70.022071396109126</v>
      </c>
      <c r="AO4" s="118">
        <v>0.1</v>
      </c>
      <c r="AP4" s="112">
        <v>77.024278535720043</v>
      </c>
    </row>
    <row r="5" spans="1:42" ht="18.3" x14ac:dyDescent="0.7">
      <c r="A5" s="59"/>
      <c r="B5" s="21" t="s">
        <v>44</v>
      </c>
      <c r="C5" s="94" t="s">
        <v>130</v>
      </c>
      <c r="D5" s="75" t="s">
        <v>40</v>
      </c>
      <c r="E5" s="172" t="s">
        <v>170</v>
      </c>
      <c r="F5" s="172" t="s">
        <v>170</v>
      </c>
      <c r="G5" s="172" t="s">
        <v>170</v>
      </c>
      <c r="H5" s="6">
        <v>0</v>
      </c>
      <c r="I5" s="6">
        <v>8.7902713961091266</v>
      </c>
      <c r="J5" s="6">
        <v>70.022071396109126</v>
      </c>
      <c r="K5" s="6">
        <v>77.024278535720043</v>
      </c>
      <c r="L5" s="100">
        <v>2</v>
      </c>
      <c r="M5" s="101">
        <v>1</v>
      </c>
      <c r="N5" s="7" t="s">
        <v>41</v>
      </c>
      <c r="O5" s="58">
        <v>0.6</v>
      </c>
      <c r="P5" s="58" t="s">
        <v>42</v>
      </c>
      <c r="Q5" s="58">
        <v>0.4</v>
      </c>
      <c r="R5" s="52">
        <v>0</v>
      </c>
      <c r="S5" s="172" t="s">
        <v>170</v>
      </c>
      <c r="T5" s="172" t="s">
        <v>170</v>
      </c>
      <c r="U5" s="172" t="s">
        <v>170</v>
      </c>
      <c r="V5" s="172" t="s">
        <v>170</v>
      </c>
      <c r="W5" s="172" t="s">
        <v>170</v>
      </c>
      <c r="X5" s="172" t="s">
        <v>170</v>
      </c>
      <c r="Y5" s="172" t="s">
        <v>170</v>
      </c>
      <c r="Z5" s="172" t="s">
        <v>170</v>
      </c>
      <c r="AA5" s="10" t="s">
        <v>43</v>
      </c>
      <c r="AB5" s="10">
        <v>16.367893437030446</v>
      </c>
      <c r="AC5" s="11">
        <v>0</v>
      </c>
      <c r="AD5" s="9">
        <v>0</v>
      </c>
      <c r="AE5" s="172" t="s">
        <v>170</v>
      </c>
      <c r="AG5" s="117">
        <v>14796.05</v>
      </c>
      <c r="AH5" s="9">
        <v>905988.77438999992</v>
      </c>
      <c r="AI5" s="8">
        <v>0.29436461233457029</v>
      </c>
      <c r="AJ5" s="10">
        <v>4.3531519233958855</v>
      </c>
      <c r="AK5" s="10">
        <v>4.437119472713241</v>
      </c>
      <c r="AL5" s="10">
        <v>8.7902713961091266</v>
      </c>
      <c r="AM5" s="35"/>
      <c r="AN5" s="107">
        <v>70.022071396109126</v>
      </c>
      <c r="AO5" s="118">
        <v>0.1</v>
      </c>
      <c r="AP5" s="112">
        <v>77.024278535720043</v>
      </c>
    </row>
    <row r="6" spans="1:42" s="98" customFormat="1" ht="18.3" x14ac:dyDescent="0.7">
      <c r="A6" s="59"/>
      <c r="B6" s="21" t="s">
        <v>124</v>
      </c>
      <c r="C6" s="94" t="s">
        <v>131</v>
      </c>
      <c r="D6" s="75" t="s">
        <v>40</v>
      </c>
      <c r="E6" s="172" t="s">
        <v>170</v>
      </c>
      <c r="F6" s="172" t="s">
        <v>170</v>
      </c>
      <c r="G6" s="172" t="s">
        <v>170</v>
      </c>
      <c r="H6" s="6">
        <v>0</v>
      </c>
      <c r="I6" s="6">
        <v>1.0952627512539332</v>
      </c>
      <c r="J6" s="6">
        <v>8.7247097512539327</v>
      </c>
      <c r="K6" s="6">
        <v>9.5971807263793263</v>
      </c>
      <c r="L6" s="101">
        <v>1</v>
      </c>
      <c r="M6" s="101">
        <v>1</v>
      </c>
      <c r="N6" s="7" t="s">
        <v>41</v>
      </c>
      <c r="O6" s="58">
        <v>0</v>
      </c>
      <c r="P6" s="58" t="s">
        <v>42</v>
      </c>
      <c r="Q6" s="52">
        <v>8.3299999999999999E-2</v>
      </c>
      <c r="R6" s="52">
        <v>0</v>
      </c>
      <c r="S6" s="172" t="s">
        <v>170</v>
      </c>
      <c r="T6" s="172" t="s">
        <v>170</v>
      </c>
      <c r="U6" s="172" t="s">
        <v>170</v>
      </c>
      <c r="V6" s="172" t="s">
        <v>170</v>
      </c>
      <c r="W6" s="172" t="s">
        <v>170</v>
      </c>
      <c r="X6" s="172" t="s">
        <v>170</v>
      </c>
      <c r="Y6" s="172" t="s">
        <v>170</v>
      </c>
      <c r="Z6" s="172" t="s">
        <v>170</v>
      </c>
      <c r="AA6" s="10" t="s">
        <v>43</v>
      </c>
      <c r="AB6" s="10">
        <v>16.367893437030446</v>
      </c>
      <c r="AC6" s="11">
        <v>0</v>
      </c>
      <c r="AD6" s="9">
        <v>0</v>
      </c>
      <c r="AE6" s="172" t="s">
        <v>170</v>
      </c>
      <c r="AF6"/>
      <c r="AG6" s="117">
        <v>471</v>
      </c>
      <c r="AH6" s="9">
        <v>3593.4695369999999</v>
      </c>
      <c r="AI6" s="8">
        <v>1.16755339259838E-3</v>
      </c>
      <c r="AJ6" s="10">
        <v>0.54240022149433753</v>
      </c>
      <c r="AK6" s="10">
        <v>0.55286252975959582</v>
      </c>
      <c r="AL6" s="10">
        <v>1.0952627512539332</v>
      </c>
      <c r="AM6" s="35"/>
      <c r="AN6" s="107">
        <v>8.7247097512539327</v>
      </c>
      <c r="AO6" s="118">
        <v>0.1</v>
      </c>
      <c r="AP6" s="112">
        <v>9.5971807263793263</v>
      </c>
    </row>
    <row r="7" spans="1:42" s="98" customFormat="1" ht="18.3" x14ac:dyDescent="0.7">
      <c r="A7" s="59"/>
      <c r="B7" s="21" t="s">
        <v>125</v>
      </c>
      <c r="C7" s="94" t="s">
        <v>132</v>
      </c>
      <c r="D7" s="75" t="s">
        <v>40</v>
      </c>
      <c r="E7" s="172" t="s">
        <v>170</v>
      </c>
      <c r="F7" s="172" t="s">
        <v>170</v>
      </c>
      <c r="G7" s="172" t="s">
        <v>170</v>
      </c>
      <c r="H7" s="6">
        <v>0</v>
      </c>
      <c r="I7" s="6">
        <v>1.0952627512539332</v>
      </c>
      <c r="J7" s="6">
        <v>8.7247097512539327</v>
      </c>
      <c r="K7" s="6">
        <v>9.5971807263793263</v>
      </c>
      <c r="L7" s="101">
        <v>1</v>
      </c>
      <c r="M7" s="101">
        <v>1</v>
      </c>
      <c r="N7" s="7" t="s">
        <v>41</v>
      </c>
      <c r="O7" s="58">
        <v>0</v>
      </c>
      <c r="P7" s="58" t="s">
        <v>42</v>
      </c>
      <c r="Q7" s="52">
        <v>8.3299999999999999E-2</v>
      </c>
      <c r="R7" s="52">
        <v>0</v>
      </c>
      <c r="S7" s="172" t="s">
        <v>170</v>
      </c>
      <c r="T7" s="172" t="s">
        <v>170</v>
      </c>
      <c r="U7" s="172" t="s">
        <v>170</v>
      </c>
      <c r="V7" s="172" t="s">
        <v>170</v>
      </c>
      <c r="W7" s="172" t="s">
        <v>170</v>
      </c>
      <c r="X7" s="172" t="s">
        <v>170</v>
      </c>
      <c r="Y7" s="172" t="s">
        <v>170</v>
      </c>
      <c r="Z7" s="172" t="s">
        <v>170</v>
      </c>
      <c r="AA7" s="10" t="s">
        <v>43</v>
      </c>
      <c r="AB7" s="10">
        <v>16.367893437030446</v>
      </c>
      <c r="AC7" s="11">
        <v>0</v>
      </c>
      <c r="AD7" s="9">
        <v>0</v>
      </c>
      <c r="AE7" s="172" t="s">
        <v>170</v>
      </c>
      <c r="AF7"/>
      <c r="AG7" s="117">
        <v>471</v>
      </c>
      <c r="AH7" s="9">
        <v>3593.4695369999999</v>
      </c>
      <c r="AI7" s="8">
        <v>1.16755339259838E-3</v>
      </c>
      <c r="AJ7" s="10">
        <v>0.54240022149433753</v>
      </c>
      <c r="AK7" s="10">
        <v>0.55286252975959582</v>
      </c>
      <c r="AL7" s="10">
        <v>1.0952627512539332</v>
      </c>
      <c r="AM7" s="35"/>
      <c r="AN7" s="107">
        <v>8.7247097512539327</v>
      </c>
      <c r="AO7" s="118">
        <v>0.1</v>
      </c>
      <c r="AP7" s="112">
        <v>9.5971807263793263</v>
      </c>
    </row>
    <row r="8" spans="1:42" ht="18.3" x14ac:dyDescent="0.7">
      <c r="A8" s="59"/>
      <c r="B8" s="21" t="s">
        <v>126</v>
      </c>
      <c r="C8" s="94" t="s">
        <v>133</v>
      </c>
      <c r="D8" s="75" t="s">
        <v>40</v>
      </c>
      <c r="E8" s="172" t="s">
        <v>170</v>
      </c>
      <c r="F8" s="172" t="s">
        <v>170</v>
      </c>
      <c r="G8" s="172" t="s">
        <v>170</v>
      </c>
      <c r="H8" s="6">
        <v>16.367893437030446</v>
      </c>
      <c r="I8" s="6">
        <v>73.351157310582408</v>
      </c>
      <c r="J8" s="6">
        <v>584.30505074761288</v>
      </c>
      <c r="K8" s="6">
        <v>642.73555582237418</v>
      </c>
      <c r="L8" s="99">
        <v>2</v>
      </c>
      <c r="M8" s="7">
        <v>2</v>
      </c>
      <c r="N8" s="7" t="s">
        <v>41</v>
      </c>
      <c r="O8" s="58">
        <v>0.6</v>
      </c>
      <c r="P8" s="58" t="s">
        <v>42</v>
      </c>
      <c r="Q8" s="58">
        <v>0.75</v>
      </c>
      <c r="R8" s="52">
        <v>0</v>
      </c>
      <c r="S8" s="172" t="s">
        <v>170</v>
      </c>
      <c r="T8" s="172" t="s">
        <v>170</v>
      </c>
      <c r="U8" s="172" t="s">
        <v>170</v>
      </c>
      <c r="V8" s="172" t="s">
        <v>170</v>
      </c>
      <c r="W8" s="172" t="s">
        <v>170</v>
      </c>
      <c r="X8" s="172" t="s">
        <v>170</v>
      </c>
      <c r="Y8" s="172" t="s">
        <v>170</v>
      </c>
      <c r="Z8" s="172" t="s">
        <v>170</v>
      </c>
      <c r="AA8" s="10" t="s">
        <v>43</v>
      </c>
      <c r="AB8" s="10">
        <v>16.367893437030446</v>
      </c>
      <c r="AC8" s="11">
        <v>1</v>
      </c>
      <c r="AD8" s="9">
        <v>16.367893437030446</v>
      </c>
      <c r="AE8" s="172" t="s">
        <v>170</v>
      </c>
      <c r="AG8" s="117">
        <v>28.349999999999998</v>
      </c>
      <c r="AH8" s="9">
        <v>14485.542878939814</v>
      </c>
      <c r="AI8" s="8">
        <v>4.7064945334293739E-3</v>
      </c>
      <c r="AJ8" s="10">
        <v>36.325241524535052</v>
      </c>
      <c r="AK8" s="10">
        <v>37.025915786047349</v>
      </c>
      <c r="AL8" s="10">
        <v>73.351157310582408</v>
      </c>
      <c r="AM8" s="35"/>
      <c r="AN8" s="107">
        <v>584.30505074761288</v>
      </c>
      <c r="AO8" s="118">
        <v>0.1</v>
      </c>
      <c r="AP8" s="112">
        <v>642.73555582237418</v>
      </c>
    </row>
    <row r="9" spans="1:42" ht="18.3" x14ac:dyDescent="0.7">
      <c r="A9" s="59"/>
      <c r="B9" s="21" t="s">
        <v>137</v>
      </c>
      <c r="C9" s="94" t="s">
        <v>138</v>
      </c>
      <c r="D9" s="76" t="s">
        <v>40</v>
      </c>
      <c r="E9" s="172" t="s">
        <v>170</v>
      </c>
      <c r="F9" s="172" t="s">
        <v>170</v>
      </c>
      <c r="G9" s="172" t="s">
        <v>170</v>
      </c>
      <c r="H9" s="12">
        <v>16.367893437030446</v>
      </c>
      <c r="I9" s="12">
        <v>139.09321921057841</v>
      </c>
      <c r="J9" s="12">
        <v>1107.9971126476089</v>
      </c>
      <c r="K9" s="12">
        <v>1218.79682391237</v>
      </c>
      <c r="L9" s="99">
        <v>2</v>
      </c>
      <c r="M9" s="7">
        <v>2</v>
      </c>
      <c r="N9" s="7" t="s">
        <v>41</v>
      </c>
      <c r="O9" s="58">
        <v>0.6</v>
      </c>
      <c r="P9" s="58" t="s">
        <v>42</v>
      </c>
      <c r="Q9" s="58">
        <v>2</v>
      </c>
      <c r="R9" s="52">
        <v>0</v>
      </c>
      <c r="S9" s="172" t="s">
        <v>170</v>
      </c>
      <c r="T9" s="172" t="s">
        <v>170</v>
      </c>
      <c r="U9" s="172" t="s">
        <v>170</v>
      </c>
      <c r="V9" s="172" t="s">
        <v>170</v>
      </c>
      <c r="W9" s="172" t="s">
        <v>170</v>
      </c>
      <c r="X9" s="172" t="s">
        <v>170</v>
      </c>
      <c r="Y9" s="172" t="s">
        <v>170</v>
      </c>
      <c r="Z9" s="172" t="s">
        <v>170</v>
      </c>
      <c r="AA9" s="10" t="s">
        <v>43</v>
      </c>
      <c r="AB9" s="10">
        <v>16.367893437030446</v>
      </c>
      <c r="AC9" s="11">
        <v>1</v>
      </c>
      <c r="AD9" s="9">
        <v>16.367893437030446</v>
      </c>
      <c r="AE9" s="172" t="s">
        <v>170</v>
      </c>
      <c r="AG9" s="117">
        <v>35.346666666666664</v>
      </c>
      <c r="AH9" s="9">
        <v>34247.522953354237</v>
      </c>
      <c r="AI9" s="8">
        <v>1.1127355109196695E-2</v>
      </c>
      <c r="AJ9" s="10">
        <v>68.882277628636956</v>
      </c>
      <c r="AK9" s="10">
        <v>70.210941581941469</v>
      </c>
      <c r="AL9" s="10">
        <v>139.09321921057841</v>
      </c>
      <c r="AM9" s="35"/>
      <c r="AN9" s="107">
        <v>1107.9971126476089</v>
      </c>
      <c r="AO9" s="118">
        <v>0.1</v>
      </c>
      <c r="AP9" s="112">
        <v>1218.79682391237</v>
      </c>
    </row>
    <row r="10" spans="1:42" ht="18.3" x14ac:dyDescent="0.7">
      <c r="A10" s="59"/>
      <c r="B10" s="21" t="s">
        <v>127</v>
      </c>
      <c r="C10" s="94" t="s">
        <v>134</v>
      </c>
      <c r="D10" s="76" t="s">
        <v>40</v>
      </c>
      <c r="E10" s="172" t="s">
        <v>170</v>
      </c>
      <c r="F10" s="172" t="s">
        <v>170</v>
      </c>
      <c r="G10" s="172" t="s">
        <v>170</v>
      </c>
      <c r="H10" s="12">
        <v>16.367893437030446</v>
      </c>
      <c r="I10" s="12">
        <v>66.151184884482632</v>
      </c>
      <c r="J10" s="12">
        <v>526.95107832151302</v>
      </c>
      <c r="K10" s="12">
        <v>579.64618615366442</v>
      </c>
      <c r="L10" s="99">
        <v>2</v>
      </c>
      <c r="M10" s="7">
        <v>2</v>
      </c>
      <c r="N10" s="7" t="s">
        <v>41</v>
      </c>
      <c r="O10" s="58">
        <v>0.6</v>
      </c>
      <c r="P10" s="58" t="s">
        <v>42</v>
      </c>
      <c r="Q10" s="58">
        <v>0.6</v>
      </c>
      <c r="R10" s="52">
        <v>0</v>
      </c>
      <c r="S10" s="172" t="s">
        <v>170</v>
      </c>
      <c r="T10" s="172" t="s">
        <v>170</v>
      </c>
      <c r="U10" s="172" t="s">
        <v>170</v>
      </c>
      <c r="V10" s="172" t="s">
        <v>170</v>
      </c>
      <c r="W10" s="172" t="s">
        <v>170</v>
      </c>
      <c r="X10" s="172" t="s">
        <v>170</v>
      </c>
      <c r="Y10" s="172" t="s">
        <v>170</v>
      </c>
      <c r="Z10" s="172" t="s">
        <v>170</v>
      </c>
      <c r="AA10" s="10" t="s">
        <v>43</v>
      </c>
      <c r="AB10" s="10">
        <v>16.367893437030446</v>
      </c>
      <c r="AC10" s="11">
        <v>1</v>
      </c>
      <c r="AD10" s="9">
        <v>16.367893437030446</v>
      </c>
      <c r="AE10" s="172" t="s">
        <v>170</v>
      </c>
      <c r="AG10" s="117">
        <v>23.823809541804287</v>
      </c>
      <c r="AH10" s="9">
        <v>10978.008898127526</v>
      </c>
      <c r="AI10" s="8">
        <v>3.5668624433879532E-3</v>
      </c>
      <c r="AJ10" s="10">
        <v>32.759643558020976</v>
      </c>
      <c r="AK10" s="10">
        <v>33.391541326461649</v>
      </c>
      <c r="AL10" s="10">
        <v>66.151184884482632</v>
      </c>
      <c r="AM10" s="35"/>
      <c r="AN10" s="107">
        <v>526.95107832151302</v>
      </c>
      <c r="AO10" s="118">
        <v>0.1</v>
      </c>
      <c r="AP10" s="112">
        <v>579.64618615366442</v>
      </c>
    </row>
    <row r="11" spans="1:42" ht="18.3" x14ac:dyDescent="0.7">
      <c r="A11" s="59"/>
      <c r="B11" s="71" t="s">
        <v>45</v>
      </c>
      <c r="C11" s="119"/>
      <c r="D11" s="77"/>
      <c r="E11" s="72"/>
      <c r="F11" s="72"/>
      <c r="G11" s="72"/>
      <c r="H11" s="72"/>
      <c r="I11" s="72"/>
      <c r="J11" s="72"/>
      <c r="K11" s="72"/>
      <c r="L11" s="120"/>
      <c r="M11" s="120"/>
      <c r="N11" s="120"/>
      <c r="O11" s="120"/>
      <c r="P11" s="120"/>
      <c r="Q11" s="120"/>
      <c r="R11" s="120"/>
      <c r="S11" s="72"/>
      <c r="T11" s="72"/>
      <c r="U11" s="72"/>
      <c r="V11" s="72"/>
      <c r="W11" s="72"/>
      <c r="X11" s="72"/>
      <c r="Y11" s="72"/>
      <c r="Z11" s="72"/>
      <c r="AA11" s="73"/>
      <c r="AB11" s="73"/>
      <c r="AC11" s="73"/>
      <c r="AD11" s="73"/>
      <c r="AE11" s="72"/>
      <c r="AG11" s="156"/>
      <c r="AH11" s="145"/>
      <c r="AI11" s="73"/>
      <c r="AJ11" s="73"/>
      <c r="AK11" s="73"/>
      <c r="AL11" s="111"/>
      <c r="AM11" s="35"/>
      <c r="AN11" s="109"/>
      <c r="AO11" s="109"/>
      <c r="AP11" s="111"/>
    </row>
    <row r="12" spans="1:42" ht="18.3" x14ac:dyDescent="0.7">
      <c r="A12" s="59"/>
      <c r="B12" s="21" t="s">
        <v>46</v>
      </c>
      <c r="C12" s="94" t="s">
        <v>135</v>
      </c>
      <c r="D12" s="75" t="s">
        <v>40</v>
      </c>
      <c r="E12" s="172" t="s">
        <v>170</v>
      </c>
      <c r="F12" s="172" t="s">
        <v>170</v>
      </c>
      <c r="G12" s="172" t="s">
        <v>170</v>
      </c>
      <c r="H12" s="6">
        <v>16.367893437030446</v>
      </c>
      <c r="I12" s="6">
        <v>28.646555218585128</v>
      </c>
      <c r="J12" s="6">
        <v>228.19444865561556</v>
      </c>
      <c r="K12" s="6">
        <v>251.01389352117712</v>
      </c>
      <c r="L12" s="99">
        <v>2</v>
      </c>
      <c r="M12" s="7">
        <v>1</v>
      </c>
      <c r="N12" s="7" t="s">
        <v>41</v>
      </c>
      <c r="O12" s="58">
        <v>0.6</v>
      </c>
      <c r="P12" s="58" t="s">
        <v>42</v>
      </c>
      <c r="Q12" s="58">
        <v>0.4</v>
      </c>
      <c r="R12" s="52">
        <v>0</v>
      </c>
      <c r="S12" s="172" t="s">
        <v>170</v>
      </c>
      <c r="T12" s="172" t="s">
        <v>170</v>
      </c>
      <c r="U12" s="172" t="s">
        <v>170</v>
      </c>
      <c r="V12" s="172" t="s">
        <v>170</v>
      </c>
      <c r="W12" s="172" t="s">
        <v>170</v>
      </c>
      <c r="X12" s="172" t="s">
        <v>170</v>
      </c>
      <c r="Y12" s="172" t="s">
        <v>170</v>
      </c>
      <c r="Z12" s="172" t="s">
        <v>170</v>
      </c>
      <c r="AA12" s="10" t="s">
        <v>43</v>
      </c>
      <c r="AB12" s="10">
        <v>16.367893437030446</v>
      </c>
      <c r="AC12" s="11">
        <v>1</v>
      </c>
      <c r="AD12" s="9">
        <v>16.367893437030446</v>
      </c>
      <c r="AE12" s="172" t="s">
        <v>170</v>
      </c>
      <c r="AG12" s="117">
        <v>333</v>
      </c>
      <c r="AH12" s="9">
        <v>66449.448514531134</v>
      </c>
      <c r="AI12" s="8">
        <v>2.1590075622069261E-2</v>
      </c>
      <c r="AJ12" s="10">
        <v>14.186456973745774</v>
      </c>
      <c r="AK12" s="10">
        <v>14.460098244839356</v>
      </c>
      <c r="AL12" s="10">
        <v>28.646555218585128</v>
      </c>
      <c r="AM12" s="35"/>
      <c r="AN12" s="107">
        <v>228.19444865561556</v>
      </c>
      <c r="AO12" s="118">
        <v>0.1</v>
      </c>
      <c r="AP12" s="112">
        <v>251.01389352117712</v>
      </c>
    </row>
    <row r="13" spans="1:42" ht="18.3" x14ac:dyDescent="0.7">
      <c r="A13" s="59"/>
      <c r="B13" s="21" t="s">
        <v>128</v>
      </c>
      <c r="C13" s="94" t="s">
        <v>136</v>
      </c>
      <c r="D13" s="75" t="s">
        <v>40</v>
      </c>
      <c r="E13" s="172" t="s">
        <v>170</v>
      </c>
      <c r="F13" s="172" t="s">
        <v>170</v>
      </c>
      <c r="G13" s="172" t="s">
        <v>170</v>
      </c>
      <c r="H13" s="6">
        <v>16.367893437030446</v>
      </c>
      <c r="I13" s="6">
        <v>31.276237694584971</v>
      </c>
      <c r="J13" s="6">
        <v>249.14213113161546</v>
      </c>
      <c r="K13" s="6">
        <v>274.05634424477705</v>
      </c>
      <c r="L13" s="99">
        <v>2</v>
      </c>
      <c r="M13" s="7">
        <v>1</v>
      </c>
      <c r="N13" s="7" t="s">
        <v>41</v>
      </c>
      <c r="O13" s="58">
        <v>0.6</v>
      </c>
      <c r="P13" s="58" t="s">
        <v>42</v>
      </c>
      <c r="Q13" s="58">
        <v>0.5</v>
      </c>
      <c r="R13" s="52">
        <v>0</v>
      </c>
      <c r="S13" s="172" t="s">
        <v>170</v>
      </c>
      <c r="T13" s="172" t="s">
        <v>170</v>
      </c>
      <c r="U13" s="172" t="s">
        <v>170</v>
      </c>
      <c r="V13" s="172" t="s">
        <v>170</v>
      </c>
      <c r="W13" s="172" t="s">
        <v>170</v>
      </c>
      <c r="X13" s="172" t="s">
        <v>170</v>
      </c>
      <c r="Y13" s="172" t="s">
        <v>170</v>
      </c>
      <c r="Z13" s="172" t="s">
        <v>170</v>
      </c>
      <c r="AA13" s="10" t="s">
        <v>43</v>
      </c>
      <c r="AB13" s="10">
        <v>16.367893437030446</v>
      </c>
      <c r="AC13" s="11">
        <v>1</v>
      </c>
      <c r="AD13" s="9">
        <v>16.367893437030446</v>
      </c>
      <c r="AE13" s="172" t="s">
        <v>170</v>
      </c>
      <c r="AG13" s="117">
        <v>26</v>
      </c>
      <c r="AH13" s="9">
        <v>5664.5132293627921</v>
      </c>
      <c r="AI13" s="8">
        <v>1.8404557406885105E-3</v>
      </c>
      <c r="AJ13" s="10">
        <v>15.48873841790985</v>
      </c>
      <c r="AK13" s="10">
        <v>15.787499276675122</v>
      </c>
      <c r="AL13" s="10">
        <v>31.276237694584971</v>
      </c>
      <c r="AM13" s="35"/>
      <c r="AN13" s="107">
        <v>249.14213113161546</v>
      </c>
      <c r="AO13" s="118">
        <v>0.1</v>
      </c>
      <c r="AP13" s="112">
        <v>274.05634424477705</v>
      </c>
    </row>
    <row r="14" spans="1:42" ht="18.3" x14ac:dyDescent="0.7">
      <c r="A14" s="59"/>
      <c r="B14" s="71" t="s">
        <v>47</v>
      </c>
      <c r="C14" s="119"/>
      <c r="D14" s="77"/>
      <c r="E14" s="72"/>
      <c r="F14" s="72"/>
      <c r="G14" s="72"/>
      <c r="H14" s="72"/>
      <c r="I14" s="72"/>
      <c r="J14" s="72"/>
      <c r="K14" s="72"/>
      <c r="L14" s="121"/>
      <c r="M14" s="121"/>
      <c r="N14" s="121"/>
      <c r="O14" s="120"/>
      <c r="P14" s="120"/>
      <c r="Q14" s="120"/>
      <c r="R14" s="120"/>
      <c r="S14" s="72"/>
      <c r="T14" s="72"/>
      <c r="U14" s="72"/>
      <c r="V14" s="72"/>
      <c r="W14" s="72"/>
      <c r="X14" s="72"/>
      <c r="Y14" s="72"/>
      <c r="Z14" s="72"/>
      <c r="AA14" s="73"/>
      <c r="AB14" s="73"/>
      <c r="AC14" s="73"/>
      <c r="AD14" s="73"/>
      <c r="AE14" s="72"/>
      <c r="AG14" s="156"/>
      <c r="AH14" s="145"/>
      <c r="AI14" s="73"/>
      <c r="AJ14" s="73"/>
      <c r="AK14" s="73"/>
      <c r="AL14" s="111"/>
      <c r="AM14" s="35"/>
      <c r="AN14" s="109"/>
      <c r="AO14" s="109"/>
      <c r="AP14" s="111"/>
    </row>
    <row r="15" spans="1:42" ht="18.3" x14ac:dyDescent="0.7">
      <c r="A15" s="59"/>
      <c r="B15" s="44" t="s">
        <v>48</v>
      </c>
      <c r="C15" s="94" t="s">
        <v>122</v>
      </c>
      <c r="D15" s="75" t="s">
        <v>40</v>
      </c>
      <c r="E15" s="172" t="s">
        <v>170</v>
      </c>
      <c r="F15" s="172" t="s">
        <v>170</v>
      </c>
      <c r="G15" s="172" t="s">
        <v>170</v>
      </c>
      <c r="H15" s="6">
        <v>16.367893437030446</v>
      </c>
      <c r="I15" s="6">
        <v>70.72147483458258</v>
      </c>
      <c r="J15" s="6">
        <v>563.35736827161304</v>
      </c>
      <c r="K15" s="6">
        <v>619.69310509877437</v>
      </c>
      <c r="L15" s="15">
        <v>2</v>
      </c>
      <c r="M15" s="16">
        <v>1</v>
      </c>
      <c r="N15" s="16" t="s">
        <v>41</v>
      </c>
      <c r="O15" s="53">
        <v>0.6</v>
      </c>
      <c r="P15" s="53" t="s">
        <v>42</v>
      </c>
      <c r="Q15" s="53">
        <v>2</v>
      </c>
      <c r="R15" s="53">
        <v>0</v>
      </c>
      <c r="S15" s="172" t="s">
        <v>170</v>
      </c>
      <c r="T15" s="172" t="s">
        <v>170</v>
      </c>
      <c r="U15" s="172" t="s">
        <v>170</v>
      </c>
      <c r="V15" s="172" t="s">
        <v>170</v>
      </c>
      <c r="W15" s="172" t="s">
        <v>170</v>
      </c>
      <c r="X15" s="172" t="s">
        <v>170</v>
      </c>
      <c r="Y15" s="172" t="s">
        <v>170</v>
      </c>
      <c r="Z15" s="172" t="s">
        <v>170</v>
      </c>
      <c r="AA15" s="10" t="s">
        <v>43</v>
      </c>
      <c r="AB15" s="10">
        <v>16.367893437030446</v>
      </c>
      <c r="AC15" s="11">
        <v>1</v>
      </c>
      <c r="AD15" s="9">
        <v>16.367893437030446</v>
      </c>
      <c r="AE15" s="172" t="s">
        <v>170</v>
      </c>
      <c r="AG15" s="117">
        <v>995</v>
      </c>
      <c r="AH15" s="9">
        <v>490172.71396984532</v>
      </c>
      <c r="AI15" s="8">
        <v>0.15926190809799767</v>
      </c>
      <c r="AJ15" s="10">
        <v>35.022960080370986</v>
      </c>
      <c r="AK15" s="10">
        <v>35.698514754211587</v>
      </c>
      <c r="AL15" s="10">
        <v>70.72147483458258</v>
      </c>
      <c r="AM15" s="35"/>
      <c r="AN15" s="107">
        <v>563.35736827161304</v>
      </c>
      <c r="AO15" s="118">
        <v>0.1</v>
      </c>
      <c r="AP15" s="112">
        <v>619.69310509877437</v>
      </c>
    </row>
    <row r="16" spans="1:42" ht="18.3" x14ac:dyDescent="0.7">
      <c r="A16" s="59"/>
      <c r="B16" s="45" t="s">
        <v>49</v>
      </c>
      <c r="C16" s="94" t="s">
        <v>123</v>
      </c>
      <c r="D16" s="78" t="s">
        <v>40</v>
      </c>
      <c r="E16" s="172" t="s">
        <v>170</v>
      </c>
      <c r="F16" s="172" t="s">
        <v>170</v>
      </c>
      <c r="G16" s="172" t="s">
        <v>170</v>
      </c>
      <c r="H16" s="50">
        <v>16.367893437030446</v>
      </c>
      <c r="I16" s="50">
        <v>15.498142838585933</v>
      </c>
      <c r="J16" s="50">
        <v>123.45603627561638</v>
      </c>
      <c r="K16" s="50">
        <v>135.80163990317803</v>
      </c>
      <c r="L16" s="48">
        <v>1</v>
      </c>
      <c r="M16" s="49">
        <v>1</v>
      </c>
      <c r="N16" s="49" t="s">
        <v>41</v>
      </c>
      <c r="O16" s="54">
        <v>0.6</v>
      </c>
      <c r="P16" s="54" t="s">
        <v>42</v>
      </c>
      <c r="Q16" s="124">
        <v>0.4</v>
      </c>
      <c r="R16" s="54">
        <v>0</v>
      </c>
      <c r="S16" s="172" t="s">
        <v>170</v>
      </c>
      <c r="T16" s="172" t="s">
        <v>170</v>
      </c>
      <c r="U16" s="172" t="s">
        <v>170</v>
      </c>
      <c r="V16" s="172" t="s">
        <v>170</v>
      </c>
      <c r="W16" s="172" t="s">
        <v>170</v>
      </c>
      <c r="X16" s="172" t="s">
        <v>170</v>
      </c>
      <c r="Y16" s="172" t="s">
        <v>170</v>
      </c>
      <c r="Z16" s="172" t="s">
        <v>170</v>
      </c>
      <c r="AA16" s="10" t="s">
        <v>43</v>
      </c>
      <c r="AB16" s="10">
        <v>16.367893437030446</v>
      </c>
      <c r="AC16" s="11">
        <v>1</v>
      </c>
      <c r="AD16" s="9">
        <v>16.367893437030446</v>
      </c>
      <c r="AE16" s="172" t="s">
        <v>170</v>
      </c>
      <c r="AG16" s="117">
        <v>115</v>
      </c>
      <c r="AH16" s="9">
        <v>12415.157745258502</v>
      </c>
      <c r="AI16" s="8">
        <v>4.0338061574948089E-3</v>
      </c>
      <c r="AJ16" s="10">
        <v>7.6750497529253963</v>
      </c>
      <c r="AK16" s="10">
        <v>7.8230930856605365</v>
      </c>
      <c r="AL16" s="10">
        <v>15.498142838585933</v>
      </c>
      <c r="AM16" s="35"/>
      <c r="AN16" s="107">
        <v>123.45603627561638</v>
      </c>
      <c r="AO16" s="118">
        <v>0.1</v>
      </c>
      <c r="AP16" s="112">
        <v>135.80163990317803</v>
      </c>
    </row>
    <row r="17" spans="1:42" ht="18.3" x14ac:dyDescent="0.7">
      <c r="A17" s="59"/>
      <c r="B17" s="37"/>
      <c r="C17" s="87"/>
      <c r="D17" s="79"/>
      <c r="E17" s="38"/>
      <c r="F17" s="38"/>
      <c r="G17" s="38"/>
      <c r="H17" s="38"/>
      <c r="I17" s="38"/>
      <c r="J17" s="38"/>
      <c r="K17" s="38"/>
      <c r="L17" s="38"/>
      <c r="M17" s="38"/>
      <c r="N17" s="38"/>
      <c r="O17" s="55"/>
      <c r="P17" s="55"/>
      <c r="Q17" s="55"/>
      <c r="R17" s="55"/>
      <c r="S17" s="38"/>
      <c r="T17" s="38"/>
      <c r="U17" s="38"/>
      <c r="V17" s="38"/>
      <c r="W17" s="38"/>
      <c r="X17" s="38"/>
      <c r="Y17" s="38"/>
      <c r="Z17" s="38"/>
      <c r="AA17" s="40"/>
      <c r="AB17" s="40"/>
      <c r="AC17" s="40"/>
      <c r="AD17" s="40"/>
      <c r="AE17" s="38"/>
      <c r="AG17" s="39"/>
      <c r="AH17" s="41"/>
      <c r="AI17" s="40"/>
      <c r="AJ17" s="40"/>
      <c r="AK17" s="40"/>
      <c r="AL17" s="40"/>
      <c r="AM17" s="35"/>
      <c r="AN17" s="42"/>
      <c r="AO17" s="42"/>
      <c r="AP17" s="43"/>
    </row>
    <row r="18" spans="1:42" ht="18.3" x14ac:dyDescent="0.7">
      <c r="A18" s="59"/>
      <c r="B18" s="167" t="s">
        <v>50</v>
      </c>
      <c r="C18" s="168"/>
      <c r="D18" s="80"/>
      <c r="E18" s="60"/>
      <c r="F18" s="60"/>
      <c r="G18" s="60"/>
      <c r="H18" s="60"/>
      <c r="I18" s="60"/>
      <c r="J18" s="60"/>
      <c r="K18" s="146"/>
      <c r="L18" s="122"/>
      <c r="M18" s="122"/>
      <c r="N18" s="122"/>
      <c r="O18" s="122"/>
      <c r="P18" s="122"/>
      <c r="Q18" s="122"/>
      <c r="R18" s="122"/>
      <c r="S18" s="60"/>
      <c r="T18" s="60"/>
      <c r="U18" s="60"/>
      <c r="V18" s="60"/>
      <c r="W18" s="60"/>
      <c r="X18" s="60"/>
      <c r="Y18" s="60"/>
      <c r="Z18" s="60"/>
      <c r="AA18" s="61"/>
      <c r="AB18" s="61"/>
      <c r="AC18" s="61"/>
      <c r="AD18" s="61"/>
      <c r="AE18" s="60"/>
      <c r="AG18" s="157"/>
      <c r="AH18" s="62"/>
      <c r="AI18" s="61"/>
      <c r="AJ18" s="61"/>
      <c r="AK18" s="61"/>
      <c r="AL18" s="113"/>
      <c r="AM18" s="35"/>
      <c r="AN18" s="110"/>
      <c r="AO18" s="110"/>
      <c r="AP18" s="114"/>
    </row>
    <row r="19" spans="1:42" ht="18.3" x14ac:dyDescent="0.7">
      <c r="A19" s="59"/>
      <c r="B19" s="23" t="s">
        <v>99</v>
      </c>
      <c r="C19" s="141" t="s">
        <v>110</v>
      </c>
      <c r="D19" s="81" t="s">
        <v>40</v>
      </c>
      <c r="E19" s="172" t="s">
        <v>170</v>
      </c>
      <c r="F19" s="172" t="s">
        <v>170</v>
      </c>
      <c r="G19" s="172" t="s">
        <v>170</v>
      </c>
      <c r="H19" s="19">
        <v>16.367893437030446</v>
      </c>
      <c r="I19" s="19">
        <v>29.961396456585057</v>
      </c>
      <c r="J19" s="19">
        <v>238.66828989361554</v>
      </c>
      <c r="K19" s="19">
        <v>262.53511888297709</v>
      </c>
      <c r="L19" s="15">
        <v>1</v>
      </c>
      <c r="M19" s="18">
        <v>1</v>
      </c>
      <c r="N19" s="18" t="s">
        <v>41</v>
      </c>
      <c r="O19" s="52">
        <v>0.6</v>
      </c>
      <c r="P19" s="52" t="s">
        <v>42</v>
      </c>
      <c r="Q19" s="52">
        <v>1.5</v>
      </c>
      <c r="R19" s="52">
        <v>0</v>
      </c>
      <c r="S19" s="172" t="s">
        <v>170</v>
      </c>
      <c r="T19" s="172" t="s">
        <v>170</v>
      </c>
      <c r="U19" s="172" t="s">
        <v>170</v>
      </c>
      <c r="V19" s="172" t="s">
        <v>170</v>
      </c>
      <c r="W19" s="172" t="s">
        <v>170</v>
      </c>
      <c r="X19" s="172" t="s">
        <v>170</v>
      </c>
      <c r="Y19" s="172" t="s">
        <v>170</v>
      </c>
      <c r="Z19" s="172" t="s">
        <v>170</v>
      </c>
      <c r="AA19" s="10" t="s">
        <v>43</v>
      </c>
      <c r="AB19" s="10">
        <v>16.367893437030446</v>
      </c>
      <c r="AC19" s="11">
        <v>1</v>
      </c>
      <c r="AD19" s="9">
        <v>16.367893437030446</v>
      </c>
      <c r="AE19" s="172" t="s">
        <v>170</v>
      </c>
      <c r="AG19" s="117">
        <v>19</v>
      </c>
      <c r="AH19" s="9">
        <v>3965.4309753035791</v>
      </c>
      <c r="AI19" s="8">
        <v>1.2884073012611702E-3</v>
      </c>
      <c r="AJ19" s="10">
        <v>14.837597695827814</v>
      </c>
      <c r="AK19" s="10">
        <v>15.123798760757241</v>
      </c>
      <c r="AL19" s="10">
        <v>29.961396456585057</v>
      </c>
      <c r="AM19" s="35"/>
      <c r="AN19" s="107">
        <v>238.66828989361554</v>
      </c>
      <c r="AO19" s="118">
        <v>0.1</v>
      </c>
      <c r="AP19" s="112">
        <v>262.53511888297709</v>
      </c>
    </row>
    <row r="20" spans="1:42" ht="18.3" x14ac:dyDescent="0.7">
      <c r="A20" s="59"/>
      <c r="B20" s="23" t="s">
        <v>100</v>
      </c>
      <c r="C20" s="141" t="s">
        <v>111</v>
      </c>
      <c r="D20" s="81" t="s">
        <v>40</v>
      </c>
      <c r="E20" s="172" t="s">
        <v>170</v>
      </c>
      <c r="F20" s="172" t="s">
        <v>170</v>
      </c>
      <c r="G20" s="172" t="s">
        <v>170</v>
      </c>
      <c r="H20" s="19">
        <v>16.367893437030446</v>
      </c>
      <c r="I20" s="19">
        <v>63.020487459184842</v>
      </c>
      <c r="J20" s="19">
        <v>502.01238089621529</v>
      </c>
      <c r="K20" s="19">
        <v>552.21361898583689</v>
      </c>
      <c r="L20" s="17">
        <v>1</v>
      </c>
      <c r="M20" s="18">
        <v>1</v>
      </c>
      <c r="N20" s="18" t="s">
        <v>41</v>
      </c>
      <c r="O20" s="52">
        <v>0.6</v>
      </c>
      <c r="P20" s="52" t="s">
        <v>42</v>
      </c>
      <c r="Q20" s="52">
        <v>1</v>
      </c>
      <c r="R20" s="52">
        <v>0</v>
      </c>
      <c r="S20" s="172" t="s">
        <v>170</v>
      </c>
      <c r="T20" s="172" t="s">
        <v>170</v>
      </c>
      <c r="U20" s="172" t="s">
        <v>170</v>
      </c>
      <c r="V20" s="172" t="s">
        <v>170</v>
      </c>
      <c r="W20" s="172" t="s">
        <v>170</v>
      </c>
      <c r="X20" s="172" t="s">
        <v>170</v>
      </c>
      <c r="Y20" s="172" t="s">
        <v>170</v>
      </c>
      <c r="Z20" s="172" t="s">
        <v>170</v>
      </c>
      <c r="AA20" s="10" t="s">
        <v>43</v>
      </c>
      <c r="AB20" s="10">
        <v>16.367893437030446</v>
      </c>
      <c r="AC20" s="11">
        <v>1</v>
      </c>
      <c r="AD20" s="9">
        <v>16.367893437030446</v>
      </c>
      <c r="AE20" s="172" t="s">
        <v>170</v>
      </c>
      <c r="AG20" s="117">
        <v>280</v>
      </c>
      <c r="AH20" s="9">
        <v>122917.73016236853</v>
      </c>
      <c r="AI20" s="8">
        <v>3.9937172524739731E-2</v>
      </c>
      <c r="AJ20" s="10">
        <v>31.209247568593621</v>
      </c>
      <c r="AK20" s="10">
        <v>31.811239890591221</v>
      </c>
      <c r="AL20" s="10">
        <v>63.020487459184842</v>
      </c>
      <c r="AM20" s="35"/>
      <c r="AN20" s="107">
        <v>502.01238089621529</v>
      </c>
      <c r="AO20" s="118">
        <v>0.1</v>
      </c>
      <c r="AP20" s="112">
        <v>552.21361898583689</v>
      </c>
    </row>
    <row r="21" spans="1:42" ht="18.3" x14ac:dyDescent="0.7">
      <c r="A21" s="59"/>
      <c r="B21" s="23" t="s">
        <v>101</v>
      </c>
      <c r="C21" s="141" t="s">
        <v>112</v>
      </c>
      <c r="D21" s="81" t="s">
        <v>40</v>
      </c>
      <c r="E21" s="172" t="s">
        <v>170</v>
      </c>
      <c r="F21" s="172" t="s">
        <v>170</v>
      </c>
      <c r="G21" s="172" t="s">
        <v>170</v>
      </c>
      <c r="H21" s="19">
        <v>16.367893437030446</v>
      </c>
      <c r="I21" s="19">
        <v>51.716786282188039</v>
      </c>
      <c r="J21" s="19">
        <v>411.96867971921847</v>
      </c>
      <c r="K21" s="19">
        <v>453.16554769114038</v>
      </c>
      <c r="L21" s="17">
        <v>1</v>
      </c>
      <c r="M21" s="18">
        <v>1</v>
      </c>
      <c r="N21" s="18" t="s">
        <v>41</v>
      </c>
      <c r="O21" s="52">
        <v>0.6</v>
      </c>
      <c r="P21" s="52" t="s">
        <v>42</v>
      </c>
      <c r="Q21" s="52">
        <v>1</v>
      </c>
      <c r="R21" s="52">
        <v>0</v>
      </c>
      <c r="S21" s="172" t="s">
        <v>170</v>
      </c>
      <c r="T21" s="172" t="s">
        <v>170</v>
      </c>
      <c r="U21" s="172" t="s">
        <v>170</v>
      </c>
      <c r="V21" s="172" t="s">
        <v>170</v>
      </c>
      <c r="W21" s="172" t="s">
        <v>170</v>
      </c>
      <c r="X21" s="172" t="s">
        <v>170</v>
      </c>
      <c r="Y21" s="172" t="s">
        <v>170</v>
      </c>
      <c r="Z21" s="172" t="s">
        <v>170</v>
      </c>
      <c r="AA21" s="10" t="s">
        <v>43</v>
      </c>
      <c r="AB21" s="10">
        <v>16.367893437030446</v>
      </c>
      <c r="AC21" s="11">
        <v>1</v>
      </c>
      <c r="AD21" s="9">
        <v>16.367893437030446</v>
      </c>
      <c r="AE21" s="172" t="s">
        <v>170</v>
      </c>
      <c r="AG21" s="117">
        <v>1033</v>
      </c>
      <c r="AH21" s="9">
        <v>372140.20592045243</v>
      </c>
      <c r="AI21" s="8">
        <v>0.12091199200965537</v>
      </c>
      <c r="AJ21" s="10">
        <v>25.611385306693887</v>
      </c>
      <c r="AK21" s="10">
        <v>26.105400975494156</v>
      </c>
      <c r="AL21" s="10">
        <v>51.716786282188039</v>
      </c>
      <c r="AM21" s="35"/>
      <c r="AN21" s="107">
        <v>411.96867971921847</v>
      </c>
      <c r="AO21" s="118">
        <v>0.1</v>
      </c>
      <c r="AP21" s="112">
        <v>453.16554769114038</v>
      </c>
    </row>
    <row r="22" spans="1:42" ht="18.3" x14ac:dyDescent="0.7">
      <c r="A22" s="59"/>
      <c r="B22" s="169"/>
      <c r="C22" s="170"/>
      <c r="D22" s="80"/>
      <c r="E22" s="60"/>
      <c r="F22" s="60"/>
      <c r="G22" s="60"/>
      <c r="H22" s="60"/>
      <c r="I22" s="60"/>
      <c r="J22" s="60"/>
      <c r="K22" s="146"/>
      <c r="L22" s="122"/>
      <c r="M22" s="122"/>
      <c r="N22" s="122"/>
      <c r="O22" s="122"/>
      <c r="P22" s="122"/>
      <c r="Q22" s="122"/>
      <c r="R22" s="122"/>
      <c r="S22" s="60"/>
      <c r="T22" s="60"/>
      <c r="U22" s="60"/>
      <c r="V22" s="60"/>
      <c r="W22" s="60"/>
      <c r="X22" s="60"/>
      <c r="Y22" s="60"/>
      <c r="Z22" s="60"/>
      <c r="AA22" s="61"/>
      <c r="AB22" s="61"/>
      <c r="AC22" s="61"/>
      <c r="AD22" s="61"/>
      <c r="AE22" s="60"/>
      <c r="AG22" s="157"/>
      <c r="AH22" s="62"/>
      <c r="AI22" s="61"/>
      <c r="AJ22" s="61"/>
      <c r="AK22" s="61"/>
      <c r="AL22" s="113"/>
      <c r="AM22" s="35"/>
      <c r="AN22" s="110"/>
      <c r="AO22" s="110"/>
      <c r="AP22" s="114"/>
    </row>
    <row r="23" spans="1:42" ht="18.3" x14ac:dyDescent="0.7">
      <c r="A23" s="59"/>
      <c r="B23" s="23" t="s">
        <v>102</v>
      </c>
      <c r="C23" s="141" t="s">
        <v>113</v>
      </c>
      <c r="D23" s="81" t="s">
        <v>40</v>
      </c>
      <c r="E23" s="172" t="s">
        <v>170</v>
      </c>
      <c r="F23" s="172" t="s">
        <v>170</v>
      </c>
      <c r="G23" s="172" t="s">
        <v>170</v>
      </c>
      <c r="H23" s="19">
        <v>16.367893437030446</v>
      </c>
      <c r="I23" s="19">
        <v>31.276237694584971</v>
      </c>
      <c r="J23" s="19">
        <v>249.14213113161546</v>
      </c>
      <c r="K23" s="19">
        <v>274.05634424477705</v>
      </c>
      <c r="L23" s="17">
        <v>2</v>
      </c>
      <c r="M23" s="18">
        <v>1</v>
      </c>
      <c r="N23" s="18" t="s">
        <v>41</v>
      </c>
      <c r="O23" s="52">
        <v>0.6</v>
      </c>
      <c r="P23" s="52" t="s">
        <v>42</v>
      </c>
      <c r="Q23" s="52">
        <v>0.5</v>
      </c>
      <c r="R23" s="52">
        <v>0</v>
      </c>
      <c r="S23" s="172" t="s">
        <v>170</v>
      </c>
      <c r="T23" s="172" t="s">
        <v>170</v>
      </c>
      <c r="U23" s="172" t="s">
        <v>170</v>
      </c>
      <c r="V23" s="172" t="s">
        <v>170</v>
      </c>
      <c r="W23" s="172" t="s">
        <v>170</v>
      </c>
      <c r="X23" s="172" t="s">
        <v>170</v>
      </c>
      <c r="Y23" s="172" t="s">
        <v>170</v>
      </c>
      <c r="Z23" s="172" t="s">
        <v>170</v>
      </c>
      <c r="AA23" s="10" t="s">
        <v>43</v>
      </c>
      <c r="AB23" s="10">
        <v>16.367893437030446</v>
      </c>
      <c r="AC23" s="11">
        <v>1</v>
      </c>
      <c r="AD23" s="9">
        <v>16.367893437030446</v>
      </c>
      <c r="AE23" s="172" t="s">
        <v>170</v>
      </c>
      <c r="AG23" s="117">
        <v>1</v>
      </c>
      <c r="AH23" s="9">
        <v>217.86589343703048</v>
      </c>
      <c r="AI23" s="8">
        <v>7.0786759257250397E-5</v>
      </c>
      <c r="AJ23" s="10">
        <v>15.488738417909849</v>
      </c>
      <c r="AK23" s="10">
        <v>15.787499276675121</v>
      </c>
      <c r="AL23" s="10">
        <v>31.276237694584971</v>
      </c>
      <c r="AM23" s="35"/>
      <c r="AN23" s="107">
        <v>249.14213113161546</v>
      </c>
      <c r="AO23" s="118">
        <v>0.1</v>
      </c>
      <c r="AP23" s="112">
        <v>274.05634424477705</v>
      </c>
    </row>
    <row r="24" spans="1:42" ht="18.3" x14ac:dyDescent="0.7">
      <c r="A24" s="59"/>
      <c r="B24" s="23" t="s">
        <v>103</v>
      </c>
      <c r="C24" s="141" t="s">
        <v>114</v>
      </c>
      <c r="D24" s="81" t="s">
        <v>40</v>
      </c>
      <c r="E24" s="172" t="s">
        <v>170</v>
      </c>
      <c r="F24" s="172" t="s">
        <v>170</v>
      </c>
      <c r="G24" s="172" t="s">
        <v>170</v>
      </c>
      <c r="H24" s="19">
        <v>16.367893437030446</v>
      </c>
      <c r="I24" s="19">
        <v>31.276237694584971</v>
      </c>
      <c r="J24" s="19">
        <v>249.14213113161546</v>
      </c>
      <c r="K24" s="19">
        <v>274.05634424477705</v>
      </c>
      <c r="L24" s="17">
        <v>2</v>
      </c>
      <c r="M24" s="18">
        <v>1</v>
      </c>
      <c r="N24" s="18" t="s">
        <v>41</v>
      </c>
      <c r="O24" s="52">
        <v>0.6</v>
      </c>
      <c r="P24" s="52" t="s">
        <v>42</v>
      </c>
      <c r="Q24" s="52">
        <v>0.5</v>
      </c>
      <c r="R24" s="52">
        <v>0</v>
      </c>
      <c r="S24" s="172" t="s">
        <v>170</v>
      </c>
      <c r="T24" s="172" t="s">
        <v>170</v>
      </c>
      <c r="U24" s="172" t="s">
        <v>170</v>
      </c>
      <c r="V24" s="172" t="s">
        <v>170</v>
      </c>
      <c r="W24" s="172" t="s">
        <v>170</v>
      </c>
      <c r="X24" s="172" t="s">
        <v>170</v>
      </c>
      <c r="Y24" s="172" t="s">
        <v>170</v>
      </c>
      <c r="Z24" s="172" t="s">
        <v>170</v>
      </c>
      <c r="AA24" s="10" t="s">
        <v>43</v>
      </c>
      <c r="AB24" s="10">
        <v>16.367893437030446</v>
      </c>
      <c r="AC24" s="11">
        <v>1</v>
      </c>
      <c r="AD24" s="9">
        <v>16.367893437030446</v>
      </c>
      <c r="AE24" s="172" t="s">
        <v>170</v>
      </c>
      <c r="AG24" s="117">
        <v>10</v>
      </c>
      <c r="AH24" s="9">
        <v>2178.6589343703049</v>
      </c>
      <c r="AI24" s="8">
        <v>7.0786759257250402E-4</v>
      </c>
      <c r="AJ24" s="10">
        <v>15.488738417909849</v>
      </c>
      <c r="AK24" s="10">
        <v>15.787499276675124</v>
      </c>
      <c r="AL24" s="10">
        <v>31.276237694584971</v>
      </c>
      <c r="AM24" s="35"/>
      <c r="AN24" s="107">
        <v>249.14213113161546</v>
      </c>
      <c r="AO24" s="118">
        <v>0.1</v>
      </c>
      <c r="AP24" s="112">
        <v>274.05634424477705</v>
      </c>
    </row>
    <row r="25" spans="1:42" ht="18.3" x14ac:dyDescent="0.7">
      <c r="A25" s="59"/>
      <c r="B25" s="169"/>
      <c r="C25" s="170"/>
      <c r="D25" s="80"/>
      <c r="E25" s="60"/>
      <c r="F25" s="60"/>
      <c r="G25" s="60"/>
      <c r="H25" s="60"/>
      <c r="I25" s="60"/>
      <c r="J25" s="60"/>
      <c r="K25" s="146"/>
      <c r="L25" s="122"/>
      <c r="M25" s="122"/>
      <c r="N25" s="122"/>
      <c r="O25" s="122"/>
      <c r="P25" s="122"/>
      <c r="Q25" s="122"/>
      <c r="R25" s="122"/>
      <c r="S25" s="60"/>
      <c r="T25" s="60"/>
      <c r="U25" s="60"/>
      <c r="V25" s="60"/>
      <c r="W25" s="60"/>
      <c r="X25" s="60"/>
      <c r="Y25" s="60"/>
      <c r="Z25" s="60"/>
      <c r="AA25" s="61"/>
      <c r="AB25" s="61"/>
      <c r="AC25" s="61"/>
      <c r="AD25" s="61"/>
      <c r="AE25" s="60"/>
      <c r="AG25" s="157"/>
      <c r="AH25" s="62"/>
      <c r="AI25" s="61"/>
      <c r="AJ25" s="61"/>
      <c r="AK25" s="61"/>
      <c r="AL25" s="113"/>
      <c r="AM25" s="35"/>
      <c r="AN25" s="110"/>
      <c r="AO25" s="110"/>
      <c r="AP25" s="114"/>
    </row>
    <row r="26" spans="1:42" ht="18.3" x14ac:dyDescent="0.7">
      <c r="A26" s="59"/>
      <c r="B26" s="23" t="s">
        <v>104</v>
      </c>
      <c r="C26" s="141" t="s">
        <v>115</v>
      </c>
      <c r="D26" s="81" t="s">
        <v>40</v>
      </c>
      <c r="E26" s="172" t="s">
        <v>170</v>
      </c>
      <c r="F26" s="172" t="s">
        <v>170</v>
      </c>
      <c r="G26" s="172" t="s">
        <v>170</v>
      </c>
      <c r="H26" s="19">
        <v>16.367893437030446</v>
      </c>
      <c r="I26" s="19">
        <v>14.18330160058601</v>
      </c>
      <c r="J26" s="19">
        <v>112.98219503761645</v>
      </c>
      <c r="K26" s="19">
        <v>124.28041454137811</v>
      </c>
      <c r="L26" s="17">
        <v>1</v>
      </c>
      <c r="M26" s="18">
        <v>1</v>
      </c>
      <c r="N26" s="18" t="s">
        <v>41</v>
      </c>
      <c r="O26" s="58">
        <v>0.6</v>
      </c>
      <c r="P26" s="58" t="s">
        <v>42</v>
      </c>
      <c r="Q26" s="58">
        <v>0.3</v>
      </c>
      <c r="R26" s="58">
        <v>0</v>
      </c>
      <c r="S26" s="172" t="s">
        <v>170</v>
      </c>
      <c r="T26" s="172" t="s">
        <v>170</v>
      </c>
      <c r="U26" s="172" t="s">
        <v>170</v>
      </c>
      <c r="V26" s="172" t="s">
        <v>170</v>
      </c>
      <c r="W26" s="172" t="s">
        <v>170</v>
      </c>
      <c r="X26" s="172" t="s">
        <v>170</v>
      </c>
      <c r="Y26" s="172" t="s">
        <v>170</v>
      </c>
      <c r="Z26" s="172" t="s">
        <v>170</v>
      </c>
      <c r="AA26" s="10" t="s">
        <v>43</v>
      </c>
      <c r="AB26" s="10">
        <v>16.367893437030446</v>
      </c>
      <c r="AC26" s="11">
        <v>1</v>
      </c>
      <c r="AD26" s="9">
        <v>16.367893437030446</v>
      </c>
      <c r="AE26" s="172" t="s">
        <v>170</v>
      </c>
      <c r="AG26" s="117">
        <v>4</v>
      </c>
      <c r="AH26" s="9">
        <v>395.19557374812177</v>
      </c>
      <c r="AI26" s="8">
        <v>1.2840290647202524E-4</v>
      </c>
      <c r="AJ26" s="10">
        <v>7.0239090308433569</v>
      </c>
      <c r="AK26" s="10">
        <v>7.1593925697426526</v>
      </c>
      <c r="AL26" s="10">
        <v>14.18330160058601</v>
      </c>
      <c r="AM26" s="35"/>
      <c r="AN26" s="107">
        <v>112.98219503761645</v>
      </c>
      <c r="AO26" s="118">
        <v>0.1</v>
      </c>
      <c r="AP26" s="112">
        <v>124.28041454137811</v>
      </c>
    </row>
    <row r="27" spans="1:42" ht="18.3" x14ac:dyDescent="0.7">
      <c r="A27" s="59"/>
      <c r="B27" s="23" t="s">
        <v>155</v>
      </c>
      <c r="C27" s="141" t="s">
        <v>154</v>
      </c>
      <c r="D27" s="81" t="s">
        <v>40</v>
      </c>
      <c r="E27" s="172" t="s">
        <v>170</v>
      </c>
      <c r="F27" s="172" t="s">
        <v>170</v>
      </c>
      <c r="G27" s="172" t="s">
        <v>170</v>
      </c>
      <c r="H27" s="19">
        <v>0</v>
      </c>
      <c r="I27" s="19">
        <v>3.5627478821607732</v>
      </c>
      <c r="J27" s="19">
        <v>28.380350882160773</v>
      </c>
      <c r="K27" s="19">
        <v>31.218385970376854</v>
      </c>
      <c r="L27" s="17">
        <v>1</v>
      </c>
      <c r="M27" s="18">
        <v>1</v>
      </c>
      <c r="N27" s="18" t="s">
        <v>41</v>
      </c>
      <c r="O27" s="58">
        <v>0.6</v>
      </c>
      <c r="P27" s="58" t="s">
        <v>42</v>
      </c>
      <c r="Q27" s="58">
        <v>0.5</v>
      </c>
      <c r="R27" s="58">
        <v>0</v>
      </c>
      <c r="S27" s="172" t="s">
        <v>170</v>
      </c>
      <c r="T27" s="172" t="s">
        <v>170</v>
      </c>
      <c r="U27" s="172" t="s">
        <v>170</v>
      </c>
      <c r="V27" s="172" t="s">
        <v>170</v>
      </c>
      <c r="W27" s="172" t="s">
        <v>170</v>
      </c>
      <c r="X27" s="172" t="s">
        <v>170</v>
      </c>
      <c r="Y27" s="172" t="s">
        <v>170</v>
      </c>
      <c r="Z27" s="172" t="s">
        <v>170</v>
      </c>
      <c r="AA27" s="10" t="s">
        <v>43</v>
      </c>
      <c r="AB27" s="10">
        <v>16.367893437030446</v>
      </c>
      <c r="AC27" s="11">
        <v>0</v>
      </c>
      <c r="AD27" s="9">
        <v>0</v>
      </c>
      <c r="AE27" s="172" t="s">
        <v>170</v>
      </c>
      <c r="AG27" s="117">
        <v>3757</v>
      </c>
      <c r="AH27" s="9">
        <v>93239.734470999989</v>
      </c>
      <c r="AI27" s="8">
        <v>3.0294501507718823E-2</v>
      </c>
      <c r="AJ27" s="10">
        <v>1.7643576741746201</v>
      </c>
      <c r="AK27" s="10">
        <v>1.7983902079861531</v>
      </c>
      <c r="AL27" s="10">
        <v>3.5627478821607732</v>
      </c>
      <c r="AM27" s="35"/>
      <c r="AN27" s="107">
        <v>28.380350882160773</v>
      </c>
      <c r="AO27" s="118">
        <v>0.1</v>
      </c>
      <c r="AP27" s="112">
        <v>31.218385970376854</v>
      </c>
    </row>
    <row r="28" spans="1:42" s="128" customFormat="1" ht="18.3" x14ac:dyDescent="0.7">
      <c r="A28" s="59"/>
      <c r="B28" s="23" t="s">
        <v>151</v>
      </c>
      <c r="C28" s="141" t="s">
        <v>153</v>
      </c>
      <c r="D28" s="81" t="s">
        <v>40</v>
      </c>
      <c r="E28" s="172" t="s">
        <v>170</v>
      </c>
      <c r="F28" s="172" t="s">
        <v>170</v>
      </c>
      <c r="G28" s="172" t="s">
        <v>170</v>
      </c>
      <c r="H28" s="19">
        <v>0</v>
      </c>
      <c r="I28" s="19">
        <v>7.6286345001982472</v>
      </c>
      <c r="J28" s="19">
        <v>60.768634500198246</v>
      </c>
      <c r="K28" s="19">
        <v>66.845497950218075</v>
      </c>
      <c r="L28" s="17">
        <v>1</v>
      </c>
      <c r="M28" s="18">
        <v>1</v>
      </c>
      <c r="N28" s="18" t="s">
        <v>41</v>
      </c>
      <c r="O28" s="58">
        <v>0.6</v>
      </c>
      <c r="P28" s="58" t="s">
        <v>42</v>
      </c>
      <c r="Q28" s="58">
        <v>0.5</v>
      </c>
      <c r="R28" s="58">
        <v>0</v>
      </c>
      <c r="S28" s="172" t="s">
        <v>170</v>
      </c>
      <c r="T28" s="172" t="s">
        <v>170</v>
      </c>
      <c r="U28" s="172" t="s">
        <v>170</v>
      </c>
      <c r="V28" s="172" t="s">
        <v>170</v>
      </c>
      <c r="W28" s="172" t="s">
        <v>170</v>
      </c>
      <c r="X28" s="172" t="s">
        <v>170</v>
      </c>
      <c r="Y28" s="172" t="s">
        <v>170</v>
      </c>
      <c r="Z28" s="172" t="s">
        <v>170</v>
      </c>
      <c r="AA28" s="10" t="s">
        <v>43</v>
      </c>
      <c r="AB28" s="10">
        <v>16.367893437030446</v>
      </c>
      <c r="AC28" s="11">
        <v>0</v>
      </c>
      <c r="AD28" s="9">
        <v>0</v>
      </c>
      <c r="AE28" s="172" t="s">
        <v>170</v>
      </c>
      <c r="AG28" s="117">
        <v>8</v>
      </c>
      <c r="AH28" s="9">
        <v>425.12</v>
      </c>
      <c r="AI28" s="8">
        <v>1.3812564518796513E-4</v>
      </c>
      <c r="AJ28" s="10">
        <v>3.7778816433496547</v>
      </c>
      <c r="AK28" s="10">
        <v>3.850752856848592</v>
      </c>
      <c r="AL28" s="10">
        <v>7.6286345001982472</v>
      </c>
      <c r="AM28" s="35"/>
      <c r="AN28" s="107">
        <v>60.768634500198246</v>
      </c>
      <c r="AO28" s="118">
        <v>0.1</v>
      </c>
      <c r="AP28" s="112">
        <v>66.845497950218075</v>
      </c>
    </row>
    <row r="29" spans="1:42" ht="18.3" x14ac:dyDescent="0.7">
      <c r="A29" s="59"/>
      <c r="B29" s="23" t="s">
        <v>105</v>
      </c>
      <c r="C29" s="141" t="s">
        <v>116</v>
      </c>
      <c r="D29" s="81" t="s">
        <v>40</v>
      </c>
      <c r="E29" s="172" t="s">
        <v>170</v>
      </c>
      <c r="F29" s="172" t="s">
        <v>170</v>
      </c>
      <c r="G29" s="172" t="s">
        <v>170</v>
      </c>
      <c r="H29" s="19">
        <v>16.367893437030446</v>
      </c>
      <c r="I29" s="19">
        <v>16.812984076585849</v>
      </c>
      <c r="J29" s="19">
        <v>133.9298775136163</v>
      </c>
      <c r="K29" s="19">
        <v>147.32286526497793</v>
      </c>
      <c r="L29" s="17">
        <v>1</v>
      </c>
      <c r="M29" s="18">
        <v>1</v>
      </c>
      <c r="N29" s="18" t="s">
        <v>41</v>
      </c>
      <c r="O29" s="52">
        <v>0.6</v>
      </c>
      <c r="P29" s="52" t="s">
        <v>42</v>
      </c>
      <c r="Q29" s="52">
        <v>0.5</v>
      </c>
      <c r="R29" s="52">
        <v>0</v>
      </c>
      <c r="S29" s="172" t="s">
        <v>170</v>
      </c>
      <c r="T29" s="172" t="s">
        <v>170</v>
      </c>
      <c r="U29" s="172" t="s">
        <v>170</v>
      </c>
      <c r="V29" s="172" t="s">
        <v>170</v>
      </c>
      <c r="W29" s="172" t="s">
        <v>170</v>
      </c>
      <c r="X29" s="172" t="s">
        <v>170</v>
      </c>
      <c r="Y29" s="172" t="s">
        <v>170</v>
      </c>
      <c r="Z29" s="172" t="s">
        <v>170</v>
      </c>
      <c r="AA29" s="10" t="s">
        <v>43</v>
      </c>
      <c r="AB29" s="10">
        <v>16.367893437030446</v>
      </c>
      <c r="AC29" s="11">
        <v>1</v>
      </c>
      <c r="AD29" s="9">
        <v>16.367893437030446</v>
      </c>
      <c r="AE29" s="172" t="s">
        <v>170</v>
      </c>
      <c r="AG29" s="117">
        <v>60</v>
      </c>
      <c r="AH29" s="9">
        <v>7027.0136062218271</v>
      </c>
      <c r="AI29" s="8">
        <v>2.2831454368272474E-3</v>
      </c>
      <c r="AJ29" s="10">
        <v>8.3261904750074329</v>
      </c>
      <c r="AK29" s="10">
        <v>8.4867936015784178</v>
      </c>
      <c r="AL29" s="10">
        <v>16.812984076585849</v>
      </c>
      <c r="AM29" s="35"/>
      <c r="AN29" s="107">
        <v>133.9298775136163</v>
      </c>
      <c r="AO29" s="118">
        <v>0.1</v>
      </c>
      <c r="AP29" s="112">
        <v>147.32286526497793</v>
      </c>
    </row>
    <row r="30" spans="1:42" s="97" customFormat="1" ht="18.3" x14ac:dyDescent="0.7">
      <c r="A30" s="59"/>
      <c r="B30" s="23" t="s">
        <v>106</v>
      </c>
      <c r="C30" s="141" t="s">
        <v>117</v>
      </c>
      <c r="D30" s="81" t="s">
        <v>40</v>
      </c>
      <c r="E30" s="172" t="s">
        <v>170</v>
      </c>
      <c r="F30" s="172" t="s">
        <v>170</v>
      </c>
      <c r="G30" s="172" t="s">
        <v>170</v>
      </c>
      <c r="H30" s="19">
        <v>0</v>
      </c>
      <c r="I30" s="19">
        <v>1.0952627512539332</v>
      </c>
      <c r="J30" s="19">
        <v>8.7247097512539327</v>
      </c>
      <c r="K30" s="19">
        <v>9.5971807263793263</v>
      </c>
      <c r="L30" s="17">
        <v>1</v>
      </c>
      <c r="M30" s="18">
        <v>1</v>
      </c>
      <c r="N30" s="18" t="s">
        <v>41</v>
      </c>
      <c r="O30" s="52">
        <v>0</v>
      </c>
      <c r="P30" s="52" t="s">
        <v>42</v>
      </c>
      <c r="Q30" s="52">
        <v>8.3299999999999999E-2</v>
      </c>
      <c r="R30" s="52">
        <v>0</v>
      </c>
      <c r="S30" s="172" t="s">
        <v>170</v>
      </c>
      <c r="T30" s="172" t="s">
        <v>170</v>
      </c>
      <c r="U30" s="172" t="s">
        <v>170</v>
      </c>
      <c r="V30" s="172" t="s">
        <v>170</v>
      </c>
      <c r="W30" s="172" t="s">
        <v>170</v>
      </c>
      <c r="X30" s="172" t="s">
        <v>170</v>
      </c>
      <c r="Y30" s="172" t="s">
        <v>170</v>
      </c>
      <c r="Z30" s="172" t="s">
        <v>170</v>
      </c>
      <c r="AA30" s="10" t="s">
        <v>43</v>
      </c>
      <c r="AB30" s="10">
        <v>16.367893437030446</v>
      </c>
      <c r="AC30" s="11">
        <v>0</v>
      </c>
      <c r="AD30" s="9">
        <v>0</v>
      </c>
      <c r="AE30" s="172" t="s">
        <v>170</v>
      </c>
      <c r="AF30"/>
      <c r="AG30" s="117">
        <v>2</v>
      </c>
      <c r="AH30" s="9">
        <v>15.258894</v>
      </c>
      <c r="AI30" s="8">
        <v>4.9577638751523564E-6</v>
      </c>
      <c r="AJ30" s="10">
        <v>0.54240022149433742</v>
      </c>
      <c r="AK30" s="10">
        <v>0.55286252975959571</v>
      </c>
      <c r="AL30" s="10">
        <v>1.0952627512539332</v>
      </c>
      <c r="AM30" s="35"/>
      <c r="AN30" s="107">
        <v>8.7247097512539327</v>
      </c>
      <c r="AO30" s="118">
        <v>0.1</v>
      </c>
      <c r="AP30" s="112">
        <v>9.5971807263793263</v>
      </c>
    </row>
    <row r="31" spans="1:42" ht="18.3" x14ac:dyDescent="0.7">
      <c r="A31" s="59"/>
      <c r="B31" s="63" t="s">
        <v>51</v>
      </c>
      <c r="C31" s="89"/>
      <c r="D31" s="4"/>
      <c r="E31" s="5"/>
      <c r="F31" s="5"/>
      <c r="G31" s="5"/>
      <c r="H31" s="5"/>
      <c r="I31" s="5"/>
      <c r="J31" s="5"/>
      <c r="K31" s="147"/>
      <c r="L31" s="195"/>
      <c r="M31" s="195"/>
      <c r="N31" s="195"/>
      <c r="O31" s="195"/>
      <c r="P31" s="195"/>
      <c r="Q31" s="195"/>
      <c r="R31" s="195"/>
      <c r="S31" s="5"/>
      <c r="T31" s="5"/>
      <c r="U31" s="5"/>
      <c r="V31" s="5"/>
      <c r="W31" s="5"/>
      <c r="X31" s="5"/>
      <c r="Y31" s="5"/>
      <c r="Z31" s="5"/>
      <c r="AA31" s="195"/>
      <c r="AB31" s="195"/>
      <c r="AC31" s="195"/>
      <c r="AD31" s="195"/>
      <c r="AE31" s="5"/>
      <c r="AG31" s="155"/>
      <c r="AH31" s="153"/>
      <c r="AI31" s="149"/>
      <c r="AJ31" s="152"/>
      <c r="AK31" s="152"/>
      <c r="AL31" s="150"/>
      <c r="AM31" s="35"/>
      <c r="AN31" s="151"/>
      <c r="AO31" s="151"/>
      <c r="AP31" s="154"/>
    </row>
    <row r="32" spans="1:42" ht="18.3" x14ac:dyDescent="0.7">
      <c r="A32" s="59"/>
      <c r="B32" s="24" t="s">
        <v>107</v>
      </c>
      <c r="C32" s="142" t="s">
        <v>118</v>
      </c>
      <c r="D32" s="83" t="s">
        <v>40</v>
      </c>
      <c r="E32" s="172" t="s">
        <v>170</v>
      </c>
      <c r="F32" s="172" t="s">
        <v>170</v>
      </c>
      <c r="G32" s="172" t="s">
        <v>170</v>
      </c>
      <c r="H32" s="20">
        <v>0</v>
      </c>
      <c r="I32" s="20">
        <v>19.722618569998794</v>
      </c>
      <c r="J32" s="20">
        <v>157.10761856999878</v>
      </c>
      <c r="K32" s="20">
        <v>172.81838042699866</v>
      </c>
      <c r="L32" s="17">
        <v>1</v>
      </c>
      <c r="M32" s="18">
        <v>1</v>
      </c>
      <c r="N32" s="18" t="s">
        <v>41</v>
      </c>
      <c r="O32" s="52">
        <v>0</v>
      </c>
      <c r="P32" s="52" t="s">
        <v>42</v>
      </c>
      <c r="Q32" s="52">
        <v>1.5</v>
      </c>
      <c r="R32" s="52">
        <v>0</v>
      </c>
      <c r="S32" s="172" t="s">
        <v>170</v>
      </c>
      <c r="T32" s="172" t="s">
        <v>170</v>
      </c>
      <c r="U32" s="172" t="s">
        <v>170</v>
      </c>
      <c r="V32" s="172" t="s">
        <v>170</v>
      </c>
      <c r="W32" s="172" t="s">
        <v>170</v>
      </c>
      <c r="X32" s="172" t="s">
        <v>170</v>
      </c>
      <c r="Y32" s="172" t="s">
        <v>170</v>
      </c>
      <c r="Z32" s="172" t="s">
        <v>170</v>
      </c>
      <c r="AA32" s="10" t="s">
        <v>43</v>
      </c>
      <c r="AB32" s="10">
        <v>16.367893437030446</v>
      </c>
      <c r="AC32" s="11">
        <v>0</v>
      </c>
      <c r="AD32" s="9">
        <v>0</v>
      </c>
      <c r="AE32" s="172" t="s">
        <v>170</v>
      </c>
      <c r="AG32" s="117">
        <v>76</v>
      </c>
      <c r="AH32" s="9">
        <v>10441.259999999998</v>
      </c>
      <c r="AI32" s="8">
        <v>3.3924674775952495E-3</v>
      </c>
      <c r="AJ32" s="10">
        <v>9.7671108312305659</v>
      </c>
      <c r="AK32" s="10">
        <v>9.9555077387682278</v>
      </c>
      <c r="AL32" s="10">
        <v>19.722618569998794</v>
      </c>
      <c r="AM32" s="35"/>
      <c r="AN32" s="107">
        <v>157.10761856999878</v>
      </c>
      <c r="AO32" s="118">
        <v>0.1</v>
      </c>
      <c r="AP32" s="112">
        <v>172.81838042699866</v>
      </c>
    </row>
    <row r="33" spans="1:42" ht="18.3" x14ac:dyDescent="0.7">
      <c r="A33" s="59"/>
      <c r="B33" s="24" t="s">
        <v>108</v>
      </c>
      <c r="C33" s="142" t="s">
        <v>119</v>
      </c>
      <c r="D33" s="83" t="s">
        <v>40</v>
      </c>
      <c r="E33" s="172" t="s">
        <v>170</v>
      </c>
      <c r="F33" s="172" t="s">
        <v>170</v>
      </c>
      <c r="G33" s="172" t="s">
        <v>170</v>
      </c>
      <c r="H33" s="20">
        <v>0</v>
      </c>
      <c r="I33" s="20">
        <v>4.3189211316986125</v>
      </c>
      <c r="J33" s="20">
        <v>34.40392113169861</v>
      </c>
      <c r="K33" s="20">
        <v>37.844313244868474</v>
      </c>
      <c r="L33" s="17">
        <v>1</v>
      </c>
      <c r="M33" s="18">
        <v>1</v>
      </c>
      <c r="N33" s="18" t="s">
        <v>41</v>
      </c>
      <c r="O33" s="52">
        <v>0</v>
      </c>
      <c r="P33" s="52" t="s">
        <v>42</v>
      </c>
      <c r="Q33" s="52">
        <v>0.5</v>
      </c>
      <c r="R33" s="52">
        <v>0</v>
      </c>
      <c r="S33" s="172" t="s">
        <v>170</v>
      </c>
      <c r="T33" s="172" t="s">
        <v>170</v>
      </c>
      <c r="U33" s="172" t="s">
        <v>170</v>
      </c>
      <c r="V33" s="172" t="s">
        <v>170</v>
      </c>
      <c r="W33" s="172" t="s">
        <v>170</v>
      </c>
      <c r="X33" s="172" t="s">
        <v>170</v>
      </c>
      <c r="Y33" s="172" t="s">
        <v>170</v>
      </c>
      <c r="Z33" s="172" t="s">
        <v>170</v>
      </c>
      <c r="AA33" s="10" t="s">
        <v>43</v>
      </c>
      <c r="AB33" s="10">
        <v>16.367893437030446</v>
      </c>
      <c r="AC33" s="11">
        <v>0</v>
      </c>
      <c r="AD33" s="9">
        <v>0</v>
      </c>
      <c r="AE33" s="172" t="s">
        <v>170</v>
      </c>
      <c r="AG33" s="117">
        <v>48</v>
      </c>
      <c r="AH33" s="9">
        <v>1444.08</v>
      </c>
      <c r="AI33" s="8">
        <v>4.6919571345275846E-4</v>
      </c>
      <c r="AJ33" s="10">
        <v>2.1388326917609026</v>
      </c>
      <c r="AK33" s="10">
        <v>2.1800884399377094</v>
      </c>
      <c r="AL33" s="10">
        <v>4.3189211316986125</v>
      </c>
      <c r="AM33" s="35"/>
      <c r="AN33" s="107">
        <v>34.40392113169861</v>
      </c>
      <c r="AO33" s="118">
        <v>0.1</v>
      </c>
      <c r="AP33" s="112">
        <v>37.844313244868474</v>
      </c>
    </row>
    <row r="34" spans="1:42" ht="18.3" x14ac:dyDescent="0.7">
      <c r="A34" s="59"/>
      <c r="B34" s="24" t="s">
        <v>109</v>
      </c>
      <c r="C34" s="142" t="s">
        <v>120</v>
      </c>
      <c r="D34" s="83" t="s">
        <v>40</v>
      </c>
      <c r="E34" s="172" t="s">
        <v>170</v>
      </c>
      <c r="F34" s="172" t="s">
        <v>170</v>
      </c>
      <c r="G34" s="172" t="s">
        <v>170</v>
      </c>
      <c r="H34" s="20">
        <v>0</v>
      </c>
      <c r="I34" s="20">
        <v>17.275684526794453</v>
      </c>
      <c r="J34" s="20">
        <v>137.61568452679447</v>
      </c>
      <c r="K34" s="20">
        <v>151.37725297947392</v>
      </c>
      <c r="L34" s="17">
        <v>1</v>
      </c>
      <c r="M34" s="18">
        <v>1</v>
      </c>
      <c r="N34" s="18" t="s">
        <v>41</v>
      </c>
      <c r="O34" s="52">
        <v>0</v>
      </c>
      <c r="P34" s="52" t="s">
        <v>42</v>
      </c>
      <c r="Q34" s="52">
        <v>2</v>
      </c>
      <c r="R34" s="52">
        <v>0</v>
      </c>
      <c r="S34" s="172" t="s">
        <v>170</v>
      </c>
      <c r="T34" s="172" t="s">
        <v>170</v>
      </c>
      <c r="U34" s="172" t="s">
        <v>170</v>
      </c>
      <c r="V34" s="172" t="s">
        <v>170</v>
      </c>
      <c r="W34" s="172" t="s">
        <v>170</v>
      </c>
      <c r="X34" s="172" t="s">
        <v>170</v>
      </c>
      <c r="Y34" s="172" t="s">
        <v>170</v>
      </c>
      <c r="Z34" s="172" t="s">
        <v>170</v>
      </c>
      <c r="AA34" s="10" t="s">
        <v>43</v>
      </c>
      <c r="AB34" s="10">
        <v>16.367893437030446</v>
      </c>
      <c r="AC34" s="11">
        <v>0</v>
      </c>
      <c r="AD34" s="9">
        <v>0</v>
      </c>
      <c r="AE34" s="172" t="s">
        <v>170</v>
      </c>
      <c r="AG34" s="117">
        <v>60</v>
      </c>
      <c r="AH34" s="9">
        <v>7220.4000000000005</v>
      </c>
      <c r="AI34" s="8">
        <v>2.3459785672637927E-3</v>
      </c>
      <c r="AJ34" s="10">
        <v>8.5553307670436123</v>
      </c>
      <c r="AK34" s="10">
        <v>8.7203537597508411</v>
      </c>
      <c r="AL34" s="10">
        <v>17.275684526794453</v>
      </c>
      <c r="AM34" s="35"/>
      <c r="AN34" s="107">
        <v>137.61568452679447</v>
      </c>
      <c r="AO34" s="118">
        <v>0.1</v>
      </c>
      <c r="AP34" s="112">
        <v>151.37725297947392</v>
      </c>
    </row>
    <row r="35" spans="1:42" s="127" customFormat="1" ht="18.3" x14ac:dyDescent="0.7">
      <c r="A35" s="59"/>
      <c r="B35" s="24" t="s">
        <v>94</v>
      </c>
      <c r="C35" s="142" t="s">
        <v>52</v>
      </c>
      <c r="D35" s="83" t="s">
        <v>40</v>
      </c>
      <c r="E35" s="172" t="s">
        <v>170</v>
      </c>
      <c r="F35" s="172" t="s">
        <v>170</v>
      </c>
      <c r="G35" s="172" t="s">
        <v>170</v>
      </c>
      <c r="H35" s="20">
        <v>0</v>
      </c>
      <c r="I35" s="20">
        <v>4.3189211316986125</v>
      </c>
      <c r="J35" s="20">
        <v>34.40392113169861</v>
      </c>
      <c r="K35" s="20">
        <v>37.844313244868474</v>
      </c>
      <c r="L35" s="17">
        <v>1</v>
      </c>
      <c r="M35" s="18">
        <v>1</v>
      </c>
      <c r="N35" s="18" t="s">
        <v>41</v>
      </c>
      <c r="O35" s="52">
        <v>0</v>
      </c>
      <c r="P35" s="52" t="s">
        <v>42</v>
      </c>
      <c r="Q35" s="52">
        <v>0.5</v>
      </c>
      <c r="R35" s="52">
        <v>0</v>
      </c>
      <c r="S35" s="172" t="s">
        <v>170</v>
      </c>
      <c r="T35" s="172" t="s">
        <v>170</v>
      </c>
      <c r="U35" s="172" t="s">
        <v>170</v>
      </c>
      <c r="V35" s="172" t="s">
        <v>170</v>
      </c>
      <c r="W35" s="172" t="s">
        <v>170</v>
      </c>
      <c r="X35" s="172" t="s">
        <v>170</v>
      </c>
      <c r="Y35" s="172" t="s">
        <v>170</v>
      </c>
      <c r="Z35" s="172" t="s">
        <v>170</v>
      </c>
      <c r="AA35" s="10" t="s">
        <v>43</v>
      </c>
      <c r="AB35" s="10">
        <v>16.367893437030446</v>
      </c>
      <c r="AC35" s="11">
        <v>0</v>
      </c>
      <c r="AD35" s="9">
        <v>0</v>
      </c>
      <c r="AE35" s="172" t="s">
        <v>170</v>
      </c>
      <c r="AF35"/>
      <c r="AG35" s="117">
        <v>50</v>
      </c>
      <c r="AH35" s="9">
        <v>1504.25</v>
      </c>
      <c r="AI35" s="8">
        <v>4.8874553484662344E-4</v>
      </c>
      <c r="AJ35" s="10">
        <v>2.1388326917609026</v>
      </c>
      <c r="AK35" s="10">
        <v>2.1800884399377098</v>
      </c>
      <c r="AL35" s="10">
        <v>4.3189211316986125</v>
      </c>
      <c r="AM35" s="35"/>
      <c r="AN35" s="107">
        <v>34.40392113169861</v>
      </c>
      <c r="AO35" s="118">
        <v>0.1</v>
      </c>
      <c r="AP35" s="112">
        <v>37.844313244868474</v>
      </c>
    </row>
    <row r="36" spans="1:42" ht="18.3" x14ac:dyDescent="0.7">
      <c r="A36" s="59"/>
      <c r="B36" s="47"/>
      <c r="C36" s="88"/>
      <c r="D36" s="82"/>
      <c r="E36" s="46"/>
      <c r="F36" s="46"/>
      <c r="G36" s="46"/>
      <c r="H36" s="46"/>
      <c r="I36" s="46"/>
      <c r="J36" s="46"/>
      <c r="K36" s="46"/>
      <c r="L36" s="38"/>
      <c r="M36" s="38"/>
      <c r="N36" s="38"/>
      <c r="O36" s="55"/>
      <c r="P36" s="55"/>
      <c r="Q36" s="55"/>
      <c r="R36" s="55"/>
      <c r="S36" s="46"/>
      <c r="T36" s="46"/>
      <c r="U36" s="46"/>
      <c r="V36" s="46"/>
      <c r="W36" s="46"/>
      <c r="X36" s="46"/>
      <c r="Y36" s="46"/>
      <c r="Z36" s="46"/>
      <c r="AA36" s="55"/>
      <c r="AB36" s="55"/>
      <c r="AC36" s="55"/>
      <c r="AD36" s="38"/>
      <c r="AE36" s="46"/>
      <c r="AG36" s="39"/>
      <c r="AH36" s="40"/>
      <c r="AI36" s="40"/>
      <c r="AJ36" s="40"/>
      <c r="AK36" s="40"/>
      <c r="AL36" s="40"/>
      <c r="AM36" s="35"/>
      <c r="AN36" s="42"/>
      <c r="AO36" s="42"/>
      <c r="AP36" s="43"/>
    </row>
    <row r="37" spans="1:42" ht="18.3" x14ac:dyDescent="0.7">
      <c r="A37" s="59"/>
      <c r="B37" s="63" t="s">
        <v>53</v>
      </c>
      <c r="C37" s="89"/>
      <c r="D37" s="4"/>
      <c r="E37" s="5"/>
      <c r="F37" s="5"/>
      <c r="G37" s="5"/>
      <c r="H37" s="5"/>
      <c r="I37" s="5"/>
      <c r="J37" s="5"/>
      <c r="K37" s="148"/>
      <c r="L37" s="195"/>
      <c r="M37" s="195"/>
      <c r="N37" s="195"/>
      <c r="O37" s="195"/>
      <c r="P37" s="195"/>
      <c r="Q37" s="195"/>
      <c r="R37" s="195"/>
      <c r="S37" s="5"/>
      <c r="T37" s="5"/>
      <c r="U37" s="5"/>
      <c r="V37" s="5"/>
      <c r="W37" s="5"/>
      <c r="X37" s="5"/>
      <c r="Y37" s="5"/>
      <c r="Z37" s="5"/>
      <c r="AA37" s="195"/>
      <c r="AB37" s="195"/>
      <c r="AC37" s="195"/>
      <c r="AD37" s="195"/>
      <c r="AE37" s="5"/>
      <c r="AG37" s="149"/>
      <c r="AH37" s="152"/>
      <c r="AI37" s="152"/>
      <c r="AJ37" s="34"/>
      <c r="AK37" s="34"/>
      <c r="AL37" s="115"/>
      <c r="AM37" s="35"/>
      <c r="AN37" s="108"/>
      <c r="AO37" s="108"/>
      <c r="AP37" s="116"/>
    </row>
    <row r="38" spans="1:42" ht="18.3" x14ac:dyDescent="0.7">
      <c r="A38" s="59"/>
      <c r="B38" s="25" t="s">
        <v>54</v>
      </c>
      <c r="C38" s="143" t="s">
        <v>121</v>
      </c>
      <c r="D38" s="84" t="s">
        <v>40</v>
      </c>
      <c r="E38" s="172" t="s">
        <v>170</v>
      </c>
      <c r="F38" s="172" t="s">
        <v>170</v>
      </c>
      <c r="G38" s="172" t="s">
        <v>170</v>
      </c>
      <c r="H38" s="26">
        <v>16.367893437030446</v>
      </c>
      <c r="I38" s="26">
        <v>9.5813572675862897</v>
      </c>
      <c r="J38" s="26">
        <v>76.323750704616728</v>
      </c>
      <c r="K38" s="26">
        <v>83.956125775078405</v>
      </c>
      <c r="L38" s="17">
        <v>0.5</v>
      </c>
      <c r="M38" s="18">
        <v>1</v>
      </c>
      <c r="N38" s="18" t="s">
        <v>41</v>
      </c>
      <c r="O38" s="52">
        <v>0.6</v>
      </c>
      <c r="P38" s="52" t="s">
        <v>42</v>
      </c>
      <c r="Q38" s="52">
        <v>0.5</v>
      </c>
      <c r="R38" s="52">
        <v>0</v>
      </c>
      <c r="S38" s="172" t="s">
        <v>170</v>
      </c>
      <c r="T38" s="172" t="s">
        <v>170</v>
      </c>
      <c r="U38" s="172" t="s">
        <v>170</v>
      </c>
      <c r="V38" s="172" t="s">
        <v>170</v>
      </c>
      <c r="W38" s="172" t="s">
        <v>170</v>
      </c>
      <c r="X38" s="172" t="s">
        <v>170</v>
      </c>
      <c r="Y38" s="172" t="s">
        <v>170</v>
      </c>
      <c r="Z38" s="172" t="s">
        <v>170</v>
      </c>
      <c r="AA38" s="10" t="s">
        <v>43</v>
      </c>
      <c r="AB38" s="10">
        <v>16.367893437030446</v>
      </c>
      <c r="AC38" s="11">
        <v>1</v>
      </c>
      <c r="AD38" s="9">
        <v>16.367893437030446</v>
      </c>
      <c r="AE38" s="172" t="s">
        <v>170</v>
      </c>
      <c r="AG38" s="117">
        <v>16</v>
      </c>
      <c r="AH38" s="9">
        <v>1067.8782949924871</v>
      </c>
      <c r="AI38" s="8">
        <v>3.469641006728957E-4</v>
      </c>
      <c r="AJ38" s="10">
        <v>4.7449165035562242</v>
      </c>
      <c r="AK38" s="10">
        <v>4.8364407640300655</v>
      </c>
      <c r="AL38" s="10">
        <v>9.5813572675862897</v>
      </c>
      <c r="AM38" s="35"/>
      <c r="AN38" s="107">
        <v>76.323750704616728</v>
      </c>
      <c r="AO38" s="118">
        <v>0.1</v>
      </c>
      <c r="AP38" s="112">
        <v>83.956125775078405</v>
      </c>
    </row>
    <row r="39" spans="1:42" ht="18.3" x14ac:dyDescent="0.7">
      <c r="A39" s="59"/>
      <c r="B39" s="47"/>
      <c r="C39" s="88"/>
      <c r="D39" s="82"/>
      <c r="E39" s="46"/>
      <c r="F39" s="46"/>
      <c r="G39" s="46"/>
      <c r="H39" s="46"/>
      <c r="I39" s="46"/>
      <c r="J39" s="46"/>
      <c r="K39" s="46"/>
      <c r="L39" s="46"/>
      <c r="M39" s="46"/>
      <c r="N39" s="46"/>
      <c r="O39" s="56"/>
      <c r="P39" s="56"/>
      <c r="Q39" s="56"/>
      <c r="R39" s="56"/>
      <c r="S39" s="46"/>
      <c r="T39" s="46"/>
      <c r="U39" s="46"/>
      <c r="V39" s="40"/>
      <c r="W39" s="40"/>
      <c r="X39" s="40"/>
      <c r="Y39" s="40"/>
      <c r="Z39" s="40"/>
      <c r="AA39" s="40"/>
      <c r="AB39" s="40"/>
      <c r="AC39" s="40"/>
      <c r="AD39" s="40"/>
      <c r="AE39" s="40"/>
      <c r="AG39" s="39"/>
      <c r="AH39" s="40"/>
      <c r="AI39" s="40"/>
      <c r="AJ39" s="40"/>
      <c r="AK39" s="40"/>
      <c r="AL39" s="40"/>
      <c r="AM39" s="35"/>
      <c r="AN39" s="42"/>
      <c r="AO39" s="42"/>
      <c r="AP39" s="43"/>
    </row>
    <row r="40" spans="1:42" ht="18.3" x14ac:dyDescent="0.7">
      <c r="A40" s="59"/>
      <c r="B40" s="27"/>
      <c r="C40" s="90"/>
      <c r="D40" s="85"/>
      <c r="E40" s="28"/>
      <c r="F40" s="28"/>
      <c r="G40" s="28"/>
      <c r="H40" s="28"/>
      <c r="I40" s="28"/>
      <c r="J40" s="28"/>
      <c r="K40" s="7"/>
      <c r="L40" s="30"/>
      <c r="M40" s="30"/>
      <c r="N40" s="30"/>
      <c r="O40" s="57"/>
      <c r="P40" s="57"/>
      <c r="Q40" s="57"/>
      <c r="R40" s="57"/>
      <c r="S40" s="57"/>
      <c r="T40" s="30"/>
      <c r="U40" s="30"/>
      <c r="V40" s="29"/>
      <c r="W40" s="57"/>
      <c r="X40" s="29"/>
      <c r="Y40" s="29"/>
      <c r="Z40" s="29"/>
      <c r="AA40" s="29"/>
      <c r="AB40" s="29"/>
      <c r="AC40" s="29"/>
      <c r="AD40" s="29"/>
      <c r="AE40" s="29"/>
      <c r="AG40" s="29"/>
      <c r="AH40" s="29"/>
      <c r="AI40" s="29"/>
      <c r="AJ40" s="29"/>
      <c r="AK40" s="29"/>
      <c r="AL40" s="29"/>
      <c r="AM40" s="128"/>
      <c r="AN40" s="29"/>
      <c r="AO40" s="29"/>
      <c r="AP40" s="31"/>
    </row>
    <row r="41" spans="1:42" ht="18.3" x14ac:dyDescent="0.7">
      <c r="A41" s="59"/>
      <c r="V41" s="128"/>
      <c r="X41" s="128"/>
      <c r="Y41" s="128"/>
      <c r="Z41" s="128"/>
      <c r="AA41" s="128"/>
      <c r="AB41" s="128"/>
      <c r="AC41" s="128"/>
      <c r="AD41" s="128"/>
      <c r="AE41" s="128"/>
      <c r="AG41" s="128"/>
      <c r="AH41" s="128"/>
      <c r="AI41" s="128"/>
      <c r="AJ41" s="128"/>
      <c r="AK41" s="128"/>
      <c r="AL41" s="128"/>
      <c r="AM41" s="128"/>
      <c r="AN41" s="128"/>
      <c r="AO41" s="128"/>
      <c r="AP41" s="128"/>
    </row>
    <row r="42" spans="1:42" ht="18.3" x14ac:dyDescent="0.7">
      <c r="A42" s="59"/>
      <c r="V42" s="128"/>
      <c r="X42" s="128"/>
      <c r="Y42" s="128"/>
      <c r="Z42" s="128"/>
      <c r="AA42" s="128"/>
      <c r="AB42" s="128"/>
      <c r="AC42" s="128"/>
      <c r="AD42" s="128"/>
      <c r="AE42" s="128"/>
      <c r="AG42" s="128"/>
      <c r="AH42" s="128"/>
      <c r="AI42" s="128"/>
      <c r="AJ42" s="128"/>
      <c r="AK42" s="128"/>
      <c r="AL42" s="128"/>
      <c r="AM42" s="128"/>
      <c r="AN42" s="128"/>
      <c r="AO42" s="128"/>
      <c r="AP42" s="128"/>
    </row>
    <row r="43" spans="1:42" x14ac:dyDescent="0.55000000000000004">
      <c r="A43" s="128"/>
      <c r="V43" s="128"/>
      <c r="X43" s="128"/>
      <c r="Y43" s="128"/>
      <c r="Z43" s="128"/>
      <c r="AA43" s="128"/>
      <c r="AB43" s="128"/>
      <c r="AC43" s="128"/>
      <c r="AD43" s="128"/>
      <c r="AE43" s="128"/>
      <c r="AG43" s="128"/>
      <c r="AH43" s="128"/>
      <c r="AI43" s="128"/>
      <c r="AJ43" s="128"/>
      <c r="AK43" s="128"/>
      <c r="AL43" s="128"/>
      <c r="AM43" s="128"/>
      <c r="AN43" s="128"/>
      <c r="AO43" s="128"/>
      <c r="AP43" s="128"/>
    </row>
  </sheetData>
  <dataValidations count="2">
    <dataValidation type="list" allowBlank="1" showInputMessage="1" showErrorMessage="1" sqref="AA32:AA35 AA23:AA24 AA15:AA16 AA38 AA4:AA10 AA19:AA21 AA26:AA30" xr:uid="{00000000-0002-0000-0200-000000000000}">
      <formula1>$A$2:$A$7</formula1>
    </dataValidation>
    <dataValidation type="list" allowBlank="1" showInputMessage="1" showErrorMessage="1" sqref="P16 P4:P10 P19:P21 P23:P24 P26:P30" xr:uid="{00000000-0002-0000-0200-000001000000}">
      <formula1>$A$26:$A$26</formula1>
    </dataValidation>
  </dataValidations>
  <pageMargins left="0.70866141732283472" right="0.70866141732283472" top="0.74803149606299213" bottom="0.74803149606299213" header="0.31496062992125984" footer="0.31496062992125984"/>
  <pageSetup paperSize="8" scale="97" fitToWidth="4" orientation="landscape" r:id="rId1"/>
  <headerFooter>
    <oddFooter>&amp;L&amp;F
&amp;A&amp;CPage &amp;P of &amp;N</oddFooter>
  </headerFooter>
  <colBreaks count="2" manualBreakCount="2">
    <brk id="11" max="1048575" man="1"/>
    <brk id="24" max="1048575" man="1"/>
  </col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2000000}">
          <x14:formula1>
            <xm:f>Inputs!$B$2:$B$7</xm:f>
          </x14:formula1>
          <xm:sqref>AA12</xm:sqref>
        </x14:dataValidation>
        <x14:dataValidation type="list" allowBlank="1" showInputMessage="1" showErrorMessage="1" xr:uid="{00000000-0002-0000-0200-000003000000}">
          <x14:formula1>
            <xm:f>Inputs!$B$16:$B$17</xm:f>
          </x14:formula1>
          <xm:sqref>P12:P13</xm:sqref>
        </x14:dataValidation>
        <x14:dataValidation type="list" allowBlank="1" showInputMessage="1" showErrorMessage="1" xr:uid="{00000000-0002-0000-0200-000004000000}">
          <x14:formula1>
            <xm:f>Inputs!#REF!</xm:f>
          </x14:formula1>
          <xm:sqref>AA13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tint="-0.14999847407452621"/>
    <pageSetUpPr fitToPage="1"/>
  </sheetPr>
  <dimension ref="A1:R69"/>
  <sheetViews>
    <sheetView zoomScale="75" zoomScaleNormal="75" workbookViewId="0"/>
  </sheetViews>
  <sheetFormatPr defaultColWidth="9.15625" defaultRowHeight="14.4" x14ac:dyDescent="0.55000000000000004"/>
  <cols>
    <col min="1" max="1" width="54.41796875" style="91" bestFit="1" customWidth="1"/>
    <col min="2" max="2" width="64.68359375" style="91" bestFit="1" customWidth="1"/>
    <col min="3" max="3" width="8.83984375" style="36" customWidth="1"/>
    <col min="4" max="4" width="8.83984375" style="91" bestFit="1" customWidth="1"/>
    <col min="5" max="5" width="14.41796875" style="140" customWidth="1"/>
    <col min="6" max="6" width="14.41796875" style="140" bestFit="1" customWidth="1"/>
    <col min="7" max="7" width="12.41796875" style="140" bestFit="1" customWidth="1"/>
    <col min="8" max="8" width="12.68359375" style="140" customWidth="1"/>
    <col min="9" max="9" width="13" style="91" customWidth="1"/>
    <col min="10" max="10" width="9.578125" style="140" bestFit="1" customWidth="1"/>
    <col min="11" max="11" width="7.578125" style="91" bestFit="1" customWidth="1"/>
    <col min="12" max="12" width="8.68359375" style="140" bestFit="1" customWidth="1"/>
    <col min="13" max="13" width="47.68359375" style="140" bestFit="1" customWidth="1"/>
    <col min="14" max="14" width="16" style="197" bestFit="1" customWidth="1"/>
    <col min="15" max="15" width="12.68359375" style="197" customWidth="1"/>
    <col min="16" max="16" width="12.68359375" style="197" bestFit="1" customWidth="1"/>
    <col min="17" max="17" width="255.68359375" style="91" bestFit="1" customWidth="1"/>
    <col min="18" max="18" width="16.83984375" style="91" bestFit="1" customWidth="1"/>
    <col min="19" max="19" width="13.578125" style="91" bestFit="1" customWidth="1"/>
    <col min="20" max="20" width="12.26171875" style="91" bestFit="1" customWidth="1"/>
    <col min="21" max="21" width="9.68359375" style="91" bestFit="1" customWidth="1"/>
    <col min="22" max="22" width="8" style="91" bestFit="1" customWidth="1"/>
    <col min="23" max="23" width="13.68359375" style="91" bestFit="1" customWidth="1"/>
    <col min="24" max="24" width="25.15625" style="91" bestFit="1" customWidth="1"/>
    <col min="25" max="25" width="25.83984375" style="91" bestFit="1" customWidth="1"/>
    <col min="26" max="26" width="9.15625" style="91"/>
    <col min="27" max="27" width="23.15625" style="91" bestFit="1" customWidth="1"/>
    <col min="28" max="28" width="23.578125" style="91" bestFit="1" customWidth="1"/>
    <col min="29" max="29" width="16.15625" style="91" bestFit="1" customWidth="1"/>
    <col min="30" max="30" width="16" style="91" bestFit="1" customWidth="1"/>
    <col min="31" max="31" width="11" style="91" bestFit="1" customWidth="1"/>
    <col min="32" max="32" width="12.578125" style="91" bestFit="1" customWidth="1"/>
    <col min="33" max="33" width="21" style="91" bestFit="1" customWidth="1"/>
    <col min="34" max="34" width="26" style="91" bestFit="1" customWidth="1"/>
    <col min="35" max="35" width="16.68359375" style="91" bestFit="1" customWidth="1"/>
    <col min="36" max="36" width="16.26171875" style="91" bestFit="1" customWidth="1"/>
    <col min="37" max="37" width="9.15625" style="91"/>
    <col min="38" max="38" width="25" style="91" bestFit="1" customWidth="1"/>
    <col min="39" max="39" width="33" style="91" bestFit="1" customWidth="1"/>
    <col min="40" max="40" width="32.26171875" style="91" bestFit="1" customWidth="1"/>
    <col min="41" max="41" width="9.15625" style="91"/>
    <col min="42" max="42" width="22.83984375" style="91" bestFit="1" customWidth="1"/>
    <col min="43" max="43" width="9.15625" style="91"/>
    <col min="44" max="44" width="19" style="91" bestFit="1" customWidth="1"/>
    <col min="45" max="45" width="9.15625" style="91"/>
    <col min="46" max="46" width="17.26171875" style="91" bestFit="1" customWidth="1"/>
    <col min="47" max="47" width="15.68359375" style="91" bestFit="1" customWidth="1"/>
    <col min="48" max="48" width="10.83984375" style="91" bestFit="1" customWidth="1"/>
    <col min="49" max="49" width="15.41796875" style="91" bestFit="1" customWidth="1"/>
    <col min="50" max="50" width="9.15625" style="91"/>
    <col min="51" max="51" width="20.41796875" style="91" bestFit="1" customWidth="1"/>
    <col min="52" max="52" width="9.15625" style="91"/>
    <col min="53" max="53" width="24.41796875" style="91" bestFit="1" customWidth="1"/>
    <col min="54" max="54" width="24.83984375" style="91" bestFit="1" customWidth="1"/>
    <col min="55" max="55" width="23.83984375" style="91" bestFit="1" customWidth="1"/>
    <col min="56" max="56" width="24.26171875" style="91" bestFit="1" customWidth="1"/>
    <col min="57" max="57" width="25.83984375" style="91" bestFit="1" customWidth="1"/>
    <col min="58" max="58" width="21.68359375" style="91" bestFit="1" customWidth="1"/>
    <col min="59" max="59" width="9.15625" style="91"/>
    <col min="60" max="60" width="24.68359375" style="91" bestFit="1" customWidth="1"/>
    <col min="61" max="61" width="12.41796875" style="91" bestFit="1" customWidth="1"/>
    <col min="62" max="62" width="21.83984375" style="91" bestFit="1" customWidth="1"/>
    <col min="63" max="16384" width="9.15625" style="91"/>
  </cols>
  <sheetData>
    <row r="1" spans="1:18" s="140" customFormat="1" x14ac:dyDescent="0.55000000000000004">
      <c r="C1" s="36"/>
    </row>
    <row r="2" spans="1:18" ht="36.6" x14ac:dyDescent="0.7">
      <c r="A2" s="138" t="s">
        <v>88</v>
      </c>
      <c r="B2" s="64" t="s">
        <v>69</v>
      </c>
      <c r="C2" s="95" t="s">
        <v>70</v>
      </c>
      <c r="D2" s="140"/>
      <c r="I2" s="140"/>
      <c r="N2" s="140"/>
      <c r="O2" s="140"/>
      <c r="P2" s="140"/>
    </row>
    <row r="3" spans="1:18" ht="18.3" x14ac:dyDescent="0.7">
      <c r="A3" s="139" t="s">
        <v>87</v>
      </c>
      <c r="B3" s="66" t="s">
        <v>72</v>
      </c>
      <c r="C3" s="96"/>
      <c r="D3" s="140"/>
      <c r="I3" s="140"/>
      <c r="N3" s="140"/>
      <c r="O3" s="140"/>
      <c r="P3" s="140"/>
    </row>
    <row r="4" spans="1:18" x14ac:dyDescent="0.55000000000000004">
      <c r="B4" s="22" t="s">
        <v>73</v>
      </c>
      <c r="C4" s="93">
        <v>60.17</v>
      </c>
      <c r="D4" s="140"/>
      <c r="I4" s="140"/>
      <c r="J4" s="102"/>
      <c r="K4" s="102"/>
      <c r="L4" s="102"/>
      <c r="N4" s="140"/>
      <c r="O4" s="140"/>
      <c r="P4" s="140"/>
    </row>
    <row r="5" spans="1:18" x14ac:dyDescent="0.55000000000000004">
      <c r="B5" s="22" t="s">
        <v>74</v>
      </c>
      <c r="C5" s="93">
        <v>91.59</v>
      </c>
      <c r="D5" s="140"/>
      <c r="I5" s="140"/>
      <c r="J5" s="102"/>
      <c r="K5" s="102"/>
      <c r="L5" s="102"/>
      <c r="N5" s="140"/>
      <c r="O5" s="140"/>
      <c r="P5" s="140"/>
    </row>
    <row r="6" spans="1:18" x14ac:dyDescent="0.55000000000000004">
      <c r="B6" s="22" t="s">
        <v>75</v>
      </c>
      <c r="C6" s="93">
        <v>107.4</v>
      </c>
      <c r="D6" s="140"/>
      <c r="I6" s="140"/>
      <c r="J6" s="102"/>
      <c r="K6" s="102"/>
      <c r="L6" s="102"/>
      <c r="N6" s="140"/>
      <c r="O6" s="140"/>
      <c r="P6" s="140"/>
    </row>
    <row r="7" spans="1:18" x14ac:dyDescent="0.55000000000000004">
      <c r="B7" s="102"/>
      <c r="C7" s="160"/>
      <c r="D7" s="102"/>
      <c r="E7" s="102"/>
      <c r="F7" s="102"/>
      <c r="G7" s="102"/>
      <c r="H7" s="102"/>
      <c r="I7" s="102"/>
      <c r="J7" s="102"/>
      <c r="N7" s="140"/>
      <c r="O7" s="140"/>
      <c r="P7" s="140"/>
    </row>
    <row r="8" spans="1:18" x14ac:dyDescent="0.55000000000000004">
      <c r="B8" s="102"/>
      <c r="C8" s="160"/>
      <c r="D8" s="102"/>
      <c r="E8" s="102"/>
      <c r="F8" s="102"/>
      <c r="G8" s="102"/>
      <c r="H8" s="102"/>
      <c r="I8" s="102"/>
      <c r="J8" s="102"/>
      <c r="N8" s="140"/>
      <c r="O8" s="140"/>
      <c r="P8" s="140"/>
    </row>
    <row r="9" spans="1:18" x14ac:dyDescent="0.55000000000000004">
      <c r="D9" s="102"/>
      <c r="E9" s="102"/>
      <c r="F9" s="102"/>
      <c r="G9" s="102"/>
      <c r="H9" s="102"/>
      <c r="I9" s="102"/>
      <c r="J9" s="102"/>
      <c r="N9" s="140"/>
      <c r="O9" s="140"/>
      <c r="P9" s="140"/>
    </row>
    <row r="10" spans="1:18" x14ac:dyDescent="0.55000000000000004">
      <c r="D10" s="161"/>
      <c r="E10" s="161"/>
      <c r="F10" s="161"/>
      <c r="G10" s="161"/>
      <c r="H10" s="161"/>
      <c r="I10" s="161"/>
      <c r="J10" s="162"/>
      <c r="N10" s="140"/>
      <c r="O10" s="140">
        <v>410198</v>
      </c>
      <c r="P10" s="140">
        <v>418110</v>
      </c>
    </row>
    <row r="11" spans="1:18" ht="54.9" x14ac:dyDescent="0.7">
      <c r="B11" s="123" t="s">
        <v>76</v>
      </c>
      <c r="C11" s="165" t="s">
        <v>148</v>
      </c>
      <c r="D11" s="65" t="s">
        <v>77</v>
      </c>
      <c r="E11" s="199" t="s">
        <v>141</v>
      </c>
      <c r="F11" s="65" t="s">
        <v>142</v>
      </c>
      <c r="G11" s="95" t="s">
        <v>147</v>
      </c>
      <c r="H11" s="95" t="s">
        <v>71</v>
      </c>
      <c r="I11" s="95" t="s">
        <v>143</v>
      </c>
      <c r="J11" s="125" t="s">
        <v>35</v>
      </c>
      <c r="K11" s="125" t="s">
        <v>36</v>
      </c>
      <c r="L11" s="125" t="s">
        <v>37</v>
      </c>
      <c r="M11" s="123" t="s">
        <v>78</v>
      </c>
      <c r="N11" s="65" t="s">
        <v>144</v>
      </c>
      <c r="O11" s="65" t="s">
        <v>145</v>
      </c>
      <c r="P11" s="65" t="s">
        <v>146</v>
      </c>
      <c r="Q11" s="126" t="s">
        <v>1</v>
      </c>
    </row>
    <row r="12" spans="1:18" x14ac:dyDescent="0.55000000000000004">
      <c r="B12" s="22" t="s">
        <v>90</v>
      </c>
      <c r="C12" s="164" t="s">
        <v>149</v>
      </c>
      <c r="D12" s="93">
        <v>107.4</v>
      </c>
      <c r="E12" s="200">
        <v>11550.487441335228</v>
      </c>
      <c r="F12" s="93">
        <v>1240522.3511994036</v>
      </c>
      <c r="G12" s="158">
        <v>0.41201812358471657</v>
      </c>
      <c r="H12" s="159">
        <v>14.632197222549966</v>
      </c>
      <c r="I12" s="159">
        <v>14.9144266444994</v>
      </c>
      <c r="J12" s="93">
        <v>136.94662386704937</v>
      </c>
      <c r="K12" s="93">
        <v>13.694662386704938</v>
      </c>
      <c r="L12" s="93">
        <f>J12+K12</f>
        <v>150.64128625375432</v>
      </c>
      <c r="M12" s="94" t="s">
        <v>75</v>
      </c>
      <c r="N12" s="93">
        <v>1581800.259109613</v>
      </c>
      <c r="O12" s="93">
        <v>169009.01025820358</v>
      </c>
      <c r="P12" s="93">
        <v>172268.89765200583</v>
      </c>
      <c r="Q12" s="171" t="s">
        <v>156</v>
      </c>
    </row>
    <row r="13" spans="1:18" x14ac:dyDescent="0.55000000000000004">
      <c r="B13" s="22" t="s">
        <v>91</v>
      </c>
      <c r="C13" s="164" t="s">
        <v>149</v>
      </c>
      <c r="D13" s="93">
        <v>107.4</v>
      </c>
      <c r="E13" s="200">
        <v>641.92573333914049</v>
      </c>
      <c r="F13" s="93">
        <v>68942.823760623694</v>
      </c>
      <c r="G13" s="158">
        <v>2.2898170962433555E-2</v>
      </c>
      <c r="H13" s="159">
        <v>14.632197222549962</v>
      </c>
      <c r="I13" s="159">
        <v>14.9144266444994</v>
      </c>
      <c r="J13" s="93">
        <v>136.94662386704937</v>
      </c>
      <c r="K13" s="93">
        <v>13.694662386704938</v>
      </c>
      <c r="L13" s="93">
        <f t="shared" ref="L13:L26" si="0">J13+K13</f>
        <v>150.64128625375432</v>
      </c>
      <c r="M13" s="94" t="s">
        <v>75</v>
      </c>
      <c r="N13" s="93">
        <v>87909.561954175108</v>
      </c>
      <c r="O13" s="93">
        <v>9392.7839324483193</v>
      </c>
      <c r="P13" s="93">
        <v>9573.9542611030938</v>
      </c>
      <c r="Q13" s="171" t="s">
        <v>157</v>
      </c>
      <c r="R13" s="140"/>
    </row>
    <row r="14" spans="1:18" x14ac:dyDescent="0.55000000000000004">
      <c r="B14" s="22" t="s">
        <v>92</v>
      </c>
      <c r="C14" s="164" t="s">
        <v>149</v>
      </c>
      <c r="D14" s="93">
        <v>107.4</v>
      </c>
      <c r="E14" s="200">
        <v>28.275732609397799</v>
      </c>
      <c r="F14" s="93">
        <v>3036.8136822493238</v>
      </c>
      <c r="G14" s="158">
        <v>1.0086253374048532E-3</v>
      </c>
      <c r="H14" s="159">
        <v>14.632197222549964</v>
      </c>
      <c r="I14" s="159">
        <v>14.914426644499404</v>
      </c>
      <c r="J14" s="93">
        <v>136.94662386704937</v>
      </c>
      <c r="K14" s="93">
        <v>13.694662386704938</v>
      </c>
      <c r="L14" s="93">
        <f t="shared" si="0"/>
        <v>150.64128625375432</v>
      </c>
      <c r="M14" s="94" t="s">
        <v>75</v>
      </c>
      <c r="N14" s="93">
        <v>3872.2661182244628</v>
      </c>
      <c r="O14" s="93">
        <v>413.73609615279594</v>
      </c>
      <c r="P14" s="93">
        <v>421.71633982234317</v>
      </c>
      <c r="Q14" s="171" t="s">
        <v>158</v>
      </c>
      <c r="R14" s="140"/>
    </row>
    <row r="15" spans="1:18" ht="28.8" x14ac:dyDescent="0.55000000000000004">
      <c r="B15" s="22" t="s">
        <v>93</v>
      </c>
      <c r="C15" s="164" t="s">
        <v>149</v>
      </c>
      <c r="D15" s="93">
        <v>60.17</v>
      </c>
      <c r="E15" s="200">
        <v>700</v>
      </c>
      <c r="F15" s="93">
        <v>42119</v>
      </c>
      <c r="G15" s="158">
        <v>1.3989100100039391E-2</v>
      </c>
      <c r="H15" s="159">
        <v>8.1975726897656536</v>
      </c>
      <c r="I15" s="159">
        <v>8.3556894897535283</v>
      </c>
      <c r="J15" s="93">
        <v>76.723262179519182</v>
      </c>
      <c r="K15" s="93">
        <v>7.6723262179519187</v>
      </c>
      <c r="L15" s="93">
        <f t="shared" si="0"/>
        <v>84.395588397471101</v>
      </c>
      <c r="M15" s="94" t="s">
        <v>73</v>
      </c>
      <c r="N15" s="93">
        <v>53706.283525663428</v>
      </c>
      <c r="O15" s="93">
        <v>5738.3008828359571</v>
      </c>
      <c r="P15" s="93">
        <v>5848.98264282747</v>
      </c>
      <c r="Q15" s="171" t="s">
        <v>159</v>
      </c>
      <c r="R15" s="140"/>
    </row>
    <row r="16" spans="1:18" x14ac:dyDescent="0.55000000000000004">
      <c r="B16" s="22" t="s">
        <v>79</v>
      </c>
      <c r="C16" s="164" t="s">
        <v>149</v>
      </c>
      <c r="D16" s="93">
        <v>60.17</v>
      </c>
      <c r="E16" s="200">
        <v>1327.29</v>
      </c>
      <c r="F16" s="93">
        <v>79863.039300000004</v>
      </c>
      <c r="G16" s="158">
        <v>2.6525132388258977E-2</v>
      </c>
      <c r="H16" s="159">
        <v>8.1975726897656553</v>
      </c>
      <c r="I16" s="159">
        <v>8.3556894897535283</v>
      </c>
      <c r="J16" s="93">
        <v>76.723262179519182</v>
      </c>
      <c r="K16" s="93">
        <v>7.6723262179519187</v>
      </c>
      <c r="L16" s="93">
        <f t="shared" si="0"/>
        <v>84.395588397471101</v>
      </c>
      <c r="M16" s="94" t="s">
        <v>73</v>
      </c>
      <c r="N16" s="93">
        <v>101834.01865825402</v>
      </c>
      <c r="O16" s="93">
        <v>10880.556255399057</v>
      </c>
      <c r="P16" s="93">
        <v>11090.42310285496</v>
      </c>
      <c r="Q16" s="171" t="s">
        <v>160</v>
      </c>
      <c r="R16" s="140"/>
    </row>
    <row r="17" spans="2:18" ht="86.4" x14ac:dyDescent="0.55000000000000004">
      <c r="B17" s="22" t="s">
        <v>80</v>
      </c>
      <c r="C17" s="164" t="s">
        <v>149</v>
      </c>
      <c r="D17" s="93">
        <v>60.17</v>
      </c>
      <c r="E17" s="200">
        <v>1</v>
      </c>
      <c r="F17" s="93">
        <v>60.17</v>
      </c>
      <c r="G17" s="158">
        <v>1.9984428714341988E-5</v>
      </c>
      <c r="H17" s="159">
        <v>8.1975726897656553</v>
      </c>
      <c r="I17" s="159">
        <v>8.3556894897535283</v>
      </c>
      <c r="J17" s="93">
        <v>76.723262179519182</v>
      </c>
      <c r="K17" s="93">
        <v>7.6723262179519187</v>
      </c>
      <c r="L17" s="93">
        <f t="shared" si="0"/>
        <v>84.395588397471101</v>
      </c>
      <c r="M17" s="94" t="s">
        <v>73</v>
      </c>
      <c r="N17" s="93">
        <v>76.723262179519182</v>
      </c>
      <c r="O17" s="93">
        <v>8.1975726897656553</v>
      </c>
      <c r="P17" s="93">
        <v>8.3556894897535283</v>
      </c>
      <c r="Q17" s="171" t="s">
        <v>161</v>
      </c>
      <c r="R17" s="140"/>
    </row>
    <row r="18" spans="2:18" x14ac:dyDescent="0.55000000000000004">
      <c r="B18" s="22" t="s">
        <v>81</v>
      </c>
      <c r="C18" s="164" t="s">
        <v>149</v>
      </c>
      <c r="D18" s="93">
        <v>91.59</v>
      </c>
      <c r="E18" s="200">
        <v>906.03015080976411</v>
      </c>
      <c r="F18" s="93">
        <v>82983.301512666294</v>
      </c>
      <c r="G18" s="158">
        <v>2.7561473717145207E-2</v>
      </c>
      <c r="H18" s="159">
        <v>12.478239698448334</v>
      </c>
      <c r="I18" s="159">
        <v>12.718923057445997</v>
      </c>
      <c r="J18" s="93">
        <v>116.78716275589433</v>
      </c>
      <c r="K18" s="93">
        <v>11.678716275589434</v>
      </c>
      <c r="L18" s="93">
        <f t="shared" si="0"/>
        <v>128.46587903148375</v>
      </c>
      <c r="M18" s="92" t="s">
        <v>74</v>
      </c>
      <c r="N18" s="93">
        <v>105812.69068436741</v>
      </c>
      <c r="O18" s="93">
        <v>11305.661395825529</v>
      </c>
      <c r="P18" s="93">
        <v>11523.727775875583</v>
      </c>
      <c r="Q18" s="171" t="s">
        <v>162</v>
      </c>
      <c r="R18" s="140"/>
    </row>
    <row r="19" spans="2:18" ht="28.8" x14ac:dyDescent="0.55000000000000004">
      <c r="B19" s="22" t="s">
        <v>94</v>
      </c>
      <c r="C19" s="164" t="s">
        <v>149</v>
      </c>
      <c r="D19" s="93">
        <v>60.17</v>
      </c>
      <c r="E19" s="200">
        <v>50</v>
      </c>
      <c r="F19" s="93">
        <v>3008.5</v>
      </c>
      <c r="G19" s="158">
        <v>9.9922143571709934E-4</v>
      </c>
      <c r="H19" s="159">
        <v>8.1975726897656553</v>
      </c>
      <c r="I19" s="159">
        <v>8.3556894897535283</v>
      </c>
      <c r="J19" s="93">
        <v>76.723262179519182</v>
      </c>
      <c r="K19" s="93">
        <v>7.6723262179519187</v>
      </c>
      <c r="L19" s="93">
        <f t="shared" si="0"/>
        <v>84.395588397471101</v>
      </c>
      <c r="M19" s="94" t="s">
        <v>73</v>
      </c>
      <c r="N19" s="93">
        <v>3836.1631089759589</v>
      </c>
      <c r="O19" s="93">
        <v>409.87863448828278</v>
      </c>
      <c r="P19" s="93">
        <v>417.78447448767639</v>
      </c>
      <c r="Q19" s="171" t="s">
        <v>163</v>
      </c>
      <c r="R19" s="140"/>
    </row>
    <row r="20" spans="2:18" x14ac:dyDescent="0.55000000000000004">
      <c r="B20" s="22" t="s">
        <v>95</v>
      </c>
      <c r="C20" s="164" t="s">
        <v>149</v>
      </c>
      <c r="D20" s="93">
        <v>91.59</v>
      </c>
      <c r="E20" s="200">
        <v>90</v>
      </c>
      <c r="F20" s="93">
        <v>8243.1</v>
      </c>
      <c r="G20" s="158">
        <v>2.7378036286387309E-3</v>
      </c>
      <c r="H20" s="159">
        <v>12.478239698448336</v>
      </c>
      <c r="I20" s="159">
        <v>12.718923057445997</v>
      </c>
      <c r="J20" s="93">
        <v>116.78716275589433</v>
      </c>
      <c r="K20" s="93">
        <v>11.678716275589434</v>
      </c>
      <c r="L20" s="93">
        <f t="shared" si="0"/>
        <v>128.46587903148375</v>
      </c>
      <c r="M20" s="94" t="s">
        <v>75</v>
      </c>
      <c r="N20" s="93">
        <v>10510.84464803049</v>
      </c>
      <c r="O20" s="93">
        <v>1123.0415728603502</v>
      </c>
      <c r="P20" s="93">
        <v>1144.7030751701398</v>
      </c>
      <c r="Q20" s="171" t="s">
        <v>164</v>
      </c>
      <c r="R20" s="140"/>
    </row>
    <row r="21" spans="2:18" x14ac:dyDescent="0.55000000000000004">
      <c r="B21" s="22" t="s">
        <v>82</v>
      </c>
      <c r="C21" s="164" t="s">
        <v>149</v>
      </c>
      <c r="D21" s="93">
        <v>91.59</v>
      </c>
      <c r="E21" s="200">
        <v>1</v>
      </c>
      <c r="F21" s="93">
        <v>91.59</v>
      </c>
      <c r="G21" s="158">
        <v>3.0420040318208119E-5</v>
      </c>
      <c r="H21" s="159">
        <v>12.478239698448334</v>
      </c>
      <c r="I21" s="159">
        <v>12.718923057445997</v>
      </c>
      <c r="J21" s="93">
        <v>116.78716275589433</v>
      </c>
      <c r="K21" s="93">
        <v>11.678716275589434</v>
      </c>
      <c r="L21" s="93">
        <f t="shared" si="0"/>
        <v>128.46587903148375</v>
      </c>
      <c r="M21" s="92" t="s">
        <v>74</v>
      </c>
      <c r="N21" s="93">
        <v>116.78716275589433</v>
      </c>
      <c r="O21" s="93">
        <v>12.478239698448334</v>
      </c>
      <c r="P21" s="93">
        <v>12.718923057445997</v>
      </c>
      <c r="Q21" s="171" t="s">
        <v>165</v>
      </c>
      <c r="R21" s="140"/>
    </row>
    <row r="22" spans="2:18" x14ac:dyDescent="0.55000000000000004">
      <c r="B22" s="22" t="s">
        <v>83</v>
      </c>
      <c r="C22" s="164" t="s">
        <v>149</v>
      </c>
      <c r="D22" s="93">
        <v>60.17</v>
      </c>
      <c r="E22" s="200">
        <v>534</v>
      </c>
      <c r="F22" s="93">
        <v>32130.780000000002</v>
      </c>
      <c r="G22" s="158">
        <v>1.0671684933458622E-2</v>
      </c>
      <c r="H22" s="159">
        <v>8.1975726897656553</v>
      </c>
      <c r="I22" s="159">
        <v>8.3556894897535283</v>
      </c>
      <c r="J22" s="93">
        <v>76.723262179519182</v>
      </c>
      <c r="K22" s="93">
        <v>7.6723262179519187</v>
      </c>
      <c r="L22" s="93">
        <f t="shared" si="0"/>
        <v>84.395588397471101</v>
      </c>
      <c r="M22" s="94" t="s">
        <v>73</v>
      </c>
      <c r="N22" s="93">
        <v>40970.222003863244</v>
      </c>
      <c r="O22" s="93">
        <v>4377.5038163348599</v>
      </c>
      <c r="P22" s="93">
        <v>4461.9381875283843</v>
      </c>
      <c r="Q22" s="171" t="s">
        <v>166</v>
      </c>
      <c r="R22" s="140"/>
    </row>
    <row r="23" spans="2:18" ht="28.8" x14ac:dyDescent="0.55000000000000004">
      <c r="B23" s="22" t="s">
        <v>96</v>
      </c>
      <c r="C23" s="164" t="s">
        <v>149</v>
      </c>
      <c r="D23" s="93">
        <v>60.17</v>
      </c>
      <c r="E23" s="200">
        <v>182.33333333333334</v>
      </c>
      <c r="F23" s="93">
        <v>10970.996666666668</v>
      </c>
      <c r="G23" s="158">
        <v>3.6438275022483558E-3</v>
      </c>
      <c r="H23" s="159">
        <v>8.1975726897656536</v>
      </c>
      <c r="I23" s="159">
        <v>8.3556894897535283</v>
      </c>
      <c r="J23" s="93">
        <v>76.723262179519182</v>
      </c>
      <c r="K23" s="93">
        <v>7.6723262179519187</v>
      </c>
      <c r="L23" s="93">
        <f t="shared" si="0"/>
        <v>84.395588397471101</v>
      </c>
      <c r="M23" s="94" t="s">
        <v>73</v>
      </c>
      <c r="N23" s="93">
        <v>13989.208137398999</v>
      </c>
      <c r="O23" s="93">
        <v>1494.690753767271</v>
      </c>
      <c r="P23" s="93">
        <v>1523.52071696506</v>
      </c>
      <c r="Q23" s="171" t="s">
        <v>167</v>
      </c>
      <c r="R23" s="140"/>
    </row>
    <row r="24" spans="2:18" x14ac:dyDescent="0.55000000000000004">
      <c r="B24" s="22" t="s">
        <v>97</v>
      </c>
      <c r="C24" s="164" t="s">
        <v>149</v>
      </c>
      <c r="D24" s="93">
        <v>60.17</v>
      </c>
      <c r="E24" s="200">
        <v>1</v>
      </c>
      <c r="F24" s="93">
        <v>60.17</v>
      </c>
      <c r="G24" s="158">
        <v>1.9984428714341988E-5</v>
      </c>
      <c r="H24" s="159">
        <v>8.1975726897656553</v>
      </c>
      <c r="I24" s="159">
        <v>8.3556894897535283</v>
      </c>
      <c r="J24" s="93">
        <v>76.723262179519182</v>
      </c>
      <c r="K24" s="93">
        <v>7.6723262179519187</v>
      </c>
      <c r="L24" s="93">
        <f t="shared" si="0"/>
        <v>84.395588397471101</v>
      </c>
      <c r="M24" s="94" t="s">
        <v>73</v>
      </c>
      <c r="N24" s="93">
        <v>76.723262179519182</v>
      </c>
      <c r="O24" s="93">
        <v>8.1975726897656553</v>
      </c>
      <c r="P24" s="93">
        <v>8.3556894897535283</v>
      </c>
      <c r="Q24" s="171" t="s">
        <v>168</v>
      </c>
      <c r="R24" s="140"/>
    </row>
    <row r="25" spans="2:18" x14ac:dyDescent="0.55000000000000004">
      <c r="B25" s="22" t="s">
        <v>139</v>
      </c>
      <c r="C25" s="164" t="s">
        <v>149</v>
      </c>
      <c r="D25" s="93">
        <v>91.59</v>
      </c>
      <c r="E25" s="200">
        <v>312.75545861549256</v>
      </c>
      <c r="F25" s="93">
        <v>28645.272454592963</v>
      </c>
      <c r="G25" s="158">
        <v>9.5140336608229552E-3</v>
      </c>
      <c r="H25" s="159">
        <v>12.478239698448334</v>
      </c>
      <c r="I25" s="159">
        <v>12.718923057445998</v>
      </c>
      <c r="J25" s="93">
        <v>116.78716275589434</v>
      </c>
      <c r="K25" s="93">
        <v>11.678716275589435</v>
      </c>
      <c r="L25" s="93">
        <f t="shared" si="0"/>
        <v>128.46587903148378</v>
      </c>
      <c r="M25" s="92" t="s">
        <v>74</v>
      </c>
      <c r="N25" s="93">
        <v>36525.82264812191</v>
      </c>
      <c r="O25" s="93">
        <v>3902.6375796022544</v>
      </c>
      <c r="P25" s="93">
        <v>3977.9126139266859</v>
      </c>
      <c r="Q25" s="171" t="s">
        <v>171</v>
      </c>
      <c r="R25" s="140"/>
    </row>
    <row r="26" spans="2:18" ht="14.5" customHeight="1" x14ac:dyDescent="0.55000000000000004">
      <c r="B26" s="22" t="s">
        <v>98</v>
      </c>
      <c r="C26" s="164" t="s">
        <v>149</v>
      </c>
      <c r="D26" s="93">
        <v>91.59</v>
      </c>
      <c r="E26" s="200">
        <v>15396.508648643288</v>
      </c>
      <c r="F26" s="93">
        <v>1410166.2271292389</v>
      </c>
      <c r="G26" s="158">
        <v>0.4683624138513689</v>
      </c>
      <c r="H26" s="159">
        <v>12.478239698448334</v>
      </c>
      <c r="I26" s="159">
        <v>12.718923057445998</v>
      </c>
      <c r="J26" s="93">
        <v>116.78716275589434</v>
      </c>
      <c r="K26" s="93">
        <v>11.678716275589435</v>
      </c>
      <c r="L26" s="93">
        <f t="shared" si="0"/>
        <v>128.46587903148378</v>
      </c>
      <c r="M26" s="92" t="s">
        <v>74</v>
      </c>
      <c r="N26" s="93">
        <v>1798114.5614216386</v>
      </c>
      <c r="O26" s="93">
        <v>192121.3254370038</v>
      </c>
      <c r="P26" s="93">
        <v>195827.00885539586</v>
      </c>
      <c r="Q26" s="171" t="s">
        <v>169</v>
      </c>
      <c r="R26" s="140"/>
    </row>
    <row r="27" spans="2:18" x14ac:dyDescent="0.55000000000000004">
      <c r="D27" s="36"/>
      <c r="E27" s="36"/>
      <c r="F27" s="36"/>
      <c r="G27" s="36"/>
      <c r="H27" s="36"/>
      <c r="I27" s="36"/>
      <c r="J27" s="36"/>
      <c r="K27" s="36"/>
      <c r="L27" s="36"/>
      <c r="M27" s="36"/>
      <c r="N27" s="36"/>
      <c r="O27" s="36"/>
      <c r="P27" s="36"/>
      <c r="R27" s="140"/>
    </row>
    <row r="28" spans="2:18" x14ac:dyDescent="0.55000000000000004">
      <c r="I28" s="102"/>
      <c r="J28" s="102"/>
      <c r="M28" s="102"/>
      <c r="N28" s="198"/>
      <c r="O28" s="198"/>
    </row>
    <row r="29" spans="2:18" x14ac:dyDescent="0.55000000000000004">
      <c r="B29" s="140" t="s">
        <v>150</v>
      </c>
      <c r="J29" s="102"/>
    </row>
    <row r="30" spans="2:18" x14ac:dyDescent="0.55000000000000004">
      <c r="B30" s="140" t="s">
        <v>152</v>
      </c>
      <c r="J30" s="91"/>
    </row>
    <row r="31" spans="2:18" s="140" customFormat="1" x14ac:dyDescent="0.55000000000000004">
      <c r="C31" s="36"/>
      <c r="N31" s="197"/>
      <c r="O31" s="197"/>
      <c r="P31" s="197"/>
    </row>
    <row r="32" spans="2:18" s="140" customFormat="1" x14ac:dyDescent="0.55000000000000004">
      <c r="C32" s="36"/>
      <c r="N32" s="197"/>
      <c r="O32" s="197"/>
      <c r="P32" s="197"/>
    </row>
    <row r="33" spans="3:16" s="140" customFormat="1" x14ac:dyDescent="0.55000000000000004">
      <c r="C33" s="36"/>
      <c r="N33" s="197"/>
      <c r="O33" s="197"/>
      <c r="P33" s="197"/>
    </row>
    <row r="34" spans="3:16" s="140" customFormat="1" x14ac:dyDescent="0.55000000000000004">
      <c r="C34" s="36"/>
      <c r="N34" s="197"/>
      <c r="O34" s="197"/>
      <c r="P34" s="197"/>
    </row>
    <row r="35" spans="3:16" s="140" customFormat="1" x14ac:dyDescent="0.55000000000000004">
      <c r="C35" s="36"/>
      <c r="N35" s="197"/>
      <c r="O35" s="197"/>
      <c r="P35" s="197"/>
    </row>
    <row r="36" spans="3:16" s="140" customFormat="1" x14ac:dyDescent="0.55000000000000004">
      <c r="C36" s="36"/>
      <c r="N36" s="197"/>
      <c r="O36" s="197"/>
      <c r="P36" s="197"/>
    </row>
    <row r="37" spans="3:16" s="140" customFormat="1" x14ac:dyDescent="0.55000000000000004">
      <c r="C37" s="36"/>
      <c r="N37" s="197"/>
      <c r="O37" s="197"/>
      <c r="P37" s="197"/>
    </row>
    <row r="38" spans="3:16" s="140" customFormat="1" x14ac:dyDescent="0.55000000000000004">
      <c r="C38" s="36"/>
      <c r="N38" s="197"/>
      <c r="O38" s="197"/>
      <c r="P38" s="197"/>
    </row>
    <row r="39" spans="3:16" s="140" customFormat="1" x14ac:dyDescent="0.55000000000000004">
      <c r="C39" s="36"/>
      <c r="N39" s="197"/>
      <c r="O39" s="197"/>
      <c r="P39" s="197"/>
    </row>
    <row r="40" spans="3:16" s="140" customFormat="1" x14ac:dyDescent="0.55000000000000004">
      <c r="C40" s="36"/>
      <c r="N40" s="197"/>
      <c r="O40" s="197"/>
      <c r="P40" s="197"/>
    </row>
    <row r="41" spans="3:16" s="140" customFormat="1" x14ac:dyDescent="0.55000000000000004">
      <c r="C41" s="36"/>
      <c r="N41" s="197"/>
      <c r="O41" s="197"/>
      <c r="P41" s="197"/>
    </row>
    <row r="42" spans="3:16" s="140" customFormat="1" x14ac:dyDescent="0.55000000000000004">
      <c r="C42" s="36"/>
      <c r="N42" s="197"/>
      <c r="O42" s="197"/>
      <c r="P42" s="197"/>
    </row>
    <row r="43" spans="3:16" s="140" customFormat="1" x14ac:dyDescent="0.55000000000000004">
      <c r="C43" s="36"/>
      <c r="N43" s="197"/>
      <c r="O43" s="197"/>
      <c r="P43" s="197"/>
    </row>
    <row r="44" spans="3:16" s="140" customFormat="1" x14ac:dyDescent="0.55000000000000004">
      <c r="C44" s="36"/>
      <c r="N44" s="197"/>
      <c r="O44" s="197"/>
      <c r="P44" s="197"/>
    </row>
    <row r="46" spans="3:16" s="140" customFormat="1" x14ac:dyDescent="0.55000000000000004">
      <c r="C46" s="36"/>
      <c r="N46" s="197"/>
      <c r="O46" s="197"/>
      <c r="P46" s="197"/>
    </row>
    <row r="47" spans="3:16" s="140" customFormat="1" x14ac:dyDescent="0.55000000000000004">
      <c r="C47" s="36"/>
      <c r="N47" s="197"/>
      <c r="O47" s="197"/>
      <c r="P47" s="197"/>
    </row>
    <row r="48" spans="3:16" s="140" customFormat="1" x14ac:dyDescent="0.55000000000000004">
      <c r="C48" s="36"/>
      <c r="N48" s="197"/>
      <c r="O48" s="197"/>
      <c r="P48" s="197"/>
    </row>
    <row r="49" spans="2:16" s="140" customFormat="1" x14ac:dyDescent="0.55000000000000004">
      <c r="C49" s="36"/>
      <c r="N49" s="197"/>
      <c r="O49" s="197"/>
      <c r="P49" s="197"/>
    </row>
    <row r="50" spans="2:16" s="140" customFormat="1" x14ac:dyDescent="0.55000000000000004">
      <c r="C50" s="36"/>
      <c r="N50" s="197"/>
      <c r="O50" s="197"/>
      <c r="P50" s="197"/>
    </row>
    <row r="51" spans="2:16" s="140" customFormat="1" x14ac:dyDescent="0.55000000000000004">
      <c r="C51" s="36"/>
      <c r="N51" s="197"/>
      <c r="O51" s="197"/>
      <c r="P51" s="197"/>
    </row>
    <row r="52" spans="2:16" s="140" customFormat="1" x14ac:dyDescent="0.55000000000000004">
      <c r="C52" s="36"/>
      <c r="N52" s="197"/>
      <c r="O52" s="197"/>
      <c r="P52" s="197"/>
    </row>
    <row r="53" spans="2:16" s="140" customFormat="1" x14ac:dyDescent="0.55000000000000004">
      <c r="C53" s="36"/>
      <c r="N53" s="197"/>
      <c r="O53" s="197"/>
      <c r="P53" s="197"/>
    </row>
    <row r="54" spans="2:16" s="140" customFormat="1" x14ac:dyDescent="0.55000000000000004">
      <c r="C54" s="36"/>
      <c r="N54" s="197"/>
      <c r="O54" s="197"/>
      <c r="P54" s="197"/>
    </row>
    <row r="55" spans="2:16" s="140" customFormat="1" x14ac:dyDescent="0.55000000000000004">
      <c r="C55" s="36"/>
      <c r="N55" s="197"/>
      <c r="O55" s="197"/>
      <c r="P55" s="197"/>
    </row>
    <row r="56" spans="2:16" s="140" customFormat="1" x14ac:dyDescent="0.55000000000000004">
      <c r="C56" s="36"/>
      <c r="N56" s="197"/>
      <c r="O56" s="197"/>
      <c r="P56" s="197"/>
    </row>
    <row r="57" spans="2:16" s="140" customFormat="1" x14ac:dyDescent="0.55000000000000004">
      <c r="C57" s="36"/>
      <c r="N57" s="197"/>
      <c r="O57" s="197"/>
      <c r="P57" s="197"/>
    </row>
    <row r="59" spans="2:16" x14ac:dyDescent="0.55000000000000004">
      <c r="B59" s="106"/>
    </row>
    <row r="60" spans="2:16" x14ac:dyDescent="0.55000000000000004">
      <c r="B60" s="140"/>
      <c r="C60" s="163"/>
    </row>
    <row r="61" spans="2:16" x14ac:dyDescent="0.55000000000000004">
      <c r="B61" s="140"/>
      <c r="C61" s="163"/>
    </row>
    <row r="62" spans="2:16" x14ac:dyDescent="0.55000000000000004">
      <c r="B62" s="140"/>
      <c r="C62" s="163"/>
    </row>
    <row r="63" spans="2:16" x14ac:dyDescent="0.55000000000000004">
      <c r="B63" s="140"/>
      <c r="C63" s="163"/>
    </row>
    <row r="64" spans="2:16" x14ac:dyDescent="0.55000000000000004">
      <c r="B64" s="140"/>
      <c r="C64" s="163"/>
    </row>
    <row r="65" spans="2:16" x14ac:dyDescent="0.55000000000000004">
      <c r="B65" s="140"/>
      <c r="C65" s="163"/>
    </row>
    <row r="66" spans="2:16" x14ac:dyDescent="0.55000000000000004">
      <c r="B66" s="140"/>
      <c r="C66" s="163"/>
    </row>
    <row r="67" spans="2:16" s="140" customFormat="1" x14ac:dyDescent="0.55000000000000004">
      <c r="C67" s="163"/>
      <c r="N67" s="197"/>
      <c r="O67" s="197"/>
      <c r="P67" s="197"/>
    </row>
    <row r="68" spans="2:16" ht="14.7" thickBot="1" x14ac:dyDescent="0.6">
      <c r="C68" s="166"/>
    </row>
    <row r="69" spans="2:16" ht="14.7" thickTop="1" x14ac:dyDescent="0.55000000000000004"/>
  </sheetData>
  <pageMargins left="0.70866141732283472" right="0.70866141732283472" top="0.74803149606299213" bottom="0.74803149606299213" header="0.31496062992125984" footer="0.31496062992125984"/>
  <pageSetup paperSize="8" scale="78" orientation="landscape" r:id="rId1"/>
  <headerFooter>
    <oddFooter>&amp;L&amp;F
&amp;A</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 
</file>

<file path=customXml/item3.xml><?xml version="1.0" encoding="utf-8"?>
<ct:contentTypeSchema xmlns:ct="http://schemas.microsoft.com/office/2006/metadata/contentType" xmlns:ma="http://schemas.microsoft.com/office/2006/metadata/properties/metaAttributes" ct:_="" ma:_="" ma:contentTypeName="Document" ma:contentTypeID="0x0101003BA3B04C24F8D74DBE21978B58C569F6" ma:contentTypeVersion="4" ma:contentTypeDescription="Create a new document." ma:contentTypeScope="" ma:versionID="adc0807dace506080b80eaaea3507f1c">
  <xsd:schema xmlns:xsd="http://www.w3.org/2001/XMLSchema" xmlns:xs="http://www.w3.org/2001/XMLSchema" xmlns:p="http://schemas.microsoft.com/office/2006/metadata/properties" xmlns:ns2="4eb6023d-658b-4527-be73-24b0518f0bf9" xmlns:ns3="7aa583b4-7878-4620-ad4f-d1b586498304" targetNamespace="http://schemas.microsoft.com/office/2006/metadata/properties" ma:root="true" ma:fieldsID="a11288c608cf05ce5d6a34290543d294" ns2:_="" ns3:_="">
    <xsd:import namespace="4eb6023d-658b-4527-be73-24b0518f0bf9"/>
    <xsd:import namespace="7aa583b4-7878-4620-ad4f-d1b58649830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b6023d-658b-4527-be73-24b0518f0bf9"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a583b4-7878-4620-ad4f-d1b586498304"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SharedWithUsers xmlns="4eb6023d-658b-4527-be73-24b0518f0bf9">
      <UserInfo>
        <DisplayName>Keith Hutchinson</DisplayName>
        <AccountId>281</AccountId>
        <AccountType/>
      </UserInfo>
    </SharedWithUsers>
  </documentManagement>
</p:properties>
</file>

<file path=customXml/itemProps1.xml><?xml version="1.0" encoding="utf-8"?>
<ds:datastoreItem xmlns:ds="http://schemas.openxmlformats.org/officeDocument/2006/customXml" ds:itemID="{FF860E31-5419-45BC-8336-D680F7B3FCD3}">
  <ds:schemaRefs>
    <ds:schemaRef ds:uri="http://schemas.microsoft.com/sharepoint/v3/contenttype/forms"/>
  </ds:schemaRefs>
</ds:datastoreItem>
</file>

<file path=customXml/itemProps2.xml><?xml version="1.0" encoding="utf-8"?>
<ds:datastoreItem xmlns:ds="http://schemas.openxmlformats.org/officeDocument/2006/customXml" ds:itemID="{5B34B337-205F-4282-B83F-C31A20BE830A}">
  <ds:schemaRefs>
    <ds:schemaRef ds:uri="http://schemas.microsoft.com/PowerBIAddIn"/>
  </ds:schemaRefs>
</ds:datastoreItem>
</file>

<file path=customXml/itemProps3.xml><?xml version="1.0" encoding="utf-8"?>
<ds:datastoreItem xmlns:ds="http://schemas.openxmlformats.org/officeDocument/2006/customXml" ds:itemID="{EE9D760D-9350-4E27-AA6E-B1530577BB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b6023d-658b-4527-be73-24b0518f0bf9"/>
    <ds:schemaRef ds:uri="7aa583b4-7878-4620-ad4f-d1b5864983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0F17EA98-F5B0-4198-A82C-2A0FBD5AAF66}">
  <ds:schemaRefs>
    <ds:schemaRef ds:uri="4eb6023d-658b-4527-be73-24b0518f0bf9"/>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7aa583b4-7878-4620-ad4f-d1b586498304"/>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Cover</vt:lpstr>
      <vt:lpstr>Inputs</vt:lpstr>
      <vt:lpstr>Fee Based Services</vt:lpstr>
      <vt:lpstr>Quoted Services</vt:lpstr>
      <vt:lpstr>'Fee Based Services'!Print_Area</vt:lpstr>
      <vt:lpstr>'Quoted Services'!Print_Area</vt:lpstr>
      <vt:lpstr>'Fee Based Services'!Print_Titles</vt:lpstr>
    </vt:vector>
  </TitlesOfParts>
  <Company>NTG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Frost</dc:creator>
  <cp:lastModifiedBy>Ryan</cp:lastModifiedBy>
  <cp:revision/>
  <cp:lastPrinted>2018-03-08T23:44:15Z</cp:lastPrinted>
  <dcterms:created xsi:type="dcterms:W3CDTF">2017-09-22T00:45:43Z</dcterms:created>
  <dcterms:modified xsi:type="dcterms:W3CDTF">2018-03-16T00:27:14Z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0x0101003BA3B04C24F8D74DBE21978B58C569F6</vt:lpwstr>
  </property>
</Properties>
</file>