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VictoriaPlusPCRegion" sheetId="1" r:id="rId1"/>
    <sheet name="VictoriaPlusPCRegionIndex" sheetId="2" r:id="rId2"/>
  </sheets>
  <externalReferences>
    <externalReference r:id="rId3"/>
  </externalReferences>
  <definedNames>
    <definedName name="_xlnm._FilterDatabase" localSheetId="0" hidden="1">VictoriaPlusPCRegion!$A$6:$Y$161</definedName>
    <definedName name="_xlnm._FilterDatabase" localSheetId="1" hidden="1">VictoriaPlusPCRegionIndex!$A$6:$V$161</definedName>
    <definedName name="A83791657L_Data" localSheetId="1">#REF!</definedName>
    <definedName name="A83791657L_Data">#REF!</definedName>
    <definedName name="A83791657L_Latest" localSheetId="1">#REF!</definedName>
    <definedName name="A83791657L_Latest">#REF!</definedName>
    <definedName name="A83791665L_Data" localSheetId="1">#REF!</definedName>
    <definedName name="A83791665L_Data">#REF!</definedName>
    <definedName name="A83791665L_Latest" localSheetId="1">#REF!</definedName>
    <definedName name="A83791665L_Latest">#REF!</definedName>
    <definedName name="A83791673L_Data" localSheetId="1">#REF!</definedName>
    <definedName name="A83791673L_Data">#REF!</definedName>
    <definedName name="A83791673L_Latest" localSheetId="1">#REF!</definedName>
    <definedName name="A83791673L_Latest">#REF!</definedName>
    <definedName name="A83791681L_Data" localSheetId="1">#REF!</definedName>
    <definedName name="A83791681L_Data">#REF!</definedName>
    <definedName name="A83791681L_Latest" localSheetId="1">#REF!</definedName>
    <definedName name="A83791681L_Latest">#REF!</definedName>
    <definedName name="A83791689F_Data" localSheetId="1">#REF!</definedName>
    <definedName name="A83791689F_Data">#REF!</definedName>
    <definedName name="A83791689F_Latest" localSheetId="1">#REF!</definedName>
    <definedName name="A83791689F_Latest">#REF!</definedName>
    <definedName name="A83791697F_Data" localSheetId="1">#REF!</definedName>
    <definedName name="A83791697F_Data">#REF!</definedName>
    <definedName name="A83791697F_Latest" localSheetId="1">#REF!</definedName>
    <definedName name="A83791697F_Latest">#REF!</definedName>
    <definedName name="A83791705V_Data" localSheetId="1">#REF!</definedName>
    <definedName name="A83791705V_Data">#REF!</definedName>
    <definedName name="A83791705V_Latest" localSheetId="1">#REF!</definedName>
    <definedName name="A83791705V_Latest">#REF!</definedName>
    <definedName name="A83791713V_Data" localSheetId="1">#REF!</definedName>
    <definedName name="A83791713V_Data">#REF!</definedName>
    <definedName name="A83791713V_Latest" localSheetId="1">#REF!</definedName>
    <definedName name="A83791713V_Latest">#REF!</definedName>
    <definedName name="A83791721V_Data" localSheetId="1">#REF!</definedName>
    <definedName name="A83791721V_Data">#REF!</definedName>
    <definedName name="A83791721V_Latest" localSheetId="1">#REF!</definedName>
    <definedName name="A83791721V_Latest">#REF!</definedName>
    <definedName name="A83791873F_Data" localSheetId="1">#REF!</definedName>
    <definedName name="A83791873F_Data">#REF!</definedName>
    <definedName name="A83791873F_Latest" localSheetId="1">#REF!</definedName>
    <definedName name="A83791873F_Latest">#REF!</definedName>
    <definedName name="A83791881F_Data" localSheetId="1">#REF!</definedName>
    <definedName name="A83791881F_Data">#REF!</definedName>
    <definedName name="A83791881F_Latest" localSheetId="1">#REF!</definedName>
    <definedName name="A83791881F_Latest">#REF!</definedName>
    <definedName name="A83791889X_Data" localSheetId="1">#REF!</definedName>
    <definedName name="A83791889X_Data">#REF!</definedName>
    <definedName name="A83791889X_Latest" localSheetId="1">#REF!</definedName>
    <definedName name="A83791889X_Latest">#REF!</definedName>
    <definedName name="A83791897X_Data" localSheetId="1">#REF!</definedName>
    <definedName name="A83791897X_Data">#REF!</definedName>
    <definedName name="A83791897X_Latest" localSheetId="1">#REF!</definedName>
    <definedName name="A83791897X_Latest">#REF!</definedName>
    <definedName name="A83791905L_Data" localSheetId="1">#REF!</definedName>
    <definedName name="A83791905L_Data">#REF!</definedName>
    <definedName name="A83791905L_Latest" localSheetId="1">#REF!</definedName>
    <definedName name="A83791905L_Latest">#REF!</definedName>
    <definedName name="A83791913L_Data" localSheetId="1">#REF!</definedName>
    <definedName name="A83791913L_Data">#REF!</definedName>
    <definedName name="A83791913L_Latest" localSheetId="1">#REF!</definedName>
    <definedName name="A83791913L_Latest">#REF!</definedName>
    <definedName name="A83791921L_Data" localSheetId="1">#REF!</definedName>
    <definedName name="A83791921L_Data">#REF!</definedName>
    <definedName name="A83791921L_Latest" localSheetId="1">#REF!</definedName>
    <definedName name="A83791921L_Latest">#REF!</definedName>
    <definedName name="A83791929F_Data" localSheetId="1">#REF!</definedName>
    <definedName name="A83791929F_Data">#REF!</definedName>
    <definedName name="A83791929F_Latest" localSheetId="1">#REF!</definedName>
    <definedName name="A83791929F_Latest">#REF!</definedName>
    <definedName name="A83791937F_Data" localSheetId="1">#REF!</definedName>
    <definedName name="A83791937F_Data">#REF!</definedName>
    <definedName name="A83791937F_Latest" localSheetId="1">#REF!</definedName>
    <definedName name="A83791937F_Latest">#REF!</definedName>
    <definedName name="A83792953X_Data" localSheetId="1">#REF!</definedName>
    <definedName name="A83792953X_Data">#REF!</definedName>
    <definedName name="A83792953X_Latest" localSheetId="1">#REF!</definedName>
    <definedName name="A83792953X_Latest">#REF!</definedName>
    <definedName name="A83792961X_Data" localSheetId="1">#REF!</definedName>
    <definedName name="A83792961X_Data">#REF!</definedName>
    <definedName name="A83792961X_Latest" localSheetId="1">#REF!</definedName>
    <definedName name="A83792961X_Latest">#REF!</definedName>
    <definedName name="A83792969T_Data" localSheetId="1">#REF!</definedName>
    <definedName name="A83792969T_Data">#REF!</definedName>
    <definedName name="A83792969T_Latest" localSheetId="1">#REF!</definedName>
    <definedName name="A83792969T_Latest">#REF!</definedName>
    <definedName name="A83792977T_Data" localSheetId="1">#REF!</definedName>
    <definedName name="A83792977T_Data">#REF!</definedName>
    <definedName name="A83792977T_Latest" localSheetId="1">#REF!</definedName>
    <definedName name="A83792977T_Latest">#REF!</definedName>
    <definedName name="A83792985T_Data" localSheetId="1">#REF!</definedName>
    <definedName name="A83792985T_Data">#REF!</definedName>
    <definedName name="A83792985T_Latest" localSheetId="1">#REF!</definedName>
    <definedName name="A83792985T_Latest">#REF!</definedName>
    <definedName name="A83792993T_Data" localSheetId="1">#REF!</definedName>
    <definedName name="A83792993T_Data">#REF!</definedName>
    <definedName name="A83792993T_Latest" localSheetId="1">#REF!</definedName>
    <definedName name="A83792993T_Latest">#REF!</definedName>
    <definedName name="A83793001J_Data" localSheetId="1">#REF!</definedName>
    <definedName name="A83793001J_Data">#REF!</definedName>
    <definedName name="A83793001J_Latest" localSheetId="1">#REF!</definedName>
    <definedName name="A83793001J_Latest">#REF!</definedName>
    <definedName name="A83793009A_Data" localSheetId="1">#REF!</definedName>
    <definedName name="A83793009A_Data">#REF!</definedName>
    <definedName name="A83793009A_Latest" localSheetId="1">#REF!</definedName>
    <definedName name="A83793009A_Latest">#REF!</definedName>
    <definedName name="A83793017A_Data" localSheetId="1">#REF!</definedName>
    <definedName name="A83793017A_Data">#REF!</definedName>
    <definedName name="A83793017A_Latest" localSheetId="1">#REF!</definedName>
    <definedName name="A83793017A_Latest">#REF!</definedName>
    <definedName name="A83793169L_Data" localSheetId="1">#REF!</definedName>
    <definedName name="A83793169L_Data">#REF!</definedName>
    <definedName name="A83793169L_Latest" localSheetId="1">#REF!</definedName>
    <definedName name="A83793169L_Latest">#REF!</definedName>
    <definedName name="A83793177L_Data" localSheetId="1">#REF!</definedName>
    <definedName name="A83793177L_Data">#REF!</definedName>
    <definedName name="A83793177L_Latest" localSheetId="1">#REF!</definedName>
    <definedName name="A83793177L_Latest">#REF!</definedName>
    <definedName name="A83793185L_Data" localSheetId="1">#REF!</definedName>
    <definedName name="A83793185L_Data">#REF!</definedName>
    <definedName name="A83793185L_Latest" localSheetId="1">#REF!</definedName>
    <definedName name="A83793185L_Latest">#REF!</definedName>
    <definedName name="A83793193L_Data" localSheetId="1">#REF!</definedName>
    <definedName name="A83793193L_Data">#REF!</definedName>
    <definedName name="A83793193L_Latest" localSheetId="1">#REF!</definedName>
    <definedName name="A83793193L_Latest">#REF!</definedName>
    <definedName name="A83793201A_Data" localSheetId="1">#REF!</definedName>
    <definedName name="A83793201A_Data">#REF!</definedName>
    <definedName name="A83793201A_Latest" localSheetId="1">#REF!</definedName>
    <definedName name="A83793201A_Latest">#REF!</definedName>
    <definedName name="A83793209V_Data" localSheetId="1">#REF!</definedName>
    <definedName name="A83793209V_Data">#REF!</definedName>
    <definedName name="A83793209V_Latest" localSheetId="1">#REF!</definedName>
    <definedName name="A83793209V_Latest">#REF!</definedName>
    <definedName name="A83793217V_Data" localSheetId="1">#REF!</definedName>
    <definedName name="A83793217V_Data">#REF!</definedName>
    <definedName name="A83793217V_Latest" localSheetId="1">#REF!</definedName>
    <definedName name="A83793217V_Latest">#REF!</definedName>
    <definedName name="A83793225V_Data" localSheetId="1">#REF!</definedName>
    <definedName name="A83793225V_Data">#REF!</definedName>
    <definedName name="A83793225V_Latest" localSheetId="1">#REF!</definedName>
    <definedName name="A83793225V_Latest">#REF!</definedName>
    <definedName name="A83793233V_Data" localSheetId="1">#REF!</definedName>
    <definedName name="A83793233V_Data">#REF!</definedName>
    <definedName name="A83793233V_Latest" localSheetId="1">#REF!</definedName>
    <definedName name="A83793233V_Latest">#REF!</definedName>
    <definedName name="A83794249F_Data" localSheetId="1">#REF!</definedName>
    <definedName name="A83794249F_Data">#REF!</definedName>
    <definedName name="A83794249F_Latest" localSheetId="1">#REF!</definedName>
    <definedName name="A83794249F_Latest">#REF!</definedName>
    <definedName name="A83794257F_Data" localSheetId="1">#REF!</definedName>
    <definedName name="A83794257F_Data">#REF!</definedName>
    <definedName name="A83794257F_Latest" localSheetId="1">#REF!</definedName>
    <definedName name="A83794257F_Latest">#REF!</definedName>
    <definedName name="A83794265F_Data" localSheetId="1">#REF!</definedName>
    <definedName name="A83794265F_Data">#REF!</definedName>
    <definedName name="A83794265F_Latest" localSheetId="1">#REF!</definedName>
    <definedName name="A83794265F_Latest">#REF!</definedName>
    <definedName name="A83794273F_Data" localSheetId="1">#REF!</definedName>
    <definedName name="A83794273F_Data">#REF!</definedName>
    <definedName name="A83794273F_Latest" localSheetId="1">#REF!</definedName>
    <definedName name="A83794273F_Latest">#REF!</definedName>
    <definedName name="A83794281F_Data" localSheetId="1">#REF!</definedName>
    <definedName name="A83794281F_Data">#REF!</definedName>
    <definedName name="A83794281F_Latest" localSheetId="1">#REF!</definedName>
    <definedName name="A83794281F_Latest">#REF!</definedName>
    <definedName name="A83794289X_Data" localSheetId="1">#REF!</definedName>
    <definedName name="A83794289X_Data">#REF!</definedName>
    <definedName name="A83794289X_Latest" localSheetId="1">#REF!</definedName>
    <definedName name="A83794289X_Latest">#REF!</definedName>
    <definedName name="A83794297X_Data" localSheetId="1">#REF!</definedName>
    <definedName name="A83794297X_Data">#REF!</definedName>
    <definedName name="A83794297X_Latest" localSheetId="1">#REF!</definedName>
    <definedName name="A83794297X_Latest">#REF!</definedName>
    <definedName name="A83794305L_Data" localSheetId="1">#REF!</definedName>
    <definedName name="A83794305L_Data">#REF!</definedName>
    <definedName name="A83794305L_Latest" localSheetId="1">#REF!</definedName>
    <definedName name="A83794305L_Latest">#REF!</definedName>
    <definedName name="A83794313L_Data" localSheetId="1">#REF!</definedName>
    <definedName name="A83794313L_Data">#REF!</definedName>
    <definedName name="A83794313L_Latest" localSheetId="1">#REF!</definedName>
    <definedName name="A83794313L_Latest">#REF!</definedName>
    <definedName name="A83794465X_Data" localSheetId="1">#REF!</definedName>
    <definedName name="A83794465X_Data">#REF!</definedName>
    <definedName name="A83794465X_Latest" localSheetId="1">#REF!</definedName>
    <definedName name="A83794465X_Latest">#REF!</definedName>
    <definedName name="A83794473X_Data" localSheetId="1">#REF!</definedName>
    <definedName name="A83794473X_Data">#REF!</definedName>
    <definedName name="A83794473X_Latest" localSheetId="1">#REF!</definedName>
    <definedName name="A83794473X_Latest">#REF!</definedName>
    <definedName name="A83794481X_Data" localSheetId="1">#REF!</definedName>
    <definedName name="A83794481X_Data">#REF!</definedName>
    <definedName name="A83794481X_Latest" localSheetId="1">#REF!</definedName>
    <definedName name="A83794481X_Latest">#REF!</definedName>
    <definedName name="A83794489T_Data" localSheetId="1">#REF!</definedName>
    <definedName name="A83794489T_Data">#REF!</definedName>
    <definedName name="A83794489T_Latest" localSheetId="1">#REF!</definedName>
    <definedName name="A83794489T_Latest">#REF!</definedName>
    <definedName name="A83794497T_Data" localSheetId="1">#REF!</definedName>
    <definedName name="A83794497T_Data">#REF!</definedName>
    <definedName name="A83794497T_Latest" localSheetId="1">#REF!</definedName>
    <definedName name="A83794497T_Latest">#REF!</definedName>
    <definedName name="A83794505F_Data" localSheetId="1">#REF!</definedName>
    <definedName name="A83794505F_Data">#REF!</definedName>
    <definedName name="A83794505F_Latest" localSheetId="1">#REF!</definedName>
    <definedName name="A83794505F_Latest">#REF!</definedName>
    <definedName name="A83794513F_Data" localSheetId="1">#REF!</definedName>
    <definedName name="A83794513F_Data">#REF!</definedName>
    <definedName name="A83794513F_Latest" localSheetId="1">#REF!</definedName>
    <definedName name="A83794513F_Latest">#REF!</definedName>
    <definedName name="A83794521F_Data" localSheetId="1">#REF!</definedName>
    <definedName name="A83794521F_Data">#REF!</definedName>
    <definedName name="A83794521F_Latest" localSheetId="1">#REF!</definedName>
    <definedName name="A83794521F_Latest">#REF!</definedName>
    <definedName name="A83794529X_Data" localSheetId="1">#REF!</definedName>
    <definedName name="A83794529X_Data">#REF!</definedName>
    <definedName name="A83794529X_Latest" localSheetId="1">#REF!</definedName>
    <definedName name="A83794529X_Latest">#REF!</definedName>
    <definedName name="A83799361W_Data" localSheetId="1">#REF!</definedName>
    <definedName name="A83799361W_Data">#REF!</definedName>
    <definedName name="A83799361W_Latest" localSheetId="1">#REF!</definedName>
    <definedName name="A83799361W_Latest">#REF!</definedName>
    <definedName name="A83799369R_Data" localSheetId="1">#REF!</definedName>
    <definedName name="A83799369R_Data">#REF!</definedName>
    <definedName name="A83799369R_Latest" localSheetId="1">#REF!</definedName>
    <definedName name="A83799369R_Latest">#REF!</definedName>
    <definedName name="A83799377R_Data" localSheetId="1">#REF!</definedName>
    <definedName name="A83799377R_Data">#REF!</definedName>
    <definedName name="A83799377R_Latest" localSheetId="1">#REF!</definedName>
    <definedName name="A83799377R_Latest">#REF!</definedName>
    <definedName name="A83799385R_Data" localSheetId="1">#REF!</definedName>
    <definedName name="A83799385R_Data">#REF!</definedName>
    <definedName name="A83799385R_Latest" localSheetId="1">#REF!</definedName>
    <definedName name="A83799385R_Latest">#REF!</definedName>
    <definedName name="A83799393R_Data" localSheetId="1">#REF!</definedName>
    <definedName name="A83799393R_Data">#REF!</definedName>
    <definedName name="A83799393R_Latest" localSheetId="1">#REF!</definedName>
    <definedName name="A83799393R_Latest">#REF!</definedName>
    <definedName name="A83799401C_Data" localSheetId="1">#REF!</definedName>
    <definedName name="A83799401C_Data">#REF!</definedName>
    <definedName name="A83799401C_Latest" localSheetId="1">#REF!</definedName>
    <definedName name="A83799401C_Latest">#REF!</definedName>
    <definedName name="A83799409W_Data" localSheetId="1">#REF!</definedName>
    <definedName name="A83799409W_Data">#REF!</definedName>
    <definedName name="A83799409W_Latest" localSheetId="1">#REF!</definedName>
    <definedName name="A83799409W_Latest">#REF!</definedName>
    <definedName name="A83799417W_Data" localSheetId="1">#REF!</definedName>
    <definedName name="A83799417W_Data">#REF!</definedName>
    <definedName name="A83799417W_Latest" localSheetId="1">#REF!</definedName>
    <definedName name="A83799417W_Latest">#REF!</definedName>
    <definedName name="A83799425W_Data" localSheetId="1">#REF!</definedName>
    <definedName name="A83799425W_Data">#REF!</definedName>
    <definedName name="A83799425W_Latest" localSheetId="1">#REF!</definedName>
    <definedName name="A83799425W_Latest">#REF!</definedName>
    <definedName name="A83799577J_Data" localSheetId="1">#REF!</definedName>
    <definedName name="A83799577J_Data">#REF!</definedName>
    <definedName name="A83799577J_Latest" localSheetId="1">#REF!</definedName>
    <definedName name="A83799577J_Latest">#REF!</definedName>
    <definedName name="A83799585J_Data" localSheetId="1">#REF!</definedName>
    <definedName name="A83799585J_Data">#REF!</definedName>
    <definedName name="A83799585J_Latest" localSheetId="1">#REF!</definedName>
    <definedName name="A83799585J_Latest">#REF!</definedName>
    <definedName name="A83799593J_Data" localSheetId="1">#REF!</definedName>
    <definedName name="A83799593J_Data">#REF!</definedName>
    <definedName name="A83799593J_Latest" localSheetId="1">#REF!</definedName>
    <definedName name="A83799593J_Latest">#REF!</definedName>
    <definedName name="A83799601W_Data" localSheetId="1">#REF!</definedName>
    <definedName name="A83799601W_Data">#REF!</definedName>
    <definedName name="A83799601W_Latest" localSheetId="1">#REF!</definedName>
    <definedName name="A83799601W_Latest">#REF!</definedName>
    <definedName name="A83799609R_Data" localSheetId="1">#REF!</definedName>
    <definedName name="A83799609R_Data">#REF!</definedName>
    <definedName name="A83799609R_Latest" localSheetId="1">#REF!</definedName>
    <definedName name="A83799609R_Latest">#REF!</definedName>
    <definedName name="A83799617R_Data" localSheetId="1">#REF!</definedName>
    <definedName name="A83799617R_Data">#REF!</definedName>
    <definedName name="A83799617R_Latest" localSheetId="1">#REF!</definedName>
    <definedName name="A83799617R_Latest">#REF!</definedName>
    <definedName name="A83799625R_Data" localSheetId="1">#REF!</definedName>
    <definedName name="A83799625R_Data">#REF!</definedName>
    <definedName name="A83799625R_Latest" localSheetId="1">#REF!</definedName>
    <definedName name="A83799625R_Latest">#REF!</definedName>
    <definedName name="A83799633R_Data" localSheetId="1">#REF!</definedName>
    <definedName name="A83799633R_Data">#REF!</definedName>
    <definedName name="A83799633R_Latest" localSheetId="1">#REF!</definedName>
    <definedName name="A83799633R_Latest">#REF!</definedName>
    <definedName name="A83799641R_Data" localSheetId="1">#REF!</definedName>
    <definedName name="A83799641R_Data">#REF!</definedName>
    <definedName name="A83799641R_Latest" localSheetId="1">#REF!</definedName>
    <definedName name="A83799641R_Latest">#REF!</definedName>
    <definedName name="A83800657R_Data" localSheetId="1">#REF!</definedName>
    <definedName name="A83800657R_Data">#REF!</definedName>
    <definedName name="A83800657R_Latest" localSheetId="1">#REF!</definedName>
    <definedName name="A83800657R_Latest">#REF!</definedName>
    <definedName name="A83800665R_Data" localSheetId="1">#REF!</definedName>
    <definedName name="A83800665R_Data">#REF!</definedName>
    <definedName name="A83800665R_Latest" localSheetId="1">#REF!</definedName>
    <definedName name="A83800665R_Latest">#REF!</definedName>
    <definedName name="A83800673R_Data" localSheetId="1">#REF!</definedName>
    <definedName name="A83800673R_Data">#REF!</definedName>
    <definedName name="A83800673R_Latest" localSheetId="1">#REF!</definedName>
    <definedName name="A83800673R_Latest">#REF!</definedName>
    <definedName name="A83800681R_Data" localSheetId="1">#REF!</definedName>
    <definedName name="A83800681R_Data">#REF!</definedName>
    <definedName name="A83800681R_Latest" localSheetId="1">#REF!</definedName>
    <definedName name="A83800681R_Latest">#REF!</definedName>
    <definedName name="A83800689J_Data" localSheetId="1">#REF!</definedName>
    <definedName name="A83800689J_Data">#REF!</definedName>
    <definedName name="A83800689J_Latest" localSheetId="1">#REF!</definedName>
    <definedName name="A83800689J_Latest">#REF!</definedName>
    <definedName name="A83800697J_Data" localSheetId="1">#REF!</definedName>
    <definedName name="A83800697J_Data">#REF!</definedName>
    <definedName name="A83800697J_Latest" localSheetId="1">#REF!</definedName>
    <definedName name="A83800697J_Latest">#REF!</definedName>
    <definedName name="A83800705W_Data" localSheetId="1">#REF!</definedName>
    <definedName name="A83800705W_Data">#REF!</definedName>
    <definedName name="A83800705W_Latest" localSheetId="1">#REF!</definedName>
    <definedName name="A83800705W_Latest">#REF!</definedName>
    <definedName name="A83800713W_Data" localSheetId="1">#REF!</definedName>
    <definedName name="A83800713W_Data">#REF!</definedName>
    <definedName name="A83800713W_Latest" localSheetId="1">#REF!</definedName>
    <definedName name="A83800713W_Latest">#REF!</definedName>
    <definedName name="A83800721W_Data" localSheetId="1">#REF!</definedName>
    <definedName name="A83800721W_Data">#REF!</definedName>
    <definedName name="A83800721W_Latest" localSheetId="1">#REF!</definedName>
    <definedName name="A83800721W_Latest">#REF!</definedName>
    <definedName name="A83800873J_Data" localSheetId="1">#REF!</definedName>
    <definedName name="A83800873J_Data">#REF!</definedName>
    <definedName name="A83800873J_Latest" localSheetId="1">#REF!</definedName>
    <definedName name="A83800873J_Latest">#REF!</definedName>
    <definedName name="A83800881J_Data" localSheetId="1">#REF!</definedName>
    <definedName name="A83800881J_Data">#REF!</definedName>
    <definedName name="A83800881J_Latest" localSheetId="1">#REF!</definedName>
    <definedName name="A83800881J_Latest">#REF!</definedName>
    <definedName name="A83800889A_Data" localSheetId="1">#REF!</definedName>
    <definedName name="A83800889A_Data">#REF!</definedName>
    <definedName name="A83800889A_Latest" localSheetId="1">#REF!</definedName>
    <definedName name="A83800889A_Latest">#REF!</definedName>
    <definedName name="A83800897A_Data" localSheetId="1">#REF!</definedName>
    <definedName name="A83800897A_Data">#REF!</definedName>
    <definedName name="A83800897A_Latest" localSheetId="1">#REF!</definedName>
    <definedName name="A83800897A_Latest">#REF!</definedName>
    <definedName name="A83800905R_Data" localSheetId="1">#REF!</definedName>
    <definedName name="A83800905R_Data">#REF!</definedName>
    <definedName name="A83800905R_Latest" localSheetId="1">#REF!</definedName>
    <definedName name="A83800905R_Latest">#REF!</definedName>
    <definedName name="A83800913R_Data" localSheetId="1">#REF!</definedName>
    <definedName name="A83800913R_Data">#REF!</definedName>
    <definedName name="A83800913R_Latest" localSheetId="1">#REF!</definedName>
    <definedName name="A83800913R_Latest">#REF!</definedName>
    <definedName name="A83800921R_Data" localSheetId="1">#REF!</definedName>
    <definedName name="A83800921R_Data">#REF!</definedName>
    <definedName name="A83800921R_Latest" localSheetId="1">#REF!</definedName>
    <definedName name="A83800921R_Latest">#REF!</definedName>
    <definedName name="A83800929J_Data" localSheetId="1">#REF!</definedName>
    <definedName name="A83800929J_Data">#REF!</definedName>
    <definedName name="A83800929J_Latest" localSheetId="1">#REF!</definedName>
    <definedName name="A83800929J_Latest">#REF!</definedName>
    <definedName name="A83800937J_Data" localSheetId="1">#REF!</definedName>
    <definedName name="A83800937J_Data">#REF!</definedName>
    <definedName name="A83800937J_Latest" localSheetId="1">#REF!</definedName>
    <definedName name="A83800937J_Latest">#REF!</definedName>
    <definedName name="A83801953A_Data" localSheetId="1">#REF!</definedName>
    <definedName name="A83801953A_Data">#REF!</definedName>
    <definedName name="A83801953A_Latest" localSheetId="1">#REF!</definedName>
    <definedName name="A83801953A_Latest">#REF!</definedName>
    <definedName name="A83801961A_Data" localSheetId="1">#REF!</definedName>
    <definedName name="A83801961A_Data">#REF!</definedName>
    <definedName name="A83801961A_Latest" localSheetId="1">#REF!</definedName>
    <definedName name="A83801961A_Latest">#REF!</definedName>
    <definedName name="A83801969V_Data" localSheetId="1">#REF!</definedName>
    <definedName name="A83801969V_Data">#REF!</definedName>
    <definedName name="A83801969V_Latest" localSheetId="1">#REF!</definedName>
    <definedName name="A83801969V_Latest">#REF!</definedName>
    <definedName name="A83801977V_Data" localSheetId="1">#REF!</definedName>
    <definedName name="A83801977V_Data">#REF!</definedName>
    <definedName name="A83801977V_Latest" localSheetId="1">#REF!</definedName>
    <definedName name="A83801977V_Latest">#REF!</definedName>
    <definedName name="A83801985V_Data" localSheetId="1">#REF!</definedName>
    <definedName name="A83801985V_Data">#REF!</definedName>
    <definedName name="A83801985V_Latest" localSheetId="1">#REF!</definedName>
    <definedName name="A83801985V_Latest">#REF!</definedName>
    <definedName name="A83801993V_Data" localSheetId="1">#REF!</definedName>
    <definedName name="A83801993V_Data">#REF!</definedName>
    <definedName name="A83801993V_Latest" localSheetId="1">#REF!</definedName>
    <definedName name="A83801993V_Latest">#REF!</definedName>
    <definedName name="A83802001K_Data" localSheetId="1">#REF!</definedName>
    <definedName name="A83802001K_Data">#REF!</definedName>
    <definedName name="A83802001K_Latest" localSheetId="1">#REF!</definedName>
    <definedName name="A83802001K_Latest">#REF!</definedName>
    <definedName name="A83802009C_Data" localSheetId="1">#REF!</definedName>
    <definedName name="A83802009C_Data">#REF!</definedName>
    <definedName name="A83802009C_Latest" localSheetId="1">#REF!</definedName>
    <definedName name="A83802009C_Latest">#REF!</definedName>
    <definedName name="A83802017C_Data" localSheetId="1">#REF!</definedName>
    <definedName name="A83802017C_Data">#REF!</definedName>
    <definedName name="A83802017C_Latest" localSheetId="1">#REF!</definedName>
    <definedName name="A83802017C_Latest">#REF!</definedName>
    <definedName name="A83802169R_Data" localSheetId="1">#REF!</definedName>
    <definedName name="A83802169R_Data">#REF!</definedName>
    <definedName name="A83802169R_Latest" localSheetId="1">#REF!</definedName>
    <definedName name="A83802169R_Latest">#REF!</definedName>
    <definedName name="A83802177R_Data" localSheetId="1">#REF!</definedName>
    <definedName name="A83802177R_Data">#REF!</definedName>
    <definedName name="A83802177R_Latest" localSheetId="1">#REF!</definedName>
    <definedName name="A83802177R_Latest">#REF!</definedName>
    <definedName name="A83802185R_Data" localSheetId="1">#REF!</definedName>
    <definedName name="A83802185R_Data">#REF!</definedName>
    <definedName name="A83802185R_Latest" localSheetId="1">#REF!</definedName>
    <definedName name="A83802185R_Latest">#REF!</definedName>
    <definedName name="A83802193R_Data" localSheetId="1">#REF!</definedName>
    <definedName name="A83802193R_Data">#REF!</definedName>
    <definedName name="A83802193R_Latest" localSheetId="1">#REF!</definedName>
    <definedName name="A83802193R_Latest">#REF!</definedName>
    <definedName name="A83802201C_Data" localSheetId="1">#REF!</definedName>
    <definedName name="A83802201C_Data">#REF!</definedName>
    <definedName name="A83802201C_Latest" localSheetId="1">#REF!</definedName>
    <definedName name="A83802201C_Latest">#REF!</definedName>
    <definedName name="A83802209W_Data" localSheetId="1">#REF!</definedName>
    <definedName name="A83802209W_Data">#REF!</definedName>
    <definedName name="A83802209W_Latest" localSheetId="1">#REF!</definedName>
    <definedName name="A83802209W_Latest">#REF!</definedName>
    <definedName name="A83802217W_Data" localSheetId="1">#REF!</definedName>
    <definedName name="A83802217W_Data">#REF!</definedName>
    <definedName name="A83802217W_Latest" localSheetId="1">#REF!</definedName>
    <definedName name="A83802217W_Latest">#REF!</definedName>
    <definedName name="A83802225W_Data" localSheetId="1">#REF!</definedName>
    <definedName name="A83802225W_Data">#REF!</definedName>
    <definedName name="A83802225W_Latest" localSheetId="1">#REF!</definedName>
    <definedName name="A83802225W_Latest">#REF!</definedName>
    <definedName name="A83802233W_Data" localSheetId="1">#REF!</definedName>
    <definedName name="A83802233W_Data">#REF!</definedName>
    <definedName name="A83802233W_Latest" localSheetId="1">#REF!</definedName>
    <definedName name="A83802233W_Latest">#REF!</definedName>
    <definedName name="AAAlarL">[1]Dfns!$B$17</definedName>
    <definedName name="ABS_NR_list">[1]Categories!$B$11:$C$29</definedName>
    <definedName name="ABS_Regions_List">[1]Categories!$A$63:$B$83</definedName>
    <definedName name="absNRtoACIF">[1]Categories!$A$87:$B$105</definedName>
    <definedName name="AccomL">[1]Dfns!$B$26</definedName>
    <definedName name="BRHarL">[1]Dfns!$B$29</definedName>
    <definedName name="EduL">[1]Dfns!$B$23</definedName>
    <definedName name="ElctppL">[1]Dfns!$B$30</definedName>
    <definedName name="EntReL">[1]Dfns!$B$25</definedName>
    <definedName name="Full" localSheetId="1">#REF!</definedName>
    <definedName name="Full">#REF!</definedName>
    <definedName name="Glossary" localSheetId="1">#REF!</definedName>
    <definedName name="Glossary">#REF!</definedName>
    <definedName name="HaacL">[1]Dfns!$B$24</definedName>
    <definedName name="HevMinL">[1]Dfns!$B$33</definedName>
    <definedName name="IndusL">[1]Dfns!$B$22</definedName>
    <definedName name="Introduction" localSheetId="1">#REF!</definedName>
    <definedName name="Introduction">#REF!</definedName>
    <definedName name="labels" localSheetId="1">#REF!</definedName>
    <definedName name="labels">#REF!</definedName>
    <definedName name="MiscL">[1]Dfns!$B$27</definedName>
    <definedName name="NewhL">[1]Dfns!$B$15</definedName>
    <definedName name="NilValue">#REF!</definedName>
    <definedName name="OffceL">[1]Dfns!$B$20</definedName>
    <definedName name="OthrCL">[1]Dfns!$B$21</definedName>
    <definedName name="RecL">[1]Dfns!$B$34</definedName>
    <definedName name="ResiL">[1]Dfns!$B$10</definedName>
    <definedName name="RoadsL">[1]Dfns!$B$28</definedName>
    <definedName name="RWtraL">[1]Dfns!$B$19</definedName>
    <definedName name="scope" localSheetId="1">#REF!</definedName>
    <definedName name="scope">#REF!</definedName>
    <definedName name="ST_dates">#REF!</definedName>
    <definedName name="State_List">[1]Categories!$B$37:$C$44</definedName>
    <definedName name="TelecoL">[1]Dfns!$B$32</definedName>
    <definedName name="WatSeL">[1]Dfns!$B$31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1" i="2" l="1"/>
  <c r="E160" i="2"/>
  <c r="E159" i="2"/>
  <c r="E158" i="2"/>
  <c r="E157" i="2"/>
  <c r="E156" i="2"/>
  <c r="E155" i="2"/>
  <c r="E154" i="2"/>
  <c r="D153" i="2"/>
  <c r="D152" i="2"/>
  <c r="D151" i="2"/>
  <c r="D150" i="2"/>
  <c r="D149" i="2"/>
  <c r="D148" i="2"/>
  <c r="D147" i="2"/>
  <c r="B147" i="2"/>
  <c r="E147" i="2" s="1"/>
  <c r="D146" i="2"/>
  <c r="C146" i="2"/>
  <c r="C147" i="2" s="1"/>
  <c r="C148" i="2" s="1"/>
  <c r="C149" i="2" s="1"/>
  <c r="C150" i="2" s="1"/>
  <c r="C151" i="2" s="1"/>
  <c r="C152" i="2" s="1"/>
  <c r="C153" i="2" s="1"/>
  <c r="B146" i="2"/>
  <c r="E145" i="2"/>
  <c r="E144" i="2"/>
  <c r="E143" i="2"/>
  <c r="E142" i="2"/>
  <c r="D141" i="2"/>
  <c r="D140" i="2"/>
  <c r="D139" i="2"/>
  <c r="D138" i="2"/>
  <c r="D137" i="2"/>
  <c r="D136" i="2"/>
  <c r="D135" i="2"/>
  <c r="D134" i="2"/>
  <c r="C134" i="2"/>
  <c r="C135" i="2" s="1"/>
  <c r="C136" i="2" s="1"/>
  <c r="C137" i="2" s="1"/>
  <c r="C138" i="2" s="1"/>
  <c r="C139" i="2" s="1"/>
  <c r="C140" i="2" s="1"/>
  <c r="C141" i="2" s="1"/>
  <c r="B134" i="2"/>
  <c r="B135" i="2" s="1"/>
  <c r="B136" i="2" s="1"/>
  <c r="B137" i="2" s="1"/>
  <c r="B138" i="2" s="1"/>
  <c r="B139" i="2" s="1"/>
  <c r="B140" i="2" s="1"/>
  <c r="B141" i="2" s="1"/>
  <c r="E133" i="2"/>
  <c r="E132" i="2"/>
  <c r="E131" i="2"/>
  <c r="E130" i="2"/>
  <c r="D129" i="2"/>
  <c r="D128" i="2"/>
  <c r="D127" i="2"/>
  <c r="D126" i="2"/>
  <c r="D125" i="2"/>
  <c r="D124" i="2"/>
  <c r="D123" i="2"/>
  <c r="D122" i="2"/>
  <c r="C122" i="2"/>
  <c r="C123" i="2" s="1"/>
  <c r="C124" i="2" s="1"/>
  <c r="C125" i="2" s="1"/>
  <c r="C126" i="2" s="1"/>
  <c r="C127" i="2" s="1"/>
  <c r="C128" i="2" s="1"/>
  <c r="C129" i="2" s="1"/>
  <c r="B122" i="2"/>
  <c r="B123" i="2" s="1"/>
  <c r="E121" i="2"/>
  <c r="E120" i="2"/>
  <c r="E119" i="2"/>
  <c r="E118" i="2"/>
  <c r="D117" i="2"/>
  <c r="D116" i="2"/>
  <c r="D115" i="2"/>
  <c r="D114" i="2"/>
  <c r="D113" i="2"/>
  <c r="D112" i="2"/>
  <c r="D111" i="2"/>
  <c r="D110" i="2"/>
  <c r="C110" i="2"/>
  <c r="C111" i="2" s="1"/>
  <c r="C112" i="2" s="1"/>
  <c r="C113" i="2" s="1"/>
  <c r="C114" i="2" s="1"/>
  <c r="C115" i="2" s="1"/>
  <c r="C116" i="2" s="1"/>
  <c r="C117" i="2" s="1"/>
  <c r="B110" i="2"/>
  <c r="B111" i="2" s="1"/>
  <c r="B112" i="2" s="1"/>
  <c r="B113" i="2" s="1"/>
  <c r="E109" i="2"/>
  <c r="E108" i="2"/>
  <c r="E107" i="2"/>
  <c r="E106" i="2"/>
  <c r="D105" i="2"/>
  <c r="D104" i="2"/>
  <c r="D103" i="2"/>
  <c r="D102" i="2"/>
  <c r="D101" i="2"/>
  <c r="D100" i="2"/>
  <c r="D99" i="2"/>
  <c r="D98" i="2"/>
  <c r="C98" i="2"/>
  <c r="C99" i="2" s="1"/>
  <c r="C100" i="2" s="1"/>
  <c r="C101" i="2" s="1"/>
  <c r="C102" i="2" s="1"/>
  <c r="C103" i="2" s="1"/>
  <c r="C104" i="2" s="1"/>
  <c r="C105" i="2" s="1"/>
  <c r="B98" i="2"/>
  <c r="B99" i="2" s="1"/>
  <c r="B100" i="2" s="1"/>
  <c r="E97" i="2"/>
  <c r="E96" i="2"/>
  <c r="E95" i="2"/>
  <c r="E94" i="2"/>
  <c r="D93" i="2"/>
  <c r="D92" i="2"/>
  <c r="D91" i="2"/>
  <c r="D90" i="2"/>
  <c r="D89" i="2"/>
  <c r="D88" i="2"/>
  <c r="D87" i="2"/>
  <c r="D86" i="2"/>
  <c r="C86" i="2"/>
  <c r="C87" i="2" s="1"/>
  <c r="C88" i="2" s="1"/>
  <c r="C89" i="2" s="1"/>
  <c r="C90" i="2" s="1"/>
  <c r="C91" i="2" s="1"/>
  <c r="C92" i="2" s="1"/>
  <c r="C93" i="2" s="1"/>
  <c r="B86" i="2"/>
  <c r="B87" i="2" s="1"/>
  <c r="B88" i="2" s="1"/>
  <c r="B89" i="2" s="1"/>
  <c r="B90" i="2" s="1"/>
  <c r="B91" i="2" s="1"/>
  <c r="B92" i="2" s="1"/>
  <c r="E85" i="2"/>
  <c r="E84" i="2"/>
  <c r="E83" i="2"/>
  <c r="E82" i="2"/>
  <c r="D81" i="2"/>
  <c r="D80" i="2"/>
  <c r="D79" i="2"/>
  <c r="D78" i="2"/>
  <c r="D77" i="2"/>
  <c r="D76" i="2"/>
  <c r="D75" i="2"/>
  <c r="D74" i="2"/>
  <c r="C74" i="2"/>
  <c r="C75" i="2" s="1"/>
  <c r="C76" i="2" s="1"/>
  <c r="C77" i="2" s="1"/>
  <c r="C78" i="2" s="1"/>
  <c r="C79" i="2" s="1"/>
  <c r="C80" i="2" s="1"/>
  <c r="C81" i="2" s="1"/>
  <c r="B74" i="2"/>
  <c r="B75" i="2" s="1"/>
  <c r="B76" i="2" s="1"/>
  <c r="E73" i="2"/>
  <c r="E72" i="2"/>
  <c r="E71" i="2"/>
  <c r="E70" i="2"/>
  <c r="D69" i="2"/>
  <c r="D68" i="2"/>
  <c r="D67" i="2"/>
  <c r="D66" i="2"/>
  <c r="D65" i="2"/>
  <c r="D64" i="2"/>
  <c r="D63" i="2"/>
  <c r="D62" i="2"/>
  <c r="C62" i="2"/>
  <c r="C63" i="2" s="1"/>
  <c r="C64" i="2" s="1"/>
  <c r="C65" i="2" s="1"/>
  <c r="C66" i="2" s="1"/>
  <c r="C67" i="2" s="1"/>
  <c r="C68" i="2" s="1"/>
  <c r="C69" i="2" s="1"/>
  <c r="B62" i="2"/>
  <c r="B63" i="2" s="1"/>
  <c r="B64" i="2" s="1"/>
  <c r="E61" i="2"/>
  <c r="E60" i="2"/>
  <c r="E59" i="2"/>
  <c r="E58" i="2"/>
  <c r="D57" i="2"/>
  <c r="D56" i="2"/>
  <c r="D55" i="2"/>
  <c r="D54" i="2"/>
  <c r="D53" i="2"/>
  <c r="D52" i="2"/>
  <c r="D51" i="2"/>
  <c r="D50" i="2"/>
  <c r="C50" i="2"/>
  <c r="C51" i="2" s="1"/>
  <c r="C52" i="2" s="1"/>
  <c r="C53" i="2" s="1"/>
  <c r="C54" i="2" s="1"/>
  <c r="C55" i="2" s="1"/>
  <c r="C56" i="2" s="1"/>
  <c r="C57" i="2" s="1"/>
  <c r="B50" i="2"/>
  <c r="B51" i="2" s="1"/>
  <c r="B52" i="2" s="1"/>
  <c r="B53" i="2" s="1"/>
  <c r="B54" i="2" s="1"/>
  <c r="B55" i="2" s="1"/>
  <c r="B56" i="2" s="1"/>
  <c r="E49" i="2"/>
  <c r="E48" i="2"/>
  <c r="E47" i="2"/>
  <c r="E46" i="2"/>
  <c r="E45" i="2"/>
  <c r="E44" i="2"/>
  <c r="E43" i="2"/>
  <c r="E42" i="2"/>
  <c r="D41" i="2"/>
  <c r="D40" i="2"/>
  <c r="D39" i="2"/>
  <c r="D38" i="2"/>
  <c r="D37" i="2"/>
  <c r="D36" i="2"/>
  <c r="D35" i="2"/>
  <c r="D34" i="2"/>
  <c r="C34" i="2"/>
  <c r="C35" i="2" s="1"/>
  <c r="C36" i="2" s="1"/>
  <c r="C37" i="2" s="1"/>
  <c r="C38" i="2" s="1"/>
  <c r="C39" i="2" s="1"/>
  <c r="C40" i="2" s="1"/>
  <c r="C41" i="2" s="1"/>
  <c r="B34" i="2"/>
  <c r="B35" i="2" s="1"/>
  <c r="E33" i="2"/>
  <c r="E32" i="2"/>
  <c r="E31" i="2"/>
  <c r="E30" i="2"/>
  <c r="D29" i="2"/>
  <c r="D28" i="2"/>
  <c r="D27" i="2"/>
  <c r="D26" i="2"/>
  <c r="D25" i="2"/>
  <c r="D24" i="2"/>
  <c r="D23" i="2"/>
  <c r="D22" i="2"/>
  <c r="C22" i="2"/>
  <c r="C23" i="2" s="1"/>
  <c r="C24" i="2" s="1"/>
  <c r="C25" i="2" s="1"/>
  <c r="C26" i="2" s="1"/>
  <c r="C27" i="2" s="1"/>
  <c r="C28" i="2" s="1"/>
  <c r="C29" i="2" s="1"/>
  <c r="B22" i="2"/>
  <c r="B23" i="2" s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F6" i="2"/>
  <c r="E161" i="1"/>
  <c r="E160" i="1"/>
  <c r="E159" i="1"/>
  <c r="E158" i="1"/>
  <c r="E157" i="1"/>
  <c r="E156" i="1"/>
  <c r="E155" i="1"/>
  <c r="E154" i="1"/>
  <c r="D153" i="1"/>
  <c r="D152" i="1"/>
  <c r="D151" i="1"/>
  <c r="D150" i="1"/>
  <c r="D149" i="1"/>
  <c r="D148" i="1"/>
  <c r="D147" i="1"/>
  <c r="E147" i="1" s="1"/>
  <c r="C147" i="1"/>
  <c r="C148" i="1" s="1"/>
  <c r="C149" i="1" s="1"/>
  <c r="C150" i="1" s="1"/>
  <c r="C151" i="1" s="1"/>
  <c r="C152" i="1" s="1"/>
  <c r="C153" i="1" s="1"/>
  <c r="D146" i="1"/>
  <c r="E146" i="1" s="1"/>
  <c r="C146" i="1"/>
  <c r="B146" i="1"/>
  <c r="B147" i="1" s="1"/>
  <c r="B148" i="1" s="1"/>
  <c r="B149" i="1" s="1"/>
  <c r="B150" i="1" s="1"/>
  <c r="B151" i="1" s="1"/>
  <c r="B152" i="1" s="1"/>
  <c r="B153" i="1" s="1"/>
  <c r="E153" i="1" s="1"/>
  <c r="E145" i="1"/>
  <c r="E144" i="1"/>
  <c r="E143" i="1"/>
  <c r="E142" i="1"/>
  <c r="D141" i="1"/>
  <c r="D140" i="1"/>
  <c r="D139" i="1"/>
  <c r="D138" i="1"/>
  <c r="D137" i="1"/>
  <c r="D136" i="1"/>
  <c r="D135" i="1"/>
  <c r="D134" i="1"/>
  <c r="C134" i="1"/>
  <c r="C135" i="1" s="1"/>
  <c r="C136" i="1" s="1"/>
  <c r="C137" i="1" s="1"/>
  <c r="C138" i="1" s="1"/>
  <c r="C139" i="1" s="1"/>
  <c r="C140" i="1" s="1"/>
  <c r="C141" i="1" s="1"/>
  <c r="B134" i="1"/>
  <c r="B135" i="1" s="1"/>
  <c r="B136" i="1" s="1"/>
  <c r="B137" i="1" s="1"/>
  <c r="B138" i="1" s="1"/>
  <c r="B139" i="1" s="1"/>
  <c r="E133" i="1"/>
  <c r="E132" i="1"/>
  <c r="E131" i="1"/>
  <c r="E130" i="1"/>
  <c r="D129" i="1"/>
  <c r="D128" i="1"/>
  <c r="D127" i="1"/>
  <c r="D126" i="1"/>
  <c r="D125" i="1"/>
  <c r="D124" i="1"/>
  <c r="D123" i="1"/>
  <c r="D122" i="1"/>
  <c r="C122" i="1"/>
  <c r="C123" i="1" s="1"/>
  <c r="C124" i="1" s="1"/>
  <c r="C125" i="1" s="1"/>
  <c r="C126" i="1" s="1"/>
  <c r="C127" i="1" s="1"/>
  <c r="C128" i="1" s="1"/>
  <c r="C129" i="1" s="1"/>
  <c r="B122" i="1"/>
  <c r="B123" i="1" s="1"/>
  <c r="B124" i="1" s="1"/>
  <c r="B125" i="1" s="1"/>
  <c r="B126" i="1" s="1"/>
  <c r="B127" i="1" s="1"/>
  <c r="E121" i="1"/>
  <c r="E120" i="1"/>
  <c r="E119" i="1"/>
  <c r="E118" i="1"/>
  <c r="D117" i="1"/>
  <c r="D116" i="1"/>
  <c r="D115" i="1"/>
  <c r="D114" i="1"/>
  <c r="D113" i="1"/>
  <c r="D112" i="1"/>
  <c r="D111" i="1"/>
  <c r="D110" i="1"/>
  <c r="C110" i="1"/>
  <c r="C111" i="1" s="1"/>
  <c r="C112" i="1" s="1"/>
  <c r="C113" i="1" s="1"/>
  <c r="C114" i="1" s="1"/>
  <c r="C115" i="1" s="1"/>
  <c r="C116" i="1" s="1"/>
  <c r="C117" i="1" s="1"/>
  <c r="B110" i="1"/>
  <c r="E109" i="1"/>
  <c r="E108" i="1"/>
  <c r="E107" i="1"/>
  <c r="E106" i="1"/>
  <c r="D105" i="1"/>
  <c r="D104" i="1"/>
  <c r="D103" i="1"/>
  <c r="D102" i="1"/>
  <c r="D101" i="1"/>
  <c r="D100" i="1"/>
  <c r="D99" i="1"/>
  <c r="D98" i="1"/>
  <c r="C98" i="1"/>
  <c r="C99" i="1" s="1"/>
  <c r="C100" i="1" s="1"/>
  <c r="C101" i="1" s="1"/>
  <c r="C102" i="1" s="1"/>
  <c r="C103" i="1" s="1"/>
  <c r="C104" i="1" s="1"/>
  <c r="C105" i="1" s="1"/>
  <c r="B98" i="1"/>
  <c r="B99" i="1" s="1"/>
  <c r="E97" i="1"/>
  <c r="E96" i="1"/>
  <c r="E95" i="1"/>
  <c r="E94" i="1"/>
  <c r="D93" i="1"/>
  <c r="D92" i="1"/>
  <c r="D91" i="1"/>
  <c r="D90" i="1"/>
  <c r="D89" i="1"/>
  <c r="D88" i="1"/>
  <c r="D87" i="1"/>
  <c r="D86" i="1"/>
  <c r="C86" i="1"/>
  <c r="C87" i="1" s="1"/>
  <c r="C88" i="1" s="1"/>
  <c r="C89" i="1" s="1"/>
  <c r="C90" i="1" s="1"/>
  <c r="C91" i="1" s="1"/>
  <c r="C92" i="1" s="1"/>
  <c r="C93" i="1" s="1"/>
  <c r="B86" i="1"/>
  <c r="E85" i="1"/>
  <c r="E84" i="1"/>
  <c r="E83" i="1"/>
  <c r="E82" i="1"/>
  <c r="D81" i="1"/>
  <c r="D80" i="1"/>
  <c r="D79" i="1"/>
  <c r="D78" i="1"/>
  <c r="D77" i="1"/>
  <c r="D76" i="1"/>
  <c r="D75" i="1"/>
  <c r="D74" i="1"/>
  <c r="C74" i="1"/>
  <c r="C75" i="1" s="1"/>
  <c r="C76" i="1" s="1"/>
  <c r="C77" i="1" s="1"/>
  <c r="C78" i="1" s="1"/>
  <c r="C79" i="1" s="1"/>
  <c r="C80" i="1" s="1"/>
  <c r="C81" i="1" s="1"/>
  <c r="B74" i="1"/>
  <c r="E73" i="1"/>
  <c r="E72" i="1"/>
  <c r="E71" i="1"/>
  <c r="E70" i="1"/>
  <c r="D69" i="1"/>
  <c r="D68" i="1"/>
  <c r="D67" i="1"/>
  <c r="D66" i="1"/>
  <c r="D65" i="1"/>
  <c r="D64" i="1"/>
  <c r="D63" i="1"/>
  <c r="C63" i="1"/>
  <c r="C64" i="1" s="1"/>
  <c r="C65" i="1" s="1"/>
  <c r="C66" i="1" s="1"/>
  <c r="C67" i="1" s="1"/>
  <c r="C68" i="1" s="1"/>
  <c r="C69" i="1" s="1"/>
  <c r="D62" i="1"/>
  <c r="C62" i="1"/>
  <c r="B62" i="1"/>
  <c r="B63" i="1" s="1"/>
  <c r="B64" i="1" s="1"/>
  <c r="B65" i="1" s="1"/>
  <c r="B66" i="1" s="1"/>
  <c r="E61" i="1"/>
  <c r="E60" i="1"/>
  <c r="E59" i="1"/>
  <c r="E58" i="1"/>
  <c r="D57" i="1"/>
  <c r="D56" i="1"/>
  <c r="D55" i="1"/>
  <c r="D54" i="1"/>
  <c r="D53" i="1"/>
  <c r="D52" i="1"/>
  <c r="D51" i="1"/>
  <c r="D50" i="1"/>
  <c r="C50" i="1"/>
  <c r="C51" i="1" s="1"/>
  <c r="C52" i="1" s="1"/>
  <c r="C53" i="1" s="1"/>
  <c r="C54" i="1" s="1"/>
  <c r="C55" i="1" s="1"/>
  <c r="C56" i="1" s="1"/>
  <c r="C57" i="1" s="1"/>
  <c r="B50" i="1"/>
  <c r="B51" i="1" s="1"/>
  <c r="B52" i="1" s="1"/>
  <c r="B53" i="1" s="1"/>
  <c r="E49" i="1"/>
  <c r="E48" i="1"/>
  <c r="E47" i="1"/>
  <c r="E46" i="1"/>
  <c r="E45" i="1"/>
  <c r="E44" i="1"/>
  <c r="E43" i="1"/>
  <c r="E42" i="1"/>
  <c r="D41" i="1"/>
  <c r="D40" i="1"/>
  <c r="D39" i="1"/>
  <c r="D38" i="1"/>
  <c r="D37" i="1"/>
  <c r="D36" i="1"/>
  <c r="D35" i="1"/>
  <c r="D34" i="1"/>
  <c r="C34" i="1"/>
  <c r="C35" i="1" s="1"/>
  <c r="C36" i="1" s="1"/>
  <c r="C37" i="1" s="1"/>
  <c r="C38" i="1" s="1"/>
  <c r="C39" i="1" s="1"/>
  <c r="C40" i="1" s="1"/>
  <c r="C41" i="1" s="1"/>
  <c r="B34" i="1"/>
  <c r="B35" i="1" s="1"/>
  <c r="B36" i="1" s="1"/>
  <c r="B37" i="1" s="1"/>
  <c r="E33" i="1"/>
  <c r="E32" i="1"/>
  <c r="E31" i="1"/>
  <c r="E30" i="1"/>
  <c r="D29" i="1"/>
  <c r="D28" i="1"/>
  <c r="D27" i="1"/>
  <c r="D26" i="1"/>
  <c r="D25" i="1"/>
  <c r="D24" i="1"/>
  <c r="D23" i="1"/>
  <c r="D22" i="1"/>
  <c r="C22" i="1"/>
  <c r="C23" i="1" s="1"/>
  <c r="C24" i="1" s="1"/>
  <c r="C25" i="1" s="1"/>
  <c r="C26" i="1" s="1"/>
  <c r="C27" i="1" s="1"/>
  <c r="C28" i="1" s="1"/>
  <c r="C29" i="1" s="1"/>
  <c r="B22" i="1"/>
  <c r="B23" i="1" s="1"/>
  <c r="B24" i="1" s="1"/>
  <c r="B25" i="1" s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22" i="1" l="1"/>
  <c r="E34" i="1"/>
  <c r="E50" i="1"/>
  <c r="E62" i="1"/>
  <c r="E86" i="1"/>
  <c r="E74" i="2"/>
  <c r="E98" i="2"/>
  <c r="E62" i="2"/>
  <c r="E89" i="2"/>
  <c r="E99" i="2"/>
  <c r="E87" i="2"/>
  <c r="B26" i="1"/>
  <c r="B27" i="1" s="1"/>
  <c r="B28" i="1" s="1"/>
  <c r="B29" i="1" s="1"/>
  <c r="E29" i="1" s="1"/>
  <c r="E25" i="1"/>
  <c r="B38" i="1"/>
  <c r="B39" i="1" s="1"/>
  <c r="B40" i="1" s="1"/>
  <c r="B41" i="1" s="1"/>
  <c r="E41" i="1" s="1"/>
  <c r="E37" i="1"/>
  <c r="B54" i="1"/>
  <c r="B55" i="1" s="1"/>
  <c r="B56" i="1" s="1"/>
  <c r="B57" i="1" s="1"/>
  <c r="E57" i="1" s="1"/>
  <c r="E53" i="1"/>
  <c r="E55" i="1"/>
  <c r="E65" i="1"/>
  <c r="B128" i="1"/>
  <c r="B129" i="1" s="1"/>
  <c r="E127" i="1"/>
  <c r="E35" i="1"/>
  <c r="E39" i="1"/>
  <c r="E64" i="1"/>
  <c r="B140" i="1"/>
  <c r="B141" i="1" s="1"/>
  <c r="E141" i="1" s="1"/>
  <c r="E139" i="1"/>
  <c r="E24" i="1"/>
  <c r="E23" i="1"/>
  <c r="E27" i="1"/>
  <c r="E52" i="1"/>
  <c r="E54" i="1"/>
  <c r="E56" i="1"/>
  <c r="B100" i="1"/>
  <c r="E99" i="1"/>
  <c r="E26" i="1"/>
  <c r="E28" i="1"/>
  <c r="E51" i="1"/>
  <c r="E66" i="1"/>
  <c r="B67" i="1"/>
  <c r="E36" i="1"/>
  <c r="E38" i="1"/>
  <c r="E40" i="1"/>
  <c r="E63" i="1"/>
  <c r="E137" i="1"/>
  <c r="B87" i="1"/>
  <c r="E98" i="1"/>
  <c r="E125" i="1"/>
  <c r="E129" i="1"/>
  <c r="E135" i="1"/>
  <c r="E151" i="1"/>
  <c r="E150" i="1"/>
  <c r="E110" i="1"/>
  <c r="B111" i="1"/>
  <c r="E123" i="1"/>
  <c r="E134" i="1"/>
  <c r="E136" i="1"/>
  <c r="E138" i="1"/>
  <c r="E74" i="1"/>
  <c r="B75" i="1"/>
  <c r="E122" i="1"/>
  <c r="E124" i="1"/>
  <c r="E126" i="1"/>
  <c r="E128" i="1"/>
  <c r="E149" i="1"/>
  <c r="E140" i="1"/>
  <c r="E148" i="1"/>
  <c r="E152" i="1"/>
  <c r="E64" i="2"/>
  <c r="B65" i="2"/>
  <c r="E54" i="2"/>
  <c r="E34" i="2"/>
  <c r="E22" i="2"/>
  <c r="E35" i="2"/>
  <c r="B36" i="2"/>
  <c r="E56" i="2"/>
  <c r="B57" i="2"/>
  <c r="B93" i="2"/>
  <c r="E93" i="2" s="1"/>
  <c r="E92" i="2"/>
  <c r="E23" i="2"/>
  <c r="B24" i="2"/>
  <c r="E50" i="2"/>
  <c r="E52" i="2"/>
  <c r="E53" i="2"/>
  <c r="E57" i="2"/>
  <c r="B77" i="2"/>
  <c r="E76" i="2"/>
  <c r="E91" i="2"/>
  <c r="E51" i="2"/>
  <c r="E55" i="2"/>
  <c r="B101" i="2"/>
  <c r="E100" i="2"/>
  <c r="E63" i="2"/>
  <c r="E86" i="2"/>
  <c r="E90" i="2"/>
  <c r="E75" i="2"/>
  <c r="E88" i="2"/>
  <c r="E113" i="2"/>
  <c r="B124" i="2"/>
  <c r="B125" i="2" s="1"/>
  <c r="B126" i="2" s="1"/>
  <c r="B127" i="2" s="1"/>
  <c r="E123" i="2"/>
  <c r="E111" i="2"/>
  <c r="B114" i="2"/>
  <c r="B115" i="2" s="1"/>
  <c r="E141" i="2"/>
  <c r="E110" i="2"/>
  <c r="E112" i="2"/>
  <c r="E137" i="2"/>
  <c r="E122" i="2"/>
  <c r="E135" i="2"/>
  <c r="E138" i="2"/>
  <c r="E134" i="2"/>
  <c r="E136" i="2"/>
  <c r="E139" i="2"/>
  <c r="E140" i="2"/>
  <c r="B148" i="2"/>
  <c r="E146" i="2"/>
  <c r="E125" i="2" l="1"/>
  <c r="E126" i="2"/>
  <c r="B116" i="2"/>
  <c r="E115" i="2"/>
  <c r="B128" i="2"/>
  <c r="E127" i="2"/>
  <c r="B66" i="2"/>
  <c r="E65" i="2"/>
  <c r="B149" i="2"/>
  <c r="E148" i="2"/>
  <c r="E114" i="2"/>
  <c r="E124" i="2"/>
  <c r="B102" i="2"/>
  <c r="E101" i="2"/>
  <c r="B78" i="2"/>
  <c r="E77" i="2"/>
  <c r="B37" i="2"/>
  <c r="E36" i="2"/>
  <c r="B25" i="2"/>
  <c r="E24" i="2"/>
  <c r="B76" i="1"/>
  <c r="E75" i="1"/>
  <c r="B112" i="1"/>
  <c r="E111" i="1"/>
  <c r="B68" i="1"/>
  <c r="E67" i="1"/>
  <c r="B101" i="1"/>
  <c r="E100" i="1"/>
  <c r="B88" i="1"/>
  <c r="E87" i="1"/>
  <c r="B89" i="1" l="1"/>
  <c r="E88" i="1"/>
  <c r="B77" i="1"/>
  <c r="E76" i="1"/>
  <c r="B38" i="2"/>
  <c r="E37" i="2"/>
  <c r="B67" i="2"/>
  <c r="E66" i="2"/>
  <c r="B129" i="2"/>
  <c r="E129" i="2" s="1"/>
  <c r="E128" i="2"/>
  <c r="B117" i="2"/>
  <c r="E117" i="2" s="1"/>
  <c r="E116" i="2"/>
  <c r="B69" i="1"/>
  <c r="E69" i="1" s="1"/>
  <c r="E68" i="1"/>
  <c r="B103" i="2"/>
  <c r="E102" i="2"/>
  <c r="B102" i="1"/>
  <c r="E101" i="1"/>
  <c r="B79" i="2"/>
  <c r="E78" i="2"/>
  <c r="B150" i="2"/>
  <c r="E149" i="2"/>
  <c r="B113" i="1"/>
  <c r="E112" i="1"/>
  <c r="B26" i="2"/>
  <c r="E25" i="2"/>
  <c r="B151" i="2" l="1"/>
  <c r="E150" i="2"/>
  <c r="B104" i="2"/>
  <c r="E103" i="2"/>
  <c r="B78" i="1"/>
  <c r="E77" i="1"/>
  <c r="B114" i="1"/>
  <c r="E113" i="1"/>
  <c r="B80" i="2"/>
  <c r="E79" i="2"/>
  <c r="B103" i="1"/>
  <c r="E102" i="1"/>
  <c r="B27" i="2"/>
  <c r="E26" i="2"/>
  <c r="B68" i="2"/>
  <c r="E67" i="2"/>
  <c r="B39" i="2"/>
  <c r="E38" i="2"/>
  <c r="B90" i="1"/>
  <c r="E89" i="1"/>
  <c r="B81" i="2" l="1"/>
  <c r="E81" i="2" s="1"/>
  <c r="E80" i="2"/>
  <c r="E78" i="1"/>
  <c r="B79" i="1"/>
  <c r="B105" i="2"/>
  <c r="E105" i="2" s="1"/>
  <c r="E104" i="2"/>
  <c r="E39" i="2"/>
  <c r="B40" i="2"/>
  <c r="E151" i="2"/>
  <c r="B152" i="2"/>
  <c r="E90" i="1"/>
  <c r="B91" i="1"/>
  <c r="B104" i="1"/>
  <c r="E103" i="1"/>
  <c r="E114" i="1"/>
  <c r="B115" i="1"/>
  <c r="E68" i="2"/>
  <c r="B69" i="2"/>
  <c r="E69" i="2" s="1"/>
  <c r="E27" i="2"/>
  <c r="B28" i="2"/>
  <c r="B29" i="2" l="1"/>
  <c r="E29" i="2" s="1"/>
  <c r="E28" i="2"/>
  <c r="B116" i="1"/>
  <c r="E115" i="1"/>
  <c r="B153" i="2"/>
  <c r="E153" i="2" s="1"/>
  <c r="E152" i="2"/>
  <c r="B92" i="1"/>
  <c r="E91" i="1"/>
  <c r="B41" i="2"/>
  <c r="E41" i="2" s="1"/>
  <c r="E40" i="2"/>
  <c r="B105" i="1"/>
  <c r="E105" i="1" s="1"/>
  <c r="E104" i="1"/>
  <c r="B80" i="1"/>
  <c r="E79" i="1"/>
  <c r="B117" i="1" l="1"/>
  <c r="E117" i="1" s="1"/>
  <c r="E116" i="1"/>
  <c r="B81" i="1"/>
  <c r="E81" i="1" s="1"/>
  <c r="E80" i="1"/>
  <c r="B93" i="1"/>
  <c r="E93" i="1" s="1"/>
  <c r="E92" i="1"/>
  <c r="Q48" i="2"/>
  <c r="L42" i="2"/>
  <c r="O95" i="2"/>
  <c r="R160" i="2"/>
  <c r="Q71" i="2"/>
  <c r="N107" i="2"/>
  <c r="N48" i="2"/>
  <c r="L160" i="2"/>
  <c r="J120" i="2"/>
  <c r="U108" i="2"/>
  <c r="F7" i="2"/>
  <c r="M20" i="2"/>
  <c r="G95" i="2"/>
  <c r="Q7" i="2"/>
  <c r="I18" i="2"/>
  <c r="O32" i="2"/>
  <c r="R154" i="2"/>
  <c r="K30" i="2"/>
  <c r="O48" i="2"/>
  <c r="F83" i="2"/>
  <c r="Q119" i="2"/>
  <c r="G42" i="2"/>
  <c r="I48" i="2"/>
  <c r="M118" i="2"/>
  <c r="S20" i="2"/>
  <c r="L106" i="2"/>
  <c r="J82" i="2"/>
  <c r="K156" i="2"/>
  <c r="F31" i="2"/>
  <c r="M58" i="2"/>
  <c r="G120" i="2"/>
  <c r="Q155" i="2"/>
  <c r="J20" i="2"/>
  <c r="O59" i="2"/>
  <c r="I107" i="2"/>
  <c r="R119" i="2"/>
  <c r="J58" i="2"/>
  <c r="N106" i="2"/>
  <c r="N71" i="2"/>
  <c r="V59" i="2"/>
  <c r="H94" i="2"/>
  <c r="M142" i="2"/>
  <c r="P60" i="2"/>
  <c r="M94" i="2"/>
  <c r="S154" i="2"/>
  <c r="K20" i="2"/>
  <c r="K142" i="2"/>
  <c r="G31" i="2"/>
  <c r="S58" i="2"/>
  <c r="M108" i="2"/>
  <c r="U131" i="2"/>
  <c r="O43" i="2"/>
  <c r="T43" i="2"/>
  <c r="M82" i="2"/>
  <c r="M144" i="2"/>
  <c r="N45" i="2"/>
  <c r="O118" i="2"/>
  <c r="P44" i="2"/>
  <c r="P58" i="2"/>
  <c r="G154" i="2"/>
  <c r="M43" i="2"/>
  <c r="J155" i="2"/>
  <c r="F30" i="2"/>
  <c r="U47" i="2"/>
  <c r="J108" i="2"/>
  <c r="I58" i="2"/>
  <c r="L46" i="2"/>
  <c r="S44" i="2"/>
  <c r="O106" i="2"/>
  <c r="U120" i="2"/>
  <c r="J96" i="2"/>
  <c r="I71" i="2"/>
  <c r="M46" i="2"/>
  <c r="T47" i="2"/>
  <c r="R107" i="2"/>
  <c r="M158" i="2"/>
  <c r="O19" i="2"/>
  <c r="G142" i="2"/>
  <c r="I8" i="2"/>
  <c r="G30" i="2"/>
  <c r="H48" i="2"/>
  <c r="S159" i="2" l="1"/>
  <c r="U154" i="2"/>
  <c r="R132" i="2"/>
  <c r="L159" i="2"/>
  <c r="V96" i="2"/>
  <c r="P96" i="2"/>
  <c r="G72" i="2"/>
  <c r="K84" i="2"/>
  <c r="R118" i="2"/>
  <c r="U20" i="2"/>
  <c r="P82" i="2"/>
  <c r="O119" i="2"/>
  <c r="T107" i="2"/>
  <c r="L60" i="2"/>
  <c r="G161" i="2"/>
  <c r="O157" i="2"/>
  <c r="K96" i="2"/>
  <c r="K72" i="2"/>
  <c r="F94" i="2"/>
  <c r="J158" i="2"/>
  <c r="L82" i="2"/>
  <c r="U60" i="2"/>
  <c r="G119" i="2"/>
  <c r="G84" i="2"/>
  <c r="K70" i="2"/>
  <c r="R120" i="2"/>
  <c r="L157" i="2"/>
  <c r="L107" i="2"/>
  <c r="H107" i="2"/>
  <c r="V155" i="2"/>
  <c r="J48" i="2"/>
  <c r="L84" i="2"/>
  <c r="L96" i="2"/>
  <c r="L119" i="2"/>
  <c r="L94" i="2"/>
  <c r="U82" i="2"/>
  <c r="M7" i="2"/>
  <c r="G107" i="2"/>
  <c r="U84" i="2"/>
  <c r="P72" i="2"/>
  <c r="I158" i="2"/>
  <c r="H131" i="2"/>
  <c r="L161" i="2"/>
  <c r="U58" i="2"/>
  <c r="G58" i="2"/>
  <c r="S157" i="2"/>
  <c r="T119" i="2"/>
  <c r="S46" i="2"/>
  <c r="F84" i="2"/>
  <c r="G157" i="2"/>
  <c r="G96" i="2"/>
  <c r="S95" i="2"/>
  <c r="L131" i="2"/>
  <c r="P70" i="2"/>
  <c r="U32" i="2"/>
  <c r="U48" i="2"/>
  <c r="T44" i="2"/>
  <c r="V154" i="2"/>
  <c r="S48" i="2"/>
  <c r="U18" i="2"/>
  <c r="U44" i="2"/>
  <c r="G155" i="2"/>
  <c r="V82" i="2"/>
  <c r="S161" i="2"/>
  <c r="K82" i="2"/>
  <c r="O161" i="2"/>
  <c r="F82" i="2"/>
  <c r="P161" i="2"/>
  <c r="U30" i="2"/>
  <c r="N58" i="2"/>
  <c r="G7" i="2"/>
  <c r="L83" i="2"/>
  <c r="T71" i="2"/>
  <c r="N46" i="2"/>
  <c r="G60" i="2"/>
  <c r="J42" i="2"/>
  <c r="U94" i="2"/>
  <c r="P84" i="2"/>
  <c r="U70" i="2"/>
  <c r="G94" i="2"/>
  <c r="S143" i="2"/>
  <c r="O42" i="2"/>
  <c r="S131" i="2"/>
  <c r="V159" i="2"/>
  <c r="U42" i="2"/>
  <c r="O144" i="2"/>
  <c r="S60" i="2"/>
  <c r="O44" i="2"/>
  <c r="H58" i="2"/>
  <c r="R84" i="2"/>
  <c r="N60" i="2"/>
  <c r="S119" i="2"/>
  <c r="N143" i="2"/>
  <c r="G82" i="2"/>
  <c r="R144" i="2"/>
  <c r="U72" i="2"/>
  <c r="V161" i="2"/>
  <c r="U46" i="2"/>
  <c r="V119" i="2"/>
  <c r="H119" i="2"/>
  <c r="V94" i="2"/>
  <c r="K161" i="2"/>
  <c r="K155" i="2"/>
  <c r="N154" i="2"/>
  <c r="H42" i="2"/>
  <c r="I144" i="2"/>
  <c r="Q158" i="2"/>
  <c r="T46" i="2"/>
  <c r="O107" i="2"/>
  <c r="T157" i="2"/>
  <c r="N158" i="2"/>
  <c r="J94" i="2"/>
  <c r="Q154" i="2"/>
  <c r="V131" i="2"/>
  <c r="F96" i="2"/>
  <c r="V156" i="2"/>
  <c r="U144" i="2"/>
  <c r="P131" i="2"/>
  <c r="O131" i="2"/>
  <c r="N44" i="2"/>
  <c r="V157" i="2"/>
  <c r="R70" i="2"/>
  <c r="K131" i="2"/>
  <c r="M107" i="2"/>
  <c r="I106" i="2"/>
  <c r="H44" i="2"/>
  <c r="K94" i="2"/>
  <c r="P94" i="2"/>
  <c r="U96" i="2"/>
  <c r="S83" i="2"/>
  <c r="O70" i="2"/>
  <c r="I70" i="2"/>
  <c r="T30" i="2"/>
  <c r="S94" i="2"/>
  <c r="F119" i="2"/>
  <c r="Q82" i="2"/>
  <c r="P154" i="2"/>
  <c r="K19" i="2"/>
  <c r="K144" i="2"/>
  <c r="H47" i="2"/>
  <c r="V143" i="2"/>
  <c r="H46" i="2"/>
  <c r="Q157" i="2"/>
  <c r="V48" i="2"/>
  <c r="K132" i="2"/>
  <c r="H161" i="2"/>
  <c r="O154" i="2"/>
  <c r="G18" i="2"/>
  <c r="N94" i="2"/>
  <c r="K47" i="2"/>
  <c r="H157" i="2"/>
  <c r="V130" i="2"/>
  <c r="R44" i="2"/>
  <c r="M155" i="2"/>
  <c r="K107" i="2"/>
  <c r="O18" i="2"/>
  <c r="R7" i="2"/>
  <c r="R143" i="2"/>
  <c r="O31" i="2"/>
  <c r="Q18" i="2"/>
  <c r="N159" i="2"/>
  <c r="Q120" i="2"/>
  <c r="L120" i="2"/>
  <c r="Q118" i="2"/>
  <c r="M44" i="2"/>
  <c r="R108" i="2"/>
  <c r="H8" i="2"/>
  <c r="O132" i="2"/>
  <c r="T59" i="2"/>
  <c r="S70" i="2"/>
  <c r="L132" i="2"/>
  <c r="Q130" i="2"/>
  <c r="H130" i="2"/>
  <c r="H18" i="2"/>
  <c r="S82" i="2"/>
  <c r="H108" i="2"/>
  <c r="K7" i="2"/>
  <c r="K18" i="2"/>
  <c r="S108" i="2"/>
  <c r="F47" i="2"/>
  <c r="F157" i="2"/>
  <c r="T159" i="2"/>
  <c r="L95" i="2"/>
  <c r="J95" i="2"/>
  <c r="L47" i="2"/>
  <c r="S106" i="2"/>
  <c r="F44" i="2"/>
  <c r="N95" i="2"/>
  <c r="O7" i="2"/>
  <c r="N160" i="2"/>
  <c r="H143" i="2"/>
  <c r="L58" i="2"/>
  <c r="N32" i="2"/>
  <c r="I60" i="2"/>
  <c r="F160" i="2"/>
  <c r="J30" i="2"/>
  <c r="U158" i="2"/>
  <c r="H120" i="2"/>
  <c r="J18" i="2"/>
  <c r="S120" i="2"/>
  <c r="J71" i="2"/>
  <c r="T19" i="2"/>
  <c r="V120" i="2"/>
  <c r="L8" i="2"/>
  <c r="F58" i="2"/>
  <c r="H156" i="2"/>
  <c r="T106" i="2"/>
  <c r="T31" i="2"/>
  <c r="N131" i="2"/>
  <c r="L142" i="2"/>
  <c r="P8" i="2"/>
  <c r="S7" i="2"/>
  <c r="J132" i="2"/>
  <c r="L144" i="2"/>
  <c r="P95" i="2"/>
  <c r="I118" i="2"/>
  <c r="O20" i="2"/>
  <c r="N83" i="2"/>
  <c r="K118" i="2"/>
  <c r="N19" i="2"/>
  <c r="U159" i="2"/>
  <c r="F120" i="2"/>
  <c r="S42" i="2"/>
  <c r="P158" i="2"/>
  <c r="T84" i="2"/>
  <c r="O159" i="2"/>
  <c r="T20" i="2"/>
  <c r="Q45" i="2"/>
  <c r="M154" i="2"/>
  <c r="T130" i="2"/>
  <c r="K48" i="2"/>
  <c r="M157" i="2"/>
  <c r="R42" i="2"/>
  <c r="Q159" i="2"/>
  <c r="R72" i="2"/>
  <c r="V107" i="2"/>
  <c r="O71" i="2"/>
  <c r="R19" i="2"/>
  <c r="T32" i="2"/>
  <c r="K143" i="2"/>
  <c r="I59" i="2"/>
  <c r="V72" i="2"/>
  <c r="P46" i="2"/>
  <c r="S31" i="2"/>
  <c r="Q60" i="2"/>
  <c r="I7" i="2"/>
  <c r="I42" i="2"/>
  <c r="P108" i="2"/>
  <c r="L19" i="2"/>
  <c r="T45" i="2"/>
  <c r="F95" i="2"/>
  <c r="H30" i="2"/>
  <c r="V70" i="2"/>
  <c r="Q43" i="2"/>
  <c r="I120" i="2"/>
  <c r="R82" i="2"/>
  <c r="U95" i="2"/>
  <c r="U31" i="2"/>
  <c r="P132" i="2"/>
  <c r="K71" i="2"/>
  <c r="R155" i="2"/>
  <c r="O160" i="2"/>
  <c r="I154" i="2"/>
  <c r="R43" i="2"/>
  <c r="U155" i="2"/>
  <c r="N30" i="2"/>
  <c r="Q84" i="2"/>
  <c r="P142" i="2"/>
  <c r="S19" i="2"/>
  <c r="Q47" i="2"/>
  <c r="I156" i="2"/>
  <c r="V42" i="2"/>
  <c r="M120" i="2"/>
  <c r="H158" i="2"/>
  <c r="P119" i="2"/>
  <c r="T70" i="2"/>
  <c r="J143" i="2"/>
  <c r="M42" i="2"/>
  <c r="J31" i="2"/>
  <c r="R45" i="2"/>
  <c r="U161" i="2"/>
  <c r="T60" i="2"/>
  <c r="R47" i="2"/>
  <c r="R159" i="2"/>
  <c r="T58" i="2"/>
  <c r="J19" i="2"/>
  <c r="N157" i="2"/>
  <c r="L156" i="2"/>
  <c r="O84" i="2"/>
  <c r="L7" i="2"/>
  <c r="P18" i="2"/>
  <c r="G143" i="2"/>
  <c r="F60" i="2"/>
  <c r="P120" i="2"/>
  <c r="K60" i="2"/>
  <c r="T7" i="2"/>
  <c r="M96" i="2"/>
  <c r="Q30" i="2"/>
  <c r="V60" i="2"/>
  <c r="P157" i="2"/>
  <c r="M45" i="2"/>
  <c r="L158" i="2"/>
  <c r="N142" i="2"/>
  <c r="G44" i="2"/>
  <c r="N161" i="2"/>
  <c r="F144" i="2"/>
  <c r="K119" i="2"/>
  <c r="U118" i="2"/>
  <c r="L130" i="2"/>
  <c r="H95" i="2"/>
  <c r="P42" i="2"/>
  <c r="F142" i="2"/>
  <c r="T72" i="2"/>
  <c r="J84" i="2"/>
  <c r="R130" i="2"/>
  <c r="O60" i="2"/>
  <c r="I43" i="2"/>
  <c r="I94" i="2"/>
  <c r="H45" i="2"/>
  <c r="N47" i="2"/>
  <c r="I108" i="2"/>
  <c r="H118" i="2"/>
  <c r="N43" i="2"/>
  <c r="V158" i="2"/>
  <c r="H144" i="2"/>
  <c r="M161" i="2"/>
  <c r="O143" i="2"/>
  <c r="O96" i="2"/>
  <c r="J161" i="2"/>
  <c r="M31" i="2"/>
  <c r="S132" i="2"/>
  <c r="O30" i="2"/>
  <c r="R158" i="2"/>
  <c r="F106" i="2"/>
  <c r="M47" i="2"/>
  <c r="R83" i="2"/>
  <c r="K42" i="2"/>
  <c r="L155" i="2"/>
  <c r="L108" i="2"/>
  <c r="M59" i="2"/>
  <c r="G108" i="2"/>
  <c r="Q46" i="2"/>
  <c r="T94" i="2"/>
  <c r="U106" i="2"/>
  <c r="P32" i="2"/>
  <c r="H72" i="2"/>
  <c r="I32" i="2"/>
  <c r="J8" i="2"/>
  <c r="M60" i="2"/>
  <c r="J83" i="2"/>
  <c r="M143" i="2"/>
  <c r="Q32" i="2"/>
  <c r="S158" i="2"/>
  <c r="V43" i="2"/>
  <c r="H159" i="2"/>
  <c r="V44" i="2"/>
  <c r="K45" i="2"/>
  <c r="F71" i="2"/>
  <c r="F143" i="2"/>
  <c r="I46" i="2"/>
  <c r="S32" i="2"/>
  <c r="S43" i="2"/>
  <c r="N72" i="2"/>
  <c r="G83" i="2"/>
  <c r="O94" i="2"/>
  <c r="K31" i="2"/>
  <c r="N118" i="2"/>
  <c r="V108" i="2"/>
  <c r="S155" i="2"/>
  <c r="V47" i="2"/>
  <c r="U45" i="2"/>
  <c r="H70" i="2"/>
  <c r="V8" i="2"/>
  <c r="N155" i="2"/>
  <c r="K159" i="2"/>
  <c r="O47" i="2"/>
  <c r="O156" i="2"/>
  <c r="J46" i="2"/>
  <c r="K8" i="2"/>
  <c r="M131" i="2"/>
  <c r="R46" i="2"/>
  <c r="G156" i="2"/>
  <c r="I72" i="2"/>
  <c r="V30" i="2"/>
  <c r="S156" i="2"/>
  <c r="J60" i="2"/>
  <c r="T158" i="2"/>
  <c r="T96" i="2"/>
  <c r="F19" i="2"/>
  <c r="U59" i="2"/>
  <c r="O158" i="2"/>
  <c r="J118" i="2"/>
  <c r="U119" i="2"/>
  <c r="M30" i="2"/>
  <c r="U156" i="2"/>
  <c r="Q95" i="2"/>
  <c r="P45" i="2"/>
  <c r="N42" i="2"/>
  <c r="R20" i="2"/>
  <c r="M159" i="2"/>
  <c r="M95" i="2"/>
  <c r="T120" i="2"/>
  <c r="S71" i="2"/>
  <c r="K46" i="2"/>
  <c r="S160" i="2"/>
  <c r="I84" i="2"/>
  <c r="T131" i="2"/>
  <c r="I143" i="2"/>
  <c r="H82" i="2"/>
  <c r="J44" i="2"/>
  <c r="O120" i="2"/>
  <c r="P106" i="2"/>
  <c r="R18" i="2"/>
  <c r="V118" i="2"/>
  <c r="J160" i="2"/>
  <c r="R95" i="2"/>
  <c r="O58" i="2"/>
  <c r="V144" i="2"/>
  <c r="F72" i="2"/>
  <c r="L18" i="2"/>
  <c r="V19" i="2"/>
  <c r="K59" i="2"/>
  <c r="R142" i="2"/>
  <c r="G70" i="2"/>
  <c r="V18" i="2"/>
  <c r="Q96" i="2"/>
  <c r="L59" i="2"/>
  <c r="R106" i="2"/>
  <c r="H132" i="2"/>
  <c r="I47" i="2"/>
  <c r="K106" i="2"/>
  <c r="H60" i="2"/>
  <c r="I132" i="2"/>
  <c r="N7" i="2"/>
  <c r="T118" i="2"/>
  <c r="I83" i="2"/>
  <c r="L71" i="2"/>
  <c r="G45" i="2"/>
  <c r="G158" i="2"/>
  <c r="U160" i="2"/>
  <c r="H96" i="2"/>
  <c r="F107" i="2"/>
  <c r="P71" i="2"/>
  <c r="N144" i="2"/>
  <c r="U83" i="2"/>
  <c r="F118" i="2"/>
  <c r="L48" i="2"/>
  <c r="R32" i="2"/>
  <c r="M130" i="2"/>
  <c r="G19" i="2"/>
  <c r="O46" i="2"/>
  <c r="Q161" i="2"/>
  <c r="U7" i="2"/>
  <c r="K120" i="2"/>
  <c r="F32" i="2"/>
  <c r="T154" i="2"/>
  <c r="O83" i="2"/>
  <c r="H155" i="2"/>
  <c r="G32" i="2"/>
  <c r="L30" i="2"/>
  <c r="H7" i="2"/>
  <c r="P20" i="2"/>
  <c r="P144" i="2"/>
  <c r="N156" i="2"/>
  <c r="Q8" i="2"/>
  <c r="J45" i="2"/>
  <c r="P156" i="2"/>
  <c r="U142" i="2"/>
  <c r="N130" i="2"/>
  <c r="N82" i="2"/>
  <c r="T83" i="2"/>
  <c r="K32" i="2"/>
  <c r="M156" i="2"/>
  <c r="T155" i="2"/>
  <c r="O130" i="2"/>
  <c r="R8" i="2"/>
  <c r="J107" i="2"/>
  <c r="G132" i="2"/>
  <c r="R30" i="2"/>
  <c r="Q58" i="2"/>
  <c r="F132" i="2"/>
  <c r="V45" i="2"/>
  <c r="I161" i="2"/>
  <c r="H83" i="2"/>
  <c r="H160" i="2"/>
  <c r="L70" i="2"/>
  <c r="G160" i="2"/>
  <c r="M83" i="2"/>
  <c r="V46" i="2"/>
  <c r="T108" i="2"/>
  <c r="V84" i="2"/>
  <c r="K44" i="2"/>
  <c r="M84" i="2"/>
  <c r="P7" i="2"/>
  <c r="P19" i="2"/>
  <c r="F154" i="2"/>
  <c r="R131" i="2"/>
  <c r="U19" i="2"/>
  <c r="R157" i="2"/>
  <c r="Q20" i="2"/>
  <c r="T8" i="2"/>
  <c r="U132" i="2"/>
  <c r="P130" i="2"/>
  <c r="R31" i="2"/>
  <c r="I30" i="2"/>
  <c r="J106" i="2"/>
  <c r="Q31" i="2"/>
  <c r="M119" i="2"/>
  <c r="N59" i="2"/>
  <c r="Q143" i="2"/>
  <c r="L72" i="2"/>
  <c r="V32" i="2"/>
  <c r="U43" i="2"/>
  <c r="Q42" i="2"/>
  <c r="S8" i="2"/>
  <c r="Q131" i="2"/>
  <c r="L154" i="2"/>
  <c r="Q59" i="2"/>
  <c r="U157" i="2"/>
  <c r="P160" i="2"/>
  <c r="Q19" i="2"/>
  <c r="F159" i="2"/>
  <c r="T95" i="2"/>
  <c r="H142" i="2"/>
  <c r="V160" i="2"/>
  <c r="S30" i="2"/>
  <c r="V58" i="2"/>
  <c r="R156" i="2"/>
  <c r="R58" i="2"/>
  <c r="M32" i="2"/>
  <c r="K95" i="2"/>
  <c r="G20" i="2"/>
  <c r="H43" i="2"/>
  <c r="P107" i="2"/>
  <c r="Q156" i="2"/>
  <c r="S96" i="2"/>
  <c r="F161" i="2"/>
  <c r="L143" i="2"/>
  <c r="S18" i="2"/>
  <c r="S144" i="2"/>
  <c r="G144" i="2"/>
  <c r="K83" i="2"/>
  <c r="L44" i="2"/>
  <c r="K158" i="2"/>
  <c r="M71" i="2"/>
  <c r="G106" i="2"/>
  <c r="H59" i="2"/>
  <c r="P43" i="2"/>
  <c r="P155" i="2"/>
  <c r="H84" i="2"/>
  <c r="G71" i="2"/>
  <c r="I44" i="2"/>
  <c r="J59" i="2"/>
  <c r="R59" i="2"/>
  <c r="J144" i="2"/>
  <c r="M48" i="2"/>
  <c r="N8" i="2"/>
  <c r="J157" i="2"/>
  <c r="F131" i="2"/>
  <c r="N132" i="2"/>
  <c r="K43" i="2"/>
  <c r="L31" i="2"/>
  <c r="P143" i="2"/>
  <c r="M72" i="2"/>
  <c r="N70" i="2"/>
  <c r="Q72" i="2"/>
  <c r="I95" i="2"/>
  <c r="N84" i="2"/>
  <c r="I82" i="2"/>
  <c r="K130" i="2"/>
  <c r="J70" i="2"/>
  <c r="V83" i="2"/>
  <c r="G131" i="2"/>
  <c r="Q94" i="2"/>
  <c r="F18" i="2"/>
  <c r="H20" i="2"/>
  <c r="N96" i="2"/>
  <c r="S130" i="2"/>
  <c r="P83" i="2"/>
  <c r="G8" i="2"/>
  <c r="F59" i="2"/>
  <c r="M8" i="2"/>
  <c r="F43" i="2"/>
  <c r="F46" i="2"/>
  <c r="V142" i="2"/>
  <c r="J72" i="2"/>
  <c r="N119" i="2"/>
  <c r="Q160" i="2"/>
  <c r="T42" i="2"/>
  <c r="T48" i="2"/>
  <c r="J131" i="2"/>
  <c r="V31" i="2"/>
  <c r="T160" i="2"/>
  <c r="F158" i="2"/>
  <c r="P59" i="2"/>
  <c r="R48" i="2"/>
  <c r="G46" i="2"/>
  <c r="F48" i="2"/>
  <c r="P118" i="2"/>
  <c r="N18" i="2"/>
  <c r="F8" i="2"/>
  <c r="N120" i="2"/>
  <c r="P31" i="2"/>
  <c r="I19" i="2"/>
  <c r="O142" i="2"/>
  <c r="I130" i="2"/>
  <c r="H154" i="2"/>
  <c r="V132" i="2"/>
  <c r="O72" i="2"/>
  <c r="V95" i="2"/>
  <c r="H32" i="2"/>
  <c r="K154" i="2"/>
  <c r="S84" i="2"/>
  <c r="T156" i="2"/>
  <c r="T132" i="2"/>
  <c r="P30" i="2"/>
  <c r="Q144" i="2"/>
  <c r="I96" i="2"/>
  <c r="U8" i="2"/>
  <c r="U107" i="2"/>
  <c r="L45" i="2"/>
  <c r="O155" i="2"/>
  <c r="U71" i="2"/>
  <c r="R161" i="2"/>
  <c r="I160" i="2"/>
  <c r="H71" i="2"/>
  <c r="I155" i="2"/>
  <c r="L32" i="2"/>
  <c r="V20" i="2"/>
  <c r="Q106" i="2"/>
  <c r="F45" i="2"/>
  <c r="I157" i="2"/>
  <c r="J47" i="2"/>
  <c r="M160" i="2"/>
  <c r="Q107" i="2"/>
  <c r="J154" i="2"/>
  <c r="G48" i="2"/>
  <c r="K160" i="2"/>
  <c r="S47" i="2"/>
  <c r="I159" i="2"/>
  <c r="Q142" i="2"/>
  <c r="O82" i="2"/>
  <c r="V71" i="2"/>
  <c r="T144" i="2"/>
  <c r="Q108" i="2"/>
  <c r="I45" i="2"/>
  <c r="M70" i="2"/>
  <c r="G59" i="2"/>
  <c r="G47" i="2"/>
  <c r="O108" i="2"/>
  <c r="L20" i="2"/>
  <c r="T82" i="2"/>
  <c r="H19" i="2"/>
  <c r="F108" i="2"/>
  <c r="M106" i="2"/>
  <c r="H31" i="2"/>
  <c r="R96" i="2"/>
  <c r="Q70" i="2"/>
  <c r="M18" i="2"/>
  <c r="K157" i="2"/>
  <c r="T18" i="2"/>
  <c r="I131" i="2"/>
  <c r="T161" i="2"/>
  <c r="K58" i="2"/>
  <c r="P48" i="2"/>
  <c r="I119" i="2"/>
  <c r="V7" i="2"/>
  <c r="F155" i="2"/>
  <c r="L43" i="2"/>
  <c r="R71" i="2"/>
  <c r="V106" i="2"/>
  <c r="S107" i="2"/>
  <c r="F42" i="2"/>
  <c r="G118" i="2"/>
  <c r="I31" i="2"/>
  <c r="Q83" i="2"/>
  <c r="J43" i="2"/>
  <c r="F156" i="2"/>
  <c r="O45" i="2"/>
  <c r="J119" i="2"/>
  <c r="N20" i="2"/>
  <c r="T142" i="2"/>
  <c r="U143" i="2"/>
  <c r="R60" i="2"/>
  <c r="O8" i="2"/>
  <c r="J159" i="2"/>
  <c r="L118" i="2"/>
  <c r="J7" i="2"/>
  <c r="S118" i="2"/>
  <c r="Q44" i="2"/>
  <c r="F20" i="2"/>
  <c r="F70" i="2"/>
  <c r="H106" i="2"/>
  <c r="M132" i="2"/>
  <c r="G159" i="2"/>
  <c r="P159" i="2"/>
  <c r="P47" i="2"/>
  <c r="J156" i="2"/>
  <c r="N31" i="2"/>
  <c r="S45" i="2"/>
  <c r="I142" i="2"/>
  <c r="G43" i="2"/>
  <c r="G130" i="2"/>
  <c r="K108" i="2"/>
  <c r="J32" i="2"/>
  <c r="S142" i="2"/>
  <c r="R94" i="2"/>
  <c r="S72" i="2"/>
  <c r="U130" i="2"/>
  <c r="S59" i="2"/>
  <c r="Q132" i="2"/>
  <c r="I20" i="2"/>
  <c r="F130" i="2"/>
  <c r="J142" i="2"/>
  <c r="J130" i="2"/>
  <c r="M19" i="2"/>
  <c r="T143" i="2"/>
  <c r="N108" i="2"/>
  <c r="F33" i="2" l="1"/>
  <c r="L21" i="2" l="1"/>
  <c r="F49" i="2"/>
  <c r="K49" i="2"/>
  <c r="H21" i="2"/>
  <c r="I21" i="2"/>
  <c r="L33" i="2"/>
  <c r="H49" i="2"/>
  <c r="J9" i="2"/>
  <c r="K9" i="2"/>
  <c r="K33" i="2"/>
  <c r="H9" i="2"/>
  <c r="J33" i="2"/>
  <c r="K21" i="2"/>
  <c r="L49" i="2"/>
  <c r="G49" i="2"/>
  <c r="J21" i="2"/>
  <c r="G33" i="2"/>
  <c r="I33" i="2"/>
  <c r="J49" i="2"/>
  <c r="G21" i="2"/>
  <c r="H33" i="2"/>
  <c r="I49" i="2"/>
  <c r="F21" i="2"/>
  <c r="L121" i="2" l="1"/>
  <c r="N121" i="2"/>
  <c r="I121" i="2"/>
  <c r="J121" i="2"/>
  <c r="G121" i="2"/>
  <c r="H121" i="2"/>
  <c r="L145" i="2"/>
  <c r="G145" i="2"/>
  <c r="J145" i="2"/>
  <c r="K145" i="2"/>
  <c r="I145" i="2"/>
  <c r="F145" i="2"/>
  <c r="L9" i="2"/>
  <c r="N9" i="2"/>
  <c r="O9" i="2"/>
  <c r="L61" i="2"/>
  <c r="M61" i="2"/>
  <c r="N61" i="2"/>
  <c r="K61" i="2"/>
  <c r="H61" i="2"/>
  <c r="I61" i="2"/>
  <c r="F61" i="2"/>
  <c r="J61" i="2"/>
  <c r="G61" i="2"/>
  <c r="N49" i="2"/>
  <c r="O85" i="2"/>
  <c r="O121" i="2"/>
  <c r="N109" i="2"/>
  <c r="O21" i="2"/>
  <c r="N133" i="2"/>
  <c r="M133" i="2"/>
  <c r="L133" i="2"/>
  <c r="H133" i="2"/>
  <c r="J133" i="2"/>
  <c r="K133" i="2"/>
  <c r="G133" i="2"/>
  <c r="F133" i="2"/>
  <c r="I133" i="2"/>
  <c r="F9" i="2"/>
  <c r="L109" i="2"/>
  <c r="K109" i="2"/>
  <c r="G109" i="2"/>
  <c r="J109" i="2"/>
  <c r="I109" i="2"/>
  <c r="H109" i="2"/>
  <c r="F109" i="2"/>
  <c r="G9" i="2"/>
  <c r="N97" i="2"/>
  <c r="J97" i="2"/>
  <c r="I97" i="2"/>
  <c r="H97" i="2"/>
  <c r="G97" i="2"/>
  <c r="K97" i="2"/>
  <c r="L85" i="2"/>
  <c r="M85" i="2"/>
  <c r="I85" i="2"/>
  <c r="K85" i="2"/>
  <c r="I9" i="2"/>
  <c r="L73" i="2"/>
  <c r="K73" i="2"/>
  <c r="J73" i="2"/>
  <c r="F73" i="2"/>
  <c r="I73" i="2"/>
  <c r="H73" i="2"/>
  <c r="G73" i="2"/>
  <c r="L17" i="2" l="1"/>
  <c r="G17" i="2"/>
  <c r="K17" i="2"/>
  <c r="J17" i="2"/>
  <c r="I17" i="2"/>
  <c r="H17" i="2"/>
  <c r="P97" i="2"/>
  <c r="P49" i="2"/>
  <c r="L138" i="2"/>
  <c r="L136" i="2"/>
  <c r="F85" i="2"/>
  <c r="F97" i="2"/>
  <c r="F121" i="2"/>
  <c r="L57" i="2"/>
  <c r="L41" i="2"/>
  <c r="L141" i="2"/>
  <c r="L135" i="2"/>
  <c r="H85" i="2"/>
  <c r="H145" i="2"/>
  <c r="M33" i="2"/>
  <c r="L69" i="2"/>
  <c r="K153" i="2"/>
  <c r="L129" i="2"/>
  <c r="J57" i="2"/>
  <c r="M49" i="2"/>
  <c r="G153" i="2"/>
  <c r="G85" i="2"/>
  <c r="G136" i="2"/>
  <c r="I69" i="2"/>
  <c r="F41" i="2"/>
  <c r="H129" i="2"/>
  <c r="K121" i="2"/>
  <c r="H138" i="2"/>
  <c r="M97" i="2"/>
  <c r="P121" i="2"/>
  <c r="F17" i="2"/>
  <c r="O97" i="2"/>
  <c r="L105" i="2"/>
  <c r="L117" i="2"/>
  <c r="L137" i="2"/>
  <c r="L139" i="2"/>
  <c r="G129" i="2"/>
  <c r="J141" i="2"/>
  <c r="G41" i="2"/>
  <c r="I138" i="2"/>
  <c r="J136" i="2"/>
  <c r="G57" i="2"/>
  <c r="H41" i="2"/>
  <c r="F81" i="2"/>
  <c r="F139" i="2"/>
  <c r="K138" i="2"/>
  <c r="J135" i="2"/>
  <c r="L93" i="2"/>
  <c r="L140" i="2"/>
  <c r="I57" i="2"/>
  <c r="I41" i="2"/>
  <c r="G69" i="2"/>
  <c r="F105" i="2"/>
  <c r="J81" i="2"/>
  <c r="G105" i="2"/>
  <c r="J85" i="2"/>
  <c r="J153" i="2"/>
  <c r="J129" i="2"/>
  <c r="G81" i="2"/>
  <c r="H139" i="2"/>
  <c r="J138" i="2"/>
  <c r="H136" i="2"/>
  <c r="K136" i="2"/>
  <c r="I135" i="2"/>
  <c r="K57" i="2"/>
  <c r="J41" i="2"/>
  <c r="G117" i="2"/>
  <c r="J69" i="2"/>
  <c r="I117" i="2"/>
  <c r="J117" i="2"/>
  <c r="H141" i="2"/>
  <c r="F140" i="2"/>
  <c r="J140" i="2"/>
  <c r="M73" i="2"/>
  <c r="M136" i="2"/>
  <c r="M140" i="2"/>
  <c r="M135" i="2"/>
  <c r="M138" i="2"/>
  <c r="M137" i="2"/>
  <c r="L28" i="2"/>
  <c r="L29" i="2"/>
  <c r="L27" i="2"/>
  <c r="F13" i="2"/>
  <c r="L24" i="2"/>
  <c r="L25" i="2"/>
  <c r="M117" i="2"/>
  <c r="M57" i="2"/>
  <c r="M129" i="2"/>
  <c r="N17" i="2"/>
  <c r="N12" i="2" l="1"/>
  <c r="I139" i="2"/>
  <c r="F135" i="2"/>
  <c r="G135" i="2"/>
  <c r="I136" i="2"/>
  <c r="F93" i="2"/>
  <c r="H69" i="2"/>
  <c r="H135" i="2"/>
  <c r="K41" i="2"/>
  <c r="G138" i="2"/>
  <c r="I137" i="2"/>
  <c r="I141" i="2"/>
  <c r="K117" i="2"/>
  <c r="F138" i="2"/>
  <c r="G139" i="2"/>
  <c r="F69" i="2"/>
  <c r="J137" i="2"/>
  <c r="K141" i="2"/>
  <c r="F137" i="2"/>
  <c r="F141" i="2"/>
  <c r="F136" i="2"/>
  <c r="K105" i="2"/>
  <c r="L150" i="2"/>
  <c r="L16" i="2"/>
  <c r="G16" i="2"/>
  <c r="J16" i="2"/>
  <c r="I16" i="2"/>
  <c r="H16" i="2"/>
  <c r="K16" i="2"/>
  <c r="M145" i="2"/>
  <c r="M134" i="2"/>
  <c r="H24" i="2"/>
  <c r="H28" i="2"/>
  <c r="G29" i="2"/>
  <c r="G140" i="2"/>
  <c r="F28" i="2"/>
  <c r="J93" i="2"/>
  <c r="M105" i="2"/>
  <c r="J139" i="2"/>
  <c r="I81" i="2"/>
  <c r="O73" i="2"/>
  <c r="K24" i="2"/>
  <c r="G28" i="2"/>
  <c r="F117" i="2"/>
  <c r="I27" i="2"/>
  <c r="K129" i="2"/>
  <c r="P21" i="2"/>
  <c r="Q121" i="2"/>
  <c r="L10" i="2"/>
  <c r="G10" i="2"/>
  <c r="J10" i="2"/>
  <c r="H10" i="2"/>
  <c r="K10" i="2"/>
  <c r="I10" i="2"/>
  <c r="F10" i="2"/>
  <c r="L74" i="2"/>
  <c r="L149" i="2"/>
  <c r="L103" i="2"/>
  <c r="L15" i="2"/>
  <c r="I15" i="2"/>
  <c r="G15" i="2"/>
  <c r="K15" i="2"/>
  <c r="H15" i="2"/>
  <c r="J15" i="2"/>
  <c r="M139" i="2"/>
  <c r="M81" i="2"/>
  <c r="J27" i="2"/>
  <c r="F15" i="2"/>
  <c r="G24" i="2"/>
  <c r="L81" i="2"/>
  <c r="K81" i="2"/>
  <c r="H81" i="2"/>
  <c r="H104" i="2"/>
  <c r="F129" i="2"/>
  <c r="H105" i="2"/>
  <c r="F29" i="2"/>
  <c r="K93" i="2"/>
  <c r="K27" i="2"/>
  <c r="F25" i="2"/>
  <c r="J29" i="2"/>
  <c r="H27" i="2"/>
  <c r="K135" i="2"/>
  <c r="J124" i="2"/>
  <c r="I105" i="2"/>
  <c r="H29" i="2"/>
  <c r="J105" i="2"/>
  <c r="M93" i="2"/>
  <c r="L12" i="2"/>
  <c r="H12" i="2"/>
  <c r="K12" i="2"/>
  <c r="J12" i="2"/>
  <c r="I12" i="2"/>
  <c r="G12" i="2"/>
  <c r="L102" i="2"/>
  <c r="L14" i="2"/>
  <c r="I14" i="2"/>
  <c r="K14" i="2"/>
  <c r="J14" i="2"/>
  <c r="H14" i="2"/>
  <c r="G14" i="2"/>
  <c r="L128" i="2"/>
  <c r="L116" i="2"/>
  <c r="J25" i="2"/>
  <c r="I28" i="2"/>
  <c r="J134" i="2"/>
  <c r="I134" i="2"/>
  <c r="K134" i="2"/>
  <c r="G134" i="2"/>
  <c r="F134" i="2"/>
  <c r="H134" i="2"/>
  <c r="F27" i="2"/>
  <c r="G137" i="2"/>
  <c r="G93" i="2"/>
  <c r="I29" i="2"/>
  <c r="M41" i="2"/>
  <c r="G116" i="2"/>
  <c r="I129" i="2"/>
  <c r="H137" i="2"/>
  <c r="K28" i="2"/>
  <c r="H148" i="2"/>
  <c r="K137" i="2"/>
  <c r="J102" i="2"/>
  <c r="K128" i="2"/>
  <c r="G141" i="2"/>
  <c r="H25" i="2"/>
  <c r="F57" i="2"/>
  <c r="K139" i="2"/>
  <c r="I93" i="2"/>
  <c r="G25" i="2"/>
  <c r="H57" i="2"/>
  <c r="K69" i="2"/>
  <c r="G27" i="2"/>
  <c r="P73" i="2"/>
  <c r="Q97" i="2"/>
  <c r="Q85" i="2"/>
  <c r="M69" i="2"/>
  <c r="L86" i="2"/>
  <c r="L22" i="2"/>
  <c r="G22" i="2"/>
  <c r="J22" i="2"/>
  <c r="K22" i="2"/>
  <c r="H22" i="2"/>
  <c r="I22" i="2"/>
  <c r="F22" i="2"/>
  <c r="L11" i="2"/>
  <c r="I11" i="2"/>
  <c r="K11" i="2"/>
  <c r="H11" i="2"/>
  <c r="J11" i="2"/>
  <c r="G11" i="2"/>
  <c r="L75" i="2"/>
  <c r="L13" i="2"/>
  <c r="K13" i="2"/>
  <c r="J13" i="2"/>
  <c r="H13" i="2"/>
  <c r="I13" i="2"/>
  <c r="G13" i="2"/>
  <c r="L127" i="2"/>
  <c r="L115" i="2"/>
  <c r="I151" i="2"/>
  <c r="F14" i="2"/>
  <c r="F11" i="2"/>
  <c r="I140" i="2"/>
  <c r="K29" i="2"/>
  <c r="F16" i="2"/>
  <c r="N33" i="2"/>
  <c r="J24" i="2"/>
  <c r="K140" i="2"/>
  <c r="L91" i="2"/>
  <c r="L147" i="2"/>
  <c r="L110" i="2"/>
  <c r="M109" i="2"/>
  <c r="N21" i="2"/>
  <c r="L89" i="2"/>
  <c r="L88" i="2"/>
  <c r="N85" i="2"/>
  <c r="O49" i="2"/>
  <c r="L123" i="2"/>
  <c r="L134" i="2"/>
  <c r="M21" i="2"/>
  <c r="L97" i="2"/>
  <c r="M121" i="2"/>
  <c r="L146" i="2"/>
  <c r="L148" i="2"/>
  <c r="L114" i="2"/>
  <c r="L153" i="2"/>
  <c r="L101" i="2"/>
  <c r="G74" i="2"/>
  <c r="F74" i="2"/>
  <c r="J74" i="2"/>
  <c r="I74" i="2"/>
  <c r="H74" i="2"/>
  <c r="H149" i="2"/>
  <c r="K102" i="2"/>
  <c r="H127" i="2"/>
  <c r="H153" i="2"/>
  <c r="K74" i="2"/>
  <c r="F12" i="2"/>
  <c r="J28" i="2"/>
  <c r="I24" i="2"/>
  <c r="I75" i="2"/>
  <c r="F124" i="2"/>
  <c r="F150" i="2"/>
  <c r="G150" i="2"/>
  <c r="K127" i="2"/>
  <c r="H140" i="2"/>
  <c r="H117" i="2"/>
  <c r="N73" i="2"/>
  <c r="F24" i="2"/>
  <c r="H75" i="2"/>
  <c r="F103" i="2"/>
  <c r="F104" i="2"/>
  <c r="I153" i="2"/>
  <c r="F153" i="2"/>
  <c r="I25" i="2"/>
  <c r="K25" i="2"/>
  <c r="H93" i="2"/>
  <c r="N138" i="2"/>
  <c r="N136" i="2"/>
  <c r="M147" i="2"/>
  <c r="M149" i="2"/>
  <c r="M151" i="2"/>
  <c r="M24" i="2"/>
  <c r="M28" i="2"/>
  <c r="N11" i="2"/>
  <c r="M29" i="2"/>
  <c r="M152" i="2"/>
  <c r="N16" i="2"/>
  <c r="M27" i="2"/>
  <c r="M150" i="2"/>
  <c r="N14" i="2"/>
  <c r="M25" i="2"/>
  <c r="O12" i="2"/>
  <c r="M23" i="2"/>
  <c r="M146" i="2"/>
  <c r="P81" i="2" l="1"/>
  <c r="M98" i="2"/>
  <c r="M74" i="2"/>
  <c r="M124" i="2"/>
  <c r="M52" i="2"/>
  <c r="M38" i="2"/>
  <c r="M128" i="2"/>
  <c r="M40" i="2"/>
  <c r="N69" i="2"/>
  <c r="O17" i="2"/>
  <c r="M39" i="2"/>
  <c r="M75" i="2"/>
  <c r="N93" i="2"/>
  <c r="M113" i="2"/>
  <c r="M127" i="2"/>
  <c r="N140" i="2"/>
  <c r="N135" i="2"/>
  <c r="M67" i="2"/>
  <c r="N134" i="2"/>
  <c r="N141" i="2"/>
  <c r="H86" i="2"/>
  <c r="F86" i="2"/>
  <c r="K86" i="2"/>
  <c r="I86" i="2"/>
  <c r="G86" i="2"/>
  <c r="J86" i="2"/>
  <c r="Q109" i="2"/>
  <c r="F151" i="2"/>
  <c r="J128" i="2"/>
  <c r="I115" i="2"/>
  <c r="L55" i="2"/>
  <c r="J55" i="2"/>
  <c r="F55" i="2"/>
  <c r="H55" i="2"/>
  <c r="K55" i="2"/>
  <c r="G55" i="2"/>
  <c r="I55" i="2"/>
  <c r="L65" i="2"/>
  <c r="J65" i="2"/>
  <c r="I65" i="2"/>
  <c r="G65" i="2"/>
  <c r="H65" i="2"/>
  <c r="K65" i="2"/>
  <c r="F65" i="2"/>
  <c r="L37" i="2"/>
  <c r="G37" i="2"/>
  <c r="F37" i="2"/>
  <c r="J37" i="2"/>
  <c r="I37" i="2"/>
  <c r="K37" i="2"/>
  <c r="H37" i="2"/>
  <c r="F123" i="2"/>
  <c r="I123" i="2"/>
  <c r="G123" i="2"/>
  <c r="J123" i="2"/>
  <c r="H123" i="2"/>
  <c r="K123" i="2"/>
  <c r="L63" i="2"/>
  <c r="I63" i="2"/>
  <c r="H63" i="2"/>
  <c r="K63" i="2"/>
  <c r="J63" i="2"/>
  <c r="G63" i="2"/>
  <c r="F63" i="2"/>
  <c r="L35" i="2"/>
  <c r="J35" i="2"/>
  <c r="K35" i="2"/>
  <c r="F35" i="2"/>
  <c r="I35" i="2"/>
  <c r="G35" i="2"/>
  <c r="H35" i="2"/>
  <c r="J127" i="2"/>
  <c r="J116" i="2"/>
  <c r="O33" i="2"/>
  <c r="M90" i="2"/>
  <c r="M88" i="2"/>
  <c r="M86" i="2"/>
  <c r="M141" i="2"/>
  <c r="M153" i="2"/>
  <c r="M148" i="2"/>
  <c r="R97" i="2"/>
  <c r="M111" i="2"/>
  <c r="M76" i="2"/>
  <c r="M54" i="2"/>
  <c r="M102" i="2"/>
  <c r="M92" i="2"/>
  <c r="M104" i="2"/>
  <c r="M22" i="2"/>
  <c r="M51" i="2"/>
  <c r="N57" i="2"/>
  <c r="M89" i="2"/>
  <c r="M115" i="2"/>
  <c r="N129" i="2"/>
  <c r="M101" i="2"/>
  <c r="M99" i="2"/>
  <c r="N75" i="2"/>
  <c r="L67" i="2"/>
  <c r="G67" i="2"/>
  <c r="H67" i="2"/>
  <c r="K67" i="2"/>
  <c r="I67" i="2"/>
  <c r="J67" i="2"/>
  <c r="F67" i="2"/>
  <c r="L39" i="2"/>
  <c r="H39" i="2"/>
  <c r="I39" i="2"/>
  <c r="J39" i="2"/>
  <c r="K39" i="2"/>
  <c r="F39" i="2"/>
  <c r="G39" i="2"/>
  <c r="L26" i="2"/>
  <c r="G26" i="2"/>
  <c r="I26" i="2"/>
  <c r="H26" i="2"/>
  <c r="K26" i="2"/>
  <c r="J26" i="2"/>
  <c r="F26" i="2"/>
  <c r="F89" i="2"/>
  <c r="H89" i="2"/>
  <c r="I89" i="2"/>
  <c r="G89" i="2"/>
  <c r="K89" i="2"/>
  <c r="J89" i="2"/>
  <c r="L77" i="2"/>
  <c r="H77" i="2"/>
  <c r="K77" i="2"/>
  <c r="J77" i="2"/>
  <c r="G77" i="2"/>
  <c r="F77" i="2"/>
  <c r="L51" i="2"/>
  <c r="G51" i="2"/>
  <c r="J51" i="2"/>
  <c r="K51" i="2"/>
  <c r="H51" i="2"/>
  <c r="F51" i="2"/>
  <c r="I51" i="2"/>
  <c r="G127" i="2"/>
  <c r="L152" i="2"/>
  <c r="J152" i="2"/>
  <c r="F116" i="2"/>
  <c r="I104" i="2"/>
  <c r="I150" i="2"/>
  <c r="G124" i="2"/>
  <c r="F115" i="2"/>
  <c r="J148" i="2"/>
  <c r="K152" i="2"/>
  <c r="F102" i="2"/>
  <c r="J149" i="2"/>
  <c r="H152" i="2"/>
  <c r="G128" i="2"/>
  <c r="G103" i="2"/>
  <c r="J150" i="2"/>
  <c r="G148" i="2"/>
  <c r="H128" i="2"/>
  <c r="I152" i="2"/>
  <c r="F127" i="2"/>
  <c r="G102" i="2"/>
  <c r="F149" i="2"/>
  <c r="K115" i="2"/>
  <c r="J115" i="2"/>
  <c r="I102" i="2"/>
  <c r="I77" i="2"/>
  <c r="F152" i="2"/>
  <c r="H115" i="2"/>
  <c r="I124" i="2"/>
  <c r="H103" i="2"/>
  <c r="J103" i="2"/>
  <c r="K150" i="2"/>
  <c r="H116" i="2"/>
  <c r="G104" i="2"/>
  <c r="H124" i="2"/>
  <c r="K104" i="2"/>
  <c r="K151" i="2"/>
  <c r="G115" i="2"/>
  <c r="K116" i="2"/>
  <c r="I127" i="2"/>
  <c r="I149" i="2"/>
  <c r="I103" i="2"/>
  <c r="I128" i="2"/>
  <c r="G152" i="2"/>
  <c r="K103" i="2"/>
  <c r="K149" i="2"/>
  <c r="H150" i="2"/>
  <c r="L90" i="2"/>
  <c r="K90" i="2"/>
  <c r="J90" i="2"/>
  <c r="H90" i="2"/>
  <c r="G90" i="2"/>
  <c r="F90" i="2"/>
  <c r="I90" i="2"/>
  <c r="L78" i="2"/>
  <c r="K78" i="2"/>
  <c r="H78" i="2"/>
  <c r="J78" i="2"/>
  <c r="G78" i="2"/>
  <c r="I78" i="2"/>
  <c r="F78" i="2"/>
  <c r="L76" i="2"/>
  <c r="J76" i="2"/>
  <c r="F76" i="2"/>
  <c r="K76" i="2"/>
  <c r="I76" i="2"/>
  <c r="G76" i="2"/>
  <c r="H76" i="2"/>
  <c r="L52" i="2"/>
  <c r="H52" i="2"/>
  <c r="G52" i="2"/>
  <c r="K52" i="2"/>
  <c r="J52" i="2"/>
  <c r="F52" i="2"/>
  <c r="I52" i="2"/>
  <c r="F146" i="2"/>
  <c r="G146" i="2"/>
  <c r="J146" i="2"/>
  <c r="K146" i="2"/>
  <c r="I146" i="2"/>
  <c r="H146" i="2"/>
  <c r="H102" i="2"/>
  <c r="R21" i="2"/>
  <c r="G149" i="2"/>
  <c r="F128" i="2"/>
  <c r="P33" i="2"/>
  <c r="L92" i="2"/>
  <c r="F92" i="2"/>
  <c r="H92" i="2"/>
  <c r="K92" i="2"/>
  <c r="J92" i="2"/>
  <c r="I92" i="2"/>
  <c r="G92" i="2"/>
  <c r="L80" i="2"/>
  <c r="J80" i="2"/>
  <c r="K80" i="2"/>
  <c r="G80" i="2"/>
  <c r="H80" i="2"/>
  <c r="I80" i="2"/>
  <c r="F80" i="2"/>
  <c r="F114" i="2"/>
  <c r="I114" i="2"/>
  <c r="J114" i="2"/>
  <c r="H114" i="2"/>
  <c r="G114" i="2"/>
  <c r="K114" i="2"/>
  <c r="L126" i="2"/>
  <c r="I126" i="2"/>
  <c r="J126" i="2"/>
  <c r="H126" i="2"/>
  <c r="K126" i="2"/>
  <c r="G126" i="2"/>
  <c r="F126" i="2"/>
  <c r="K148" i="2"/>
  <c r="F148" i="2"/>
  <c r="I148" i="2"/>
  <c r="L112" i="2"/>
  <c r="H112" i="2"/>
  <c r="I112" i="2"/>
  <c r="J112" i="2"/>
  <c r="G112" i="2"/>
  <c r="F112" i="2"/>
  <c r="K112" i="2"/>
  <c r="L122" i="2"/>
  <c r="I122" i="2"/>
  <c r="J122" i="2"/>
  <c r="H122" i="2"/>
  <c r="F122" i="2"/>
  <c r="G122" i="2"/>
  <c r="K122" i="2"/>
  <c r="Q49" i="2"/>
  <c r="R85" i="2"/>
  <c r="Q73" i="2"/>
  <c r="R109" i="2"/>
  <c r="Q33" i="2"/>
  <c r="R121" i="2"/>
  <c r="M122" i="2"/>
  <c r="M62" i="2"/>
  <c r="M112" i="2"/>
  <c r="M64" i="2"/>
  <c r="M100" i="2"/>
  <c r="M110" i="2"/>
  <c r="M78" i="2"/>
  <c r="M66" i="2"/>
  <c r="M56" i="2"/>
  <c r="M68" i="2"/>
  <c r="M37" i="2"/>
  <c r="M55" i="2"/>
  <c r="M65" i="2"/>
  <c r="M79" i="2"/>
  <c r="M103" i="2"/>
  <c r="M125" i="2"/>
  <c r="N137" i="2"/>
  <c r="M77" i="2"/>
  <c r="N81" i="2"/>
  <c r="N41" i="2"/>
  <c r="M26" i="2"/>
  <c r="L98" i="2"/>
  <c r="J98" i="2"/>
  <c r="F98" i="2"/>
  <c r="I98" i="2"/>
  <c r="G98" i="2"/>
  <c r="H98" i="2"/>
  <c r="K98" i="2"/>
  <c r="L34" i="2"/>
  <c r="J34" i="2"/>
  <c r="H34" i="2"/>
  <c r="I34" i="2"/>
  <c r="G34" i="2"/>
  <c r="K34" i="2"/>
  <c r="F34" i="2"/>
  <c r="K75" i="2"/>
  <c r="G75" i="2"/>
  <c r="M15" i="2"/>
  <c r="M11" i="2"/>
  <c r="M9" i="2"/>
  <c r="M17" i="2"/>
  <c r="M10" i="2"/>
  <c r="M12" i="2"/>
  <c r="M14" i="2"/>
  <c r="M16" i="2"/>
  <c r="M13" i="2"/>
  <c r="H91" i="2"/>
  <c r="F91" i="2"/>
  <c r="J91" i="2"/>
  <c r="G91" i="2"/>
  <c r="I91" i="2"/>
  <c r="K91" i="2"/>
  <c r="L79" i="2"/>
  <c r="H79" i="2"/>
  <c r="F79" i="2"/>
  <c r="K79" i="2"/>
  <c r="J79" i="2"/>
  <c r="G79" i="2"/>
  <c r="I79" i="2"/>
  <c r="L113" i="2"/>
  <c r="K113" i="2"/>
  <c r="F113" i="2"/>
  <c r="J113" i="2"/>
  <c r="G113" i="2"/>
  <c r="H113" i="2"/>
  <c r="I113" i="2"/>
  <c r="L125" i="2"/>
  <c r="H125" i="2"/>
  <c r="K125" i="2"/>
  <c r="I125" i="2"/>
  <c r="J125" i="2"/>
  <c r="G125" i="2"/>
  <c r="F125" i="2"/>
  <c r="J147" i="2"/>
  <c r="I147" i="2"/>
  <c r="F147" i="2"/>
  <c r="K147" i="2"/>
  <c r="G147" i="2"/>
  <c r="H147" i="2"/>
  <c r="L111" i="2"/>
  <c r="H111" i="2"/>
  <c r="K111" i="2"/>
  <c r="F111" i="2"/>
  <c r="G111" i="2"/>
  <c r="I111" i="2"/>
  <c r="J111" i="2"/>
  <c r="F75" i="2"/>
  <c r="O81" i="2"/>
  <c r="M34" i="2"/>
  <c r="M50" i="2"/>
  <c r="M36" i="2"/>
  <c r="M126" i="2"/>
  <c r="M114" i="2"/>
  <c r="M80" i="2"/>
  <c r="M116" i="2"/>
  <c r="M91" i="2"/>
  <c r="O26" i="2"/>
  <c r="N26" i="2"/>
  <c r="M35" i="2"/>
  <c r="M53" i="2"/>
  <c r="M63" i="2"/>
  <c r="M87" i="2"/>
  <c r="N105" i="2"/>
  <c r="M123" i="2"/>
  <c r="N139" i="2"/>
  <c r="N117" i="2"/>
  <c r="L151" i="2"/>
  <c r="G151" i="2"/>
  <c r="J151" i="2"/>
  <c r="H151" i="2"/>
  <c r="L53" i="2"/>
  <c r="I53" i="2"/>
  <c r="H53" i="2"/>
  <c r="G53" i="2"/>
  <c r="F53" i="2"/>
  <c r="J53" i="2"/>
  <c r="K53" i="2"/>
  <c r="K101" i="2"/>
  <c r="G101" i="2"/>
  <c r="J101" i="2"/>
  <c r="F101" i="2"/>
  <c r="I101" i="2"/>
  <c r="H101" i="2"/>
  <c r="L99" i="2"/>
  <c r="F99" i="2"/>
  <c r="J99" i="2"/>
  <c r="I99" i="2"/>
  <c r="H99" i="2"/>
  <c r="G99" i="2"/>
  <c r="K99" i="2"/>
  <c r="L87" i="2"/>
  <c r="F87" i="2"/>
  <c r="K87" i="2"/>
  <c r="G87" i="2"/>
  <c r="H87" i="2"/>
  <c r="I87" i="2"/>
  <c r="J87" i="2"/>
  <c r="P109" i="2"/>
  <c r="Q21" i="2"/>
  <c r="L68" i="2"/>
  <c r="K68" i="2"/>
  <c r="I68" i="2"/>
  <c r="J68" i="2"/>
  <c r="G68" i="2"/>
  <c r="H68" i="2"/>
  <c r="F68" i="2"/>
  <c r="L40" i="2"/>
  <c r="I40" i="2"/>
  <c r="H40" i="2"/>
  <c r="G40" i="2"/>
  <c r="J40" i="2"/>
  <c r="F40" i="2"/>
  <c r="K40" i="2"/>
  <c r="L54" i="2"/>
  <c r="H54" i="2"/>
  <c r="K54" i="2"/>
  <c r="F54" i="2"/>
  <c r="G54" i="2"/>
  <c r="I54" i="2"/>
  <c r="J54" i="2"/>
  <c r="L100" i="2"/>
  <c r="K100" i="2"/>
  <c r="H100" i="2"/>
  <c r="J100" i="2"/>
  <c r="I100" i="2"/>
  <c r="F100" i="2"/>
  <c r="G100" i="2"/>
  <c r="I88" i="2"/>
  <c r="J88" i="2"/>
  <c r="G88" i="2"/>
  <c r="F88" i="2"/>
  <c r="H88" i="2"/>
  <c r="K88" i="2"/>
  <c r="L23" i="2"/>
  <c r="K23" i="2"/>
  <c r="J23" i="2"/>
  <c r="I23" i="2"/>
  <c r="G23" i="2"/>
  <c r="H23" i="2"/>
  <c r="F23" i="2"/>
  <c r="J110" i="2"/>
  <c r="G110" i="2"/>
  <c r="F110" i="2"/>
  <c r="K110" i="2"/>
  <c r="H110" i="2"/>
  <c r="I110" i="2"/>
  <c r="L50" i="2"/>
  <c r="J50" i="2"/>
  <c r="G50" i="2"/>
  <c r="F50" i="2"/>
  <c r="I50" i="2"/>
  <c r="H50" i="2"/>
  <c r="K50" i="2"/>
  <c r="J75" i="2"/>
  <c r="L56" i="2"/>
  <c r="I56" i="2"/>
  <c r="G56" i="2"/>
  <c r="F56" i="2"/>
  <c r="H56" i="2"/>
  <c r="K56" i="2"/>
  <c r="J56" i="2"/>
  <c r="L104" i="2"/>
  <c r="J104" i="2"/>
  <c r="L66" i="2"/>
  <c r="K66" i="2"/>
  <c r="J66" i="2"/>
  <c r="G66" i="2"/>
  <c r="H66" i="2"/>
  <c r="I66" i="2"/>
  <c r="F66" i="2"/>
  <c r="L38" i="2"/>
  <c r="G38" i="2"/>
  <c r="J38" i="2"/>
  <c r="K38" i="2"/>
  <c r="I38" i="2"/>
  <c r="H38" i="2"/>
  <c r="F38" i="2"/>
  <c r="L124" i="2"/>
  <c r="K124" i="2"/>
  <c r="L64" i="2"/>
  <c r="K64" i="2"/>
  <c r="G64" i="2"/>
  <c r="J64" i="2"/>
  <c r="I64" i="2"/>
  <c r="F64" i="2"/>
  <c r="H64" i="2"/>
  <c r="L36" i="2"/>
  <c r="F36" i="2"/>
  <c r="H36" i="2"/>
  <c r="I36" i="2"/>
  <c r="G36" i="2"/>
  <c r="J36" i="2"/>
  <c r="K36" i="2"/>
  <c r="L62" i="2"/>
  <c r="J62" i="2"/>
  <c r="G62" i="2"/>
  <c r="F62" i="2"/>
  <c r="I62" i="2"/>
  <c r="H62" i="2"/>
  <c r="K62" i="2"/>
  <c r="I116" i="2"/>
  <c r="O93" i="2"/>
  <c r="O117" i="2"/>
  <c r="N39" i="2"/>
  <c r="N25" i="2"/>
  <c r="N28" i="2"/>
  <c r="P26" i="2"/>
  <c r="N24" i="2"/>
  <c r="N15" i="2"/>
  <c r="O16" i="2"/>
  <c r="N13" i="2"/>
  <c r="O11" i="2"/>
  <c r="N10" i="2"/>
  <c r="S109" i="2" l="1"/>
  <c r="T21" i="2"/>
  <c r="N86" i="2"/>
  <c r="N62" i="2"/>
  <c r="N98" i="2"/>
  <c r="O51" i="2"/>
  <c r="N36" i="2"/>
  <c r="N50" i="2"/>
  <c r="O75" i="2"/>
  <c r="N88" i="2"/>
  <c r="O99" i="2"/>
  <c r="N115" i="2"/>
  <c r="N87" i="2"/>
  <c r="N79" i="2"/>
  <c r="N77" i="2"/>
  <c r="O105" i="2"/>
  <c r="S21" i="2"/>
  <c r="R33" i="2"/>
  <c r="N122" i="2"/>
  <c r="N74" i="2"/>
  <c r="N40" i="2"/>
  <c r="O104" i="2"/>
  <c r="O14" i="2"/>
  <c r="N23" i="2"/>
  <c r="N35" i="2"/>
  <c r="N22" i="2"/>
  <c r="N53" i="2"/>
  <c r="N55" i="2"/>
  <c r="N64" i="2"/>
  <c r="N80" i="2"/>
  <c r="N102" i="2"/>
  <c r="N113" i="2"/>
  <c r="O123" i="2"/>
  <c r="O129" i="2"/>
  <c r="N65" i="2"/>
  <c r="O41" i="2"/>
  <c r="N68" i="2"/>
  <c r="P105" i="2"/>
  <c r="N38" i="2"/>
  <c r="N56" i="2"/>
  <c r="N54" i="2"/>
  <c r="N76" i="2"/>
  <c r="P93" i="2"/>
  <c r="N104" i="2"/>
  <c r="N116" i="2"/>
  <c r="N127" i="2"/>
  <c r="N125" i="2"/>
  <c r="N51" i="2"/>
  <c r="N63" i="2"/>
  <c r="N37" i="2"/>
  <c r="Q81" i="2"/>
  <c r="O37" i="2"/>
  <c r="R49" i="2"/>
  <c r="S97" i="2"/>
  <c r="R73" i="2"/>
  <c r="R81" i="2"/>
  <c r="S85" i="2"/>
  <c r="S121" i="2"/>
  <c r="N34" i="2"/>
  <c r="N111" i="2"/>
  <c r="P123" i="2"/>
  <c r="O102" i="2"/>
  <c r="N29" i="2"/>
  <c r="N27" i="2"/>
  <c r="N52" i="2"/>
  <c r="N66" i="2"/>
  <c r="N78" i="2"/>
  <c r="N92" i="2"/>
  <c r="N103" i="2"/>
  <c r="N110" i="2"/>
  <c r="N126" i="2"/>
  <c r="N128" i="2"/>
  <c r="O57" i="2"/>
  <c r="N67" i="2"/>
  <c r="O78" i="2"/>
  <c r="O77" i="2"/>
  <c r="P117" i="2"/>
  <c r="O80" i="2"/>
  <c r="O39" i="2"/>
  <c r="Q26" i="2"/>
  <c r="O28" i="2"/>
  <c r="O24" i="2"/>
  <c r="O25" i="2"/>
  <c r="O15" i="2"/>
  <c r="O10" i="2"/>
  <c r="P104" i="2" l="1"/>
  <c r="O136" i="2"/>
  <c r="O135" i="2"/>
  <c r="O140" i="2"/>
  <c r="O134" i="2"/>
  <c r="O139" i="2"/>
  <c r="O141" i="2"/>
  <c r="O138" i="2"/>
  <c r="O137" i="2"/>
  <c r="O133" i="2"/>
  <c r="T85" i="2"/>
  <c r="S73" i="2"/>
  <c r="S81" i="2"/>
  <c r="T109" i="2"/>
  <c r="O74" i="2"/>
  <c r="P29" i="2"/>
  <c r="O29" i="2"/>
  <c r="P37" i="2"/>
  <c r="P51" i="2"/>
  <c r="O53" i="2"/>
  <c r="O91" i="2"/>
  <c r="P102" i="2"/>
  <c r="O92" i="2"/>
  <c r="O113" i="2"/>
  <c r="O125" i="2"/>
  <c r="Q57" i="2"/>
  <c r="P129" i="2"/>
  <c r="O126" i="2"/>
  <c r="O23" i="2"/>
  <c r="O52" i="2"/>
  <c r="S49" i="2"/>
  <c r="O34" i="2"/>
  <c r="O50" i="2"/>
  <c r="P99" i="2"/>
  <c r="O38" i="2"/>
  <c r="O111" i="2"/>
  <c r="O127" i="2"/>
  <c r="Q93" i="2"/>
  <c r="O128" i="2"/>
  <c r="O54" i="2"/>
  <c r="O62" i="2"/>
  <c r="O61" i="2"/>
  <c r="O65" i="2"/>
  <c r="O63" i="2"/>
  <c r="O64" i="2"/>
  <c r="O66" i="2"/>
  <c r="O67" i="2"/>
  <c r="O68" i="2"/>
  <c r="O69" i="2"/>
  <c r="T121" i="2"/>
  <c r="O98" i="2"/>
  <c r="S33" i="2"/>
  <c r="O13" i="2"/>
  <c r="O35" i="2"/>
  <c r="P41" i="2"/>
  <c r="P78" i="2"/>
  <c r="O103" i="2"/>
  <c r="O56" i="2"/>
  <c r="O116" i="2"/>
  <c r="Q123" i="2"/>
  <c r="O36" i="2"/>
  <c r="O112" i="2"/>
  <c r="O79" i="2"/>
  <c r="P12" i="2"/>
  <c r="P14" i="2"/>
  <c r="P16" i="2"/>
  <c r="P9" i="2"/>
  <c r="P11" i="2"/>
  <c r="P17" i="2"/>
  <c r="O122" i="2"/>
  <c r="O27" i="2"/>
  <c r="O40" i="2"/>
  <c r="P52" i="2"/>
  <c r="O55" i="2"/>
  <c r="T49" i="2"/>
  <c r="O100" i="2"/>
  <c r="Q105" i="2"/>
  <c r="O115" i="2"/>
  <c r="P128" i="2"/>
  <c r="O76" i="2"/>
  <c r="O22" i="2"/>
  <c r="P75" i="2"/>
  <c r="O87" i="2"/>
  <c r="P57" i="2"/>
  <c r="P79" i="2"/>
  <c r="P77" i="2"/>
  <c r="Q117" i="2"/>
  <c r="P92" i="2"/>
  <c r="Q99" i="2"/>
  <c r="P80" i="2"/>
  <c r="P39" i="2"/>
  <c r="P40" i="2"/>
  <c r="R26" i="2"/>
  <c r="P28" i="2"/>
  <c r="P25" i="2"/>
  <c r="P24" i="2"/>
  <c r="Q29" i="2"/>
  <c r="P10" i="2"/>
  <c r="Q79" i="2" l="1"/>
  <c r="P13" i="2"/>
  <c r="P53" i="2"/>
  <c r="R51" i="2"/>
  <c r="Q78" i="2"/>
  <c r="P115" i="2"/>
  <c r="P127" i="2"/>
  <c r="R105" i="2"/>
  <c r="R123" i="2"/>
  <c r="U97" i="2"/>
  <c r="U109" i="2"/>
  <c r="P98" i="2"/>
  <c r="P122" i="2"/>
  <c r="S123" i="2"/>
  <c r="Q27" i="2"/>
  <c r="P27" i="2"/>
  <c r="P55" i="2"/>
  <c r="U49" i="2"/>
  <c r="P103" i="2"/>
  <c r="P110" i="2"/>
  <c r="Q51" i="2"/>
  <c r="Q52" i="2"/>
  <c r="R75" i="2"/>
  <c r="P76" i="2"/>
  <c r="P38" i="2"/>
  <c r="P126" i="2"/>
  <c r="P101" i="2"/>
  <c r="R57" i="2"/>
  <c r="P15" i="2"/>
  <c r="P50" i="2"/>
  <c r="P100" i="2"/>
  <c r="P116" i="2"/>
  <c r="P125" i="2"/>
  <c r="Q37" i="2"/>
  <c r="Q102" i="2"/>
  <c r="P36" i="2"/>
  <c r="Q128" i="2"/>
  <c r="P124" i="2"/>
  <c r="P112" i="2"/>
  <c r="R93" i="2"/>
  <c r="P62" i="2"/>
  <c r="P61" i="2"/>
  <c r="P65" i="2"/>
  <c r="P63" i="2"/>
  <c r="P66" i="2"/>
  <c r="P64" i="2"/>
  <c r="P67" i="2"/>
  <c r="P69" i="2"/>
  <c r="P68" i="2"/>
  <c r="P74" i="2"/>
  <c r="P135" i="2"/>
  <c r="P140" i="2"/>
  <c r="P134" i="2"/>
  <c r="P136" i="2"/>
  <c r="P139" i="2"/>
  <c r="P137" i="2"/>
  <c r="P138" i="2"/>
  <c r="P133" i="2"/>
  <c r="V97" i="2"/>
  <c r="T33" i="2"/>
  <c r="T73" i="2"/>
  <c r="T81" i="2"/>
  <c r="P34" i="2"/>
  <c r="Q126" i="2"/>
  <c r="P35" i="2"/>
  <c r="R52" i="2"/>
  <c r="P89" i="2"/>
  <c r="Q104" i="2"/>
  <c r="P113" i="2"/>
  <c r="R129" i="2"/>
  <c r="S57" i="2"/>
  <c r="S93" i="2"/>
  <c r="P22" i="2"/>
  <c r="P56" i="2"/>
  <c r="Q41" i="2"/>
  <c r="P54" i="2"/>
  <c r="Q129" i="2"/>
  <c r="Q75" i="2"/>
  <c r="U21" i="2"/>
  <c r="T97" i="2"/>
  <c r="Q15" i="2"/>
  <c r="Q11" i="2"/>
  <c r="Q13" i="2"/>
  <c r="Q12" i="2"/>
  <c r="Q14" i="2"/>
  <c r="Q16" i="2"/>
  <c r="Q17" i="2"/>
  <c r="Q9" i="2"/>
  <c r="P23" i="2"/>
  <c r="V105" i="2"/>
  <c r="Q76" i="2"/>
  <c r="R37" i="2"/>
  <c r="R117" i="2"/>
  <c r="Q110" i="2"/>
  <c r="R78" i="2"/>
  <c r="R79" i="2"/>
  <c r="Q80" i="2"/>
  <c r="S52" i="2"/>
  <c r="Q39" i="2"/>
  <c r="R29" i="2"/>
  <c r="R27" i="2"/>
  <c r="S26" i="2"/>
  <c r="Q25" i="2"/>
  <c r="Q28" i="2"/>
  <c r="Q10" i="2"/>
  <c r="U73" i="2" l="1"/>
  <c r="U81" i="2"/>
  <c r="S124" i="2"/>
  <c r="Q40" i="2"/>
  <c r="R54" i="2"/>
  <c r="Q89" i="2"/>
  <c r="Q100" i="2"/>
  <c r="Q116" i="2"/>
  <c r="Q115" i="2"/>
  <c r="S129" i="2"/>
  <c r="U57" i="2"/>
  <c r="T57" i="2"/>
  <c r="S75" i="2"/>
  <c r="Q54" i="2"/>
  <c r="Q112" i="2"/>
  <c r="U121" i="2"/>
  <c r="U105" i="2"/>
  <c r="Q98" i="2"/>
  <c r="Q90" i="2"/>
  <c r="R104" i="2"/>
  <c r="R111" i="2"/>
  <c r="S128" i="2"/>
  <c r="T51" i="2"/>
  <c r="S51" i="2"/>
  <c r="Q56" i="2"/>
  <c r="Q36" i="2"/>
  <c r="R41" i="2"/>
  <c r="T93" i="2"/>
  <c r="T123" i="2"/>
  <c r="Q34" i="2"/>
  <c r="R86" i="2"/>
  <c r="R24" i="2"/>
  <c r="Q24" i="2"/>
  <c r="Q35" i="2"/>
  <c r="Q50" i="2"/>
  <c r="Q103" i="2"/>
  <c r="R124" i="2"/>
  <c r="R126" i="2"/>
  <c r="R92" i="2"/>
  <c r="Q92" i="2"/>
  <c r="S102" i="2"/>
  <c r="Q22" i="2"/>
  <c r="R102" i="2"/>
  <c r="R77" i="2"/>
  <c r="Q77" i="2"/>
  <c r="Q23" i="2"/>
  <c r="T105" i="2"/>
  <c r="R15" i="2"/>
  <c r="R12" i="2"/>
  <c r="R14" i="2"/>
  <c r="R16" i="2"/>
  <c r="R13" i="2"/>
  <c r="R11" i="2"/>
  <c r="R17" i="2"/>
  <c r="R9" i="2"/>
  <c r="U93" i="2"/>
  <c r="V109" i="2"/>
  <c r="Q139" i="2"/>
  <c r="Q136" i="2"/>
  <c r="Q135" i="2"/>
  <c r="Q140" i="2"/>
  <c r="Q138" i="2"/>
  <c r="Q141" i="2"/>
  <c r="Q133" i="2"/>
  <c r="Q122" i="2"/>
  <c r="Q74" i="2"/>
  <c r="Q55" i="2"/>
  <c r="Q53" i="2"/>
  <c r="V49" i="2"/>
  <c r="Q113" i="2"/>
  <c r="R112" i="2"/>
  <c r="Q127" i="2"/>
  <c r="Q114" i="2"/>
  <c r="Q38" i="2"/>
  <c r="R128" i="2"/>
  <c r="Q111" i="2"/>
  <c r="V21" i="2"/>
  <c r="V93" i="2"/>
  <c r="S105" i="2"/>
  <c r="V57" i="2"/>
  <c r="R38" i="2"/>
  <c r="R56" i="2"/>
  <c r="S37" i="2"/>
  <c r="S117" i="2"/>
  <c r="S78" i="2"/>
  <c r="R80" i="2"/>
  <c r="S79" i="2"/>
  <c r="R39" i="2"/>
  <c r="R25" i="2"/>
  <c r="S27" i="2"/>
  <c r="S24" i="2"/>
  <c r="R74" i="2"/>
  <c r="R10" i="2"/>
  <c r="T29" i="2" l="1"/>
  <c r="S29" i="2"/>
  <c r="S54" i="2"/>
  <c r="T52" i="2"/>
  <c r="R103" i="2"/>
  <c r="T112" i="2"/>
  <c r="S99" i="2"/>
  <c r="T129" i="2"/>
  <c r="T92" i="2"/>
  <c r="T128" i="2"/>
  <c r="R36" i="2"/>
  <c r="S77" i="2"/>
  <c r="V33" i="2"/>
  <c r="T75" i="2"/>
  <c r="T13" i="2"/>
  <c r="T11" i="2"/>
  <c r="T9" i="2"/>
  <c r="T17" i="2"/>
  <c r="T12" i="2"/>
  <c r="T14" i="2"/>
  <c r="T16" i="2"/>
  <c r="T15" i="2"/>
  <c r="R122" i="2"/>
  <c r="R98" i="2"/>
  <c r="S28" i="2"/>
  <c r="R28" i="2"/>
  <c r="R34" i="2"/>
  <c r="R50" i="2"/>
  <c r="R91" i="2"/>
  <c r="R100" i="2"/>
  <c r="R113" i="2"/>
  <c r="R127" i="2"/>
  <c r="R110" i="2"/>
  <c r="V51" i="2"/>
  <c r="U51" i="2"/>
  <c r="S76" i="2"/>
  <c r="R76" i="2"/>
  <c r="S41" i="2"/>
  <c r="R22" i="2"/>
  <c r="R23" i="2"/>
  <c r="V123" i="2"/>
  <c r="V121" i="2"/>
  <c r="Q62" i="2"/>
  <c r="Q61" i="2"/>
  <c r="Q65" i="2"/>
  <c r="Q63" i="2"/>
  <c r="Q66" i="2"/>
  <c r="Q64" i="2"/>
  <c r="Q67" i="2"/>
  <c r="Q69" i="2"/>
  <c r="Q68" i="2"/>
  <c r="V73" i="2"/>
  <c r="V81" i="2"/>
  <c r="S62" i="2"/>
  <c r="S61" i="2"/>
  <c r="S65" i="2"/>
  <c r="S63" i="2"/>
  <c r="S66" i="2"/>
  <c r="S64" i="2"/>
  <c r="S67" i="2"/>
  <c r="S68" i="2"/>
  <c r="S69" i="2"/>
  <c r="R35" i="2"/>
  <c r="R53" i="2"/>
  <c r="R40" i="2"/>
  <c r="S104" i="2"/>
  <c r="R115" i="2"/>
  <c r="T111" i="2"/>
  <c r="T124" i="2"/>
  <c r="S111" i="2"/>
  <c r="T102" i="2"/>
  <c r="U123" i="2"/>
  <c r="R61" i="2"/>
  <c r="R62" i="2"/>
  <c r="R65" i="2"/>
  <c r="R63" i="2"/>
  <c r="R66" i="2"/>
  <c r="R64" i="2"/>
  <c r="R67" i="2"/>
  <c r="R68" i="2"/>
  <c r="R69" i="2"/>
  <c r="R136" i="2"/>
  <c r="R135" i="2"/>
  <c r="R139" i="2"/>
  <c r="R134" i="2"/>
  <c r="R141" i="2"/>
  <c r="R138" i="2"/>
  <c r="R137" i="2"/>
  <c r="R133" i="2"/>
  <c r="S22" i="2"/>
  <c r="U26" i="2"/>
  <c r="T26" i="2"/>
  <c r="R55" i="2"/>
  <c r="S87" i="2"/>
  <c r="R116" i="2"/>
  <c r="R125" i="2"/>
  <c r="S112" i="2"/>
  <c r="S16" i="2"/>
  <c r="S12" i="2"/>
  <c r="S14" i="2"/>
  <c r="S13" i="2"/>
  <c r="S11" i="2"/>
  <c r="S17" i="2"/>
  <c r="S9" i="2"/>
  <c r="S15" i="2"/>
  <c r="N147" i="2"/>
  <c r="N146" i="2"/>
  <c r="N151" i="2"/>
  <c r="N150" i="2"/>
  <c r="N149" i="2"/>
  <c r="N152" i="2"/>
  <c r="N145" i="2"/>
  <c r="U33" i="2"/>
  <c r="T41" i="2"/>
  <c r="S36" i="2"/>
  <c r="S38" i="2"/>
  <c r="S56" i="2"/>
  <c r="T117" i="2"/>
  <c r="T37" i="2"/>
  <c r="T78" i="2"/>
  <c r="T79" i="2"/>
  <c r="S80" i="2"/>
  <c r="T54" i="2"/>
  <c r="U52" i="2"/>
  <c r="S39" i="2"/>
  <c r="S35" i="2"/>
  <c r="V26" i="2"/>
  <c r="T27" i="2"/>
  <c r="T28" i="2"/>
  <c r="T104" i="2" l="1"/>
  <c r="U87" i="2"/>
  <c r="U129" i="2"/>
  <c r="U112" i="2"/>
  <c r="T126" i="2"/>
  <c r="S110" i="2"/>
  <c r="T77" i="2"/>
  <c r="S10" i="2"/>
  <c r="T10" i="2"/>
  <c r="T61" i="2"/>
  <c r="T62" i="2"/>
  <c r="T65" i="2"/>
  <c r="T63" i="2"/>
  <c r="T64" i="2"/>
  <c r="T66" i="2"/>
  <c r="T67" i="2"/>
  <c r="T69" i="2"/>
  <c r="T68" i="2"/>
  <c r="T22" i="2"/>
  <c r="S122" i="2"/>
  <c r="S53" i="2"/>
  <c r="S100" i="2"/>
  <c r="S116" i="2"/>
  <c r="S113" i="2"/>
  <c r="U124" i="2"/>
  <c r="T76" i="2"/>
  <c r="S23" i="2"/>
  <c r="U128" i="2"/>
  <c r="S98" i="2"/>
  <c r="S25" i="2"/>
  <c r="V29" i="2"/>
  <c r="U29" i="2"/>
  <c r="T24" i="2"/>
  <c r="S50" i="2"/>
  <c r="S103" i="2"/>
  <c r="S115" i="2"/>
  <c r="S127" i="2"/>
  <c r="U92" i="2"/>
  <c r="S40" i="2"/>
  <c r="S34" i="2"/>
  <c r="N89" i="2"/>
  <c r="N99" i="2"/>
  <c r="N112" i="2"/>
  <c r="N100" i="2"/>
  <c r="N123" i="2"/>
  <c r="N91" i="2"/>
  <c r="N90" i="2"/>
  <c r="N148" i="2"/>
  <c r="N124" i="2"/>
  <c r="N153" i="2"/>
  <c r="N114" i="2"/>
  <c r="N101" i="2"/>
  <c r="V75" i="2"/>
  <c r="U75" i="2"/>
  <c r="S55" i="2"/>
  <c r="S74" i="2"/>
  <c r="S90" i="2"/>
  <c r="U111" i="2"/>
  <c r="S125" i="2"/>
  <c r="T99" i="2"/>
  <c r="U41" i="2"/>
  <c r="U99" i="2"/>
  <c r="T36" i="2"/>
  <c r="T56" i="2"/>
  <c r="U76" i="2"/>
  <c r="U117" i="2"/>
  <c r="U78" i="2"/>
  <c r="T80" i="2"/>
  <c r="U79" i="2"/>
  <c r="U54" i="2"/>
  <c r="T39" i="2"/>
  <c r="T35" i="2"/>
  <c r="U27" i="2"/>
  <c r="U23" i="2" l="1"/>
  <c r="U136" i="2"/>
  <c r="U140" i="2"/>
  <c r="U134" i="2"/>
  <c r="U135" i="2"/>
  <c r="U138" i="2"/>
  <c r="U137" i="2"/>
  <c r="U141" i="2"/>
  <c r="U133" i="2"/>
  <c r="U74" i="2"/>
  <c r="T98" i="2"/>
  <c r="O147" i="2"/>
  <c r="O146" i="2"/>
  <c r="O151" i="2"/>
  <c r="O150" i="2"/>
  <c r="O152" i="2"/>
  <c r="O149" i="2"/>
  <c r="O145" i="2"/>
  <c r="T53" i="2"/>
  <c r="V52" i="2"/>
  <c r="T113" i="2"/>
  <c r="T127" i="2"/>
  <c r="U22" i="2"/>
  <c r="T38" i="2"/>
  <c r="S140" i="2"/>
  <c r="S141" i="2"/>
  <c r="S134" i="2"/>
  <c r="S139" i="2"/>
  <c r="S136" i="2"/>
  <c r="S135" i="2"/>
  <c r="S138" i="2"/>
  <c r="S137" i="2"/>
  <c r="S133" i="2"/>
  <c r="V102" i="2"/>
  <c r="T25" i="2"/>
  <c r="U104" i="2"/>
  <c r="T116" i="2"/>
  <c r="V111" i="2"/>
  <c r="V124" i="2"/>
  <c r="U126" i="2"/>
  <c r="U13" i="2"/>
  <c r="U15" i="2"/>
  <c r="U11" i="2"/>
  <c r="U17" i="2"/>
  <c r="U9" i="2"/>
  <c r="U10" i="2"/>
  <c r="U12" i="2"/>
  <c r="U14" i="2"/>
  <c r="U16" i="2"/>
  <c r="T141" i="2"/>
  <c r="T136" i="2"/>
  <c r="T140" i="2"/>
  <c r="T134" i="2"/>
  <c r="T139" i="2"/>
  <c r="T135" i="2"/>
  <c r="T138" i="2"/>
  <c r="T137" i="2"/>
  <c r="T133" i="2"/>
  <c r="V24" i="2"/>
  <c r="U24" i="2"/>
  <c r="T55" i="2"/>
  <c r="T100" i="2"/>
  <c r="T115" i="2"/>
  <c r="U110" i="2"/>
  <c r="U37" i="2"/>
  <c r="T40" i="2"/>
  <c r="T23" i="2"/>
  <c r="V23" i="2"/>
  <c r="T74" i="2"/>
  <c r="T122" i="2"/>
  <c r="U28" i="2"/>
  <c r="T50" i="2"/>
  <c r="T103" i="2"/>
  <c r="T125" i="2"/>
  <c r="V129" i="2"/>
  <c r="V92" i="2"/>
  <c r="T34" i="2"/>
  <c r="V128" i="2"/>
  <c r="U77" i="2"/>
  <c r="U36" i="2"/>
  <c r="U56" i="2"/>
  <c r="V74" i="2"/>
  <c r="U100" i="2" l="1"/>
  <c r="U116" i="2"/>
  <c r="V76" i="2"/>
  <c r="V22" i="2"/>
  <c r="O86" i="2"/>
  <c r="O89" i="2"/>
  <c r="O88" i="2"/>
  <c r="O90" i="2"/>
  <c r="O109" i="2"/>
  <c r="O110" i="2"/>
  <c r="O148" i="2"/>
  <c r="O153" i="2"/>
  <c r="O124" i="2"/>
  <c r="O101" i="2"/>
  <c r="O114" i="2"/>
  <c r="V134" i="2"/>
  <c r="V139" i="2"/>
  <c r="V136" i="2"/>
  <c r="V135" i="2"/>
  <c r="V138" i="2"/>
  <c r="V137" i="2"/>
  <c r="V133" i="2"/>
  <c r="V27" i="2"/>
  <c r="V34" i="2"/>
  <c r="V28" i="2"/>
  <c r="U25" i="2"/>
  <c r="U55" i="2"/>
  <c r="V79" i="2"/>
  <c r="U91" i="2"/>
  <c r="U103" i="2"/>
  <c r="U127" i="2"/>
  <c r="V117" i="2"/>
  <c r="V38" i="2"/>
  <c r="V41" i="2"/>
  <c r="V77" i="2"/>
  <c r="V13" i="2"/>
  <c r="V14" i="2"/>
  <c r="V11" i="2"/>
  <c r="V17" i="2"/>
  <c r="V10" i="2"/>
  <c r="V16" i="2"/>
  <c r="V9" i="2"/>
  <c r="V15" i="2"/>
  <c r="V12" i="2"/>
  <c r="U115" i="2"/>
  <c r="U125" i="2"/>
  <c r="V37" i="2"/>
  <c r="U34" i="2"/>
  <c r="U53" i="2"/>
  <c r="U122" i="2"/>
  <c r="U35" i="2"/>
  <c r="U39" i="2"/>
  <c r="V54" i="2"/>
  <c r="U80" i="2"/>
  <c r="V78" i="2"/>
  <c r="V110" i="2"/>
  <c r="U50" i="2"/>
  <c r="V104" i="2"/>
  <c r="U40" i="2"/>
  <c r="U62" i="2"/>
  <c r="U61" i="2"/>
  <c r="U65" i="2"/>
  <c r="U63" i="2"/>
  <c r="U66" i="2"/>
  <c r="U64" i="2"/>
  <c r="U67" i="2"/>
  <c r="U69" i="2"/>
  <c r="U68" i="2"/>
  <c r="U38" i="2"/>
  <c r="V103" i="2" l="1"/>
  <c r="V113" i="2"/>
  <c r="V127" i="2"/>
  <c r="V36" i="2"/>
  <c r="V62" i="2"/>
  <c r="V61" i="2"/>
  <c r="V65" i="2"/>
  <c r="V63" i="2"/>
  <c r="V64" i="2"/>
  <c r="V66" i="2"/>
  <c r="V67" i="2"/>
  <c r="V68" i="2"/>
  <c r="V69" i="2"/>
  <c r="V55" i="2"/>
  <c r="V35" i="2"/>
  <c r="V39" i="2"/>
  <c r="V91" i="2"/>
  <c r="V100" i="2"/>
  <c r="V115" i="2"/>
  <c r="V25" i="2"/>
  <c r="V50" i="2"/>
  <c r="V53" i="2"/>
  <c r="V56" i="2"/>
  <c r="V122" i="2"/>
  <c r="V80" i="2"/>
  <c r="V89" i="2"/>
  <c r="V116" i="2"/>
  <c r="V125" i="2"/>
  <c r="V40" i="2"/>
  <c r="P146" i="2" l="1"/>
  <c r="P147" i="2"/>
  <c r="P151" i="2"/>
  <c r="P150" i="2"/>
  <c r="P149" i="2"/>
  <c r="P152" i="2"/>
  <c r="P145" i="2"/>
  <c r="P85" i="2" l="1"/>
  <c r="P111" i="2"/>
  <c r="P87" i="2"/>
  <c r="P86" i="2"/>
  <c r="P153" i="2"/>
  <c r="P90" i="2"/>
  <c r="P88" i="2"/>
  <c r="P91" i="2"/>
  <c r="P141" i="2"/>
  <c r="P148" i="2"/>
  <c r="P114" i="2"/>
  <c r="Q146" i="2" l="1"/>
  <c r="Q147" i="2"/>
  <c r="Q151" i="2"/>
  <c r="Q148" i="2"/>
  <c r="Q150" i="2"/>
  <c r="Q152" i="2"/>
  <c r="Q149" i="2"/>
  <c r="Q145" i="2"/>
  <c r="Q91" i="2" l="1"/>
  <c r="Q125" i="2"/>
  <c r="Q134" i="2"/>
  <c r="Q86" i="2"/>
  <c r="Q88" i="2"/>
  <c r="Q137" i="2"/>
  <c r="Q87" i="2"/>
  <c r="Q124" i="2"/>
  <c r="Q101" i="2"/>
  <c r="Q153" i="2"/>
  <c r="R147" i="2" l="1"/>
  <c r="R146" i="2"/>
  <c r="R148" i="2"/>
  <c r="R150" i="2"/>
  <c r="R149" i="2"/>
  <c r="R152" i="2"/>
  <c r="R151" i="2"/>
  <c r="R145" i="2"/>
  <c r="R88" i="2" l="1"/>
  <c r="R90" i="2"/>
  <c r="R87" i="2"/>
  <c r="R89" i="2"/>
  <c r="R140" i="2"/>
  <c r="R99" i="2"/>
  <c r="R153" i="2"/>
  <c r="R101" i="2"/>
  <c r="R114" i="2"/>
  <c r="S146" i="2" l="1"/>
  <c r="S147" i="2"/>
  <c r="S150" i="2"/>
  <c r="S151" i="2"/>
  <c r="S149" i="2"/>
  <c r="S152" i="2"/>
  <c r="S145" i="2"/>
  <c r="S86" i="2" l="1"/>
  <c r="S88" i="2"/>
  <c r="S126" i="2"/>
  <c r="S92" i="2"/>
  <c r="S89" i="2"/>
  <c r="S91" i="2"/>
  <c r="S101" i="2"/>
  <c r="S114" i="2"/>
  <c r="S148" i="2"/>
  <c r="S153" i="2"/>
  <c r="T147" i="2" l="1"/>
  <c r="T146" i="2"/>
  <c r="T150" i="2"/>
  <c r="T151" i="2"/>
  <c r="T149" i="2"/>
  <c r="T152" i="2"/>
  <c r="T145" i="2"/>
  <c r="T91" i="2" l="1"/>
  <c r="T87" i="2"/>
  <c r="T88" i="2"/>
  <c r="T90" i="2"/>
  <c r="T86" i="2"/>
  <c r="T89" i="2"/>
  <c r="T110" i="2"/>
  <c r="T114" i="2"/>
  <c r="T101" i="2"/>
  <c r="T153" i="2"/>
  <c r="T148" i="2"/>
  <c r="U146" i="2" l="1"/>
  <c r="U150" i="2"/>
  <c r="U151" i="2"/>
  <c r="U149" i="2"/>
  <c r="U152" i="2"/>
  <c r="U145" i="2"/>
  <c r="U98" i="2" l="1"/>
  <c r="U113" i="2"/>
  <c r="U90" i="2"/>
  <c r="U89" i="2"/>
  <c r="U88" i="2"/>
  <c r="U85" i="2"/>
  <c r="U147" i="2"/>
  <c r="U86" i="2"/>
  <c r="U139" i="2"/>
  <c r="U148" i="2"/>
  <c r="U114" i="2"/>
  <c r="U153" i="2"/>
  <c r="U102" i="2"/>
  <c r="U101" i="2"/>
  <c r="V147" i="2" l="1"/>
  <c r="V146" i="2"/>
  <c r="V150" i="2"/>
  <c r="V151" i="2"/>
  <c r="V152" i="2"/>
  <c r="V149" i="2"/>
  <c r="V145" i="2"/>
  <c r="V141" i="2" l="1"/>
  <c r="V140" i="2"/>
  <c r="V126" i="2"/>
  <c r="V98" i="2"/>
  <c r="V99" i="2"/>
  <c r="V85" i="2"/>
  <c r="V88" i="2"/>
  <c r="V86" i="2"/>
  <c r="V153" i="2"/>
  <c r="V90" i="2"/>
  <c r="V87" i="2"/>
  <c r="V112" i="2"/>
  <c r="V148" i="2"/>
  <c r="V101" i="2"/>
  <c r="V114" i="2"/>
</calcChain>
</file>

<file path=xl/sharedStrings.xml><?xml version="1.0" encoding="utf-8"?>
<sst xmlns="http://schemas.openxmlformats.org/spreadsheetml/2006/main" count="452" uniqueCount="63">
  <si>
    <t>VICTORIA</t>
  </si>
  <si>
    <t>BUILDING AND CONSTRUCTION WORK BY SUBSECTOR AND REGION</t>
  </si>
  <si>
    <t>Value of Work Done ($ million, 2015-16 prices)</t>
  </si>
  <si>
    <t>Type</t>
  </si>
  <si>
    <t>Sector</t>
  </si>
  <si>
    <t>Region</t>
  </si>
  <si>
    <t>Sub PCR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</si>
  <si>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</si>
  <si>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</si>
  <si>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</si>
  <si>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</si>
  <si>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</si>
  <si>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</si>
  <si>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</si>
  <si>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</si>
  <si>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</si>
  <si>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</si>
  <si>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</si>
  <si>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</si>
  <si>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</si>
  <si>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</si>
  <si>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</si>
  <si>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</si>
  <si>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</si>
  <si>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</si>
  <si>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</si>
  <si>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</si>
  <si>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Residential</t>
  </si>
  <si>
    <t>New Houses</t>
  </si>
  <si>
    <t>Melbourne</t>
  </si>
  <si>
    <t>rest of VIC</t>
  </si>
  <si>
    <t>PCR</t>
  </si>
  <si>
    <t>Melbourne - North West</t>
  </si>
  <si>
    <t>Melbourne - West</t>
  </si>
  <si>
    <t>Ballarat</t>
  </si>
  <si>
    <t>Bendigo</t>
  </si>
  <si>
    <t>Geelong</t>
  </si>
  <si>
    <t>North West</t>
  </si>
  <si>
    <t>Shepparton</t>
  </si>
  <si>
    <t>Warrnambool and South West</t>
  </si>
  <si>
    <t>VIC</t>
  </si>
  <si>
    <t>New Other Residential</t>
  </si>
  <si>
    <t>Alterations and Additions (large)</t>
  </si>
  <si>
    <t>Other (mainly small alterations and additions)</t>
  </si>
  <si>
    <t>Non-residential</t>
  </si>
  <si>
    <t>Retail/Wholesale trade</t>
  </si>
  <si>
    <t>Offices</t>
  </si>
  <si>
    <t>Other commercial</t>
  </si>
  <si>
    <t>Industrial</t>
  </si>
  <si>
    <t>Educational</t>
  </si>
  <si>
    <t>Health and aged care</t>
  </si>
  <si>
    <t>Entertainment and recreation</t>
  </si>
  <si>
    <t>Accommodation</t>
  </si>
  <si>
    <t>Miscellaneous</t>
  </si>
  <si>
    <t>Engineering</t>
  </si>
  <si>
    <t>Roads</t>
  </si>
  <si>
    <t>Bridges, railways, harbours</t>
  </si>
  <si>
    <t>Electricity, pipelines</t>
  </si>
  <si>
    <t>Water and sewerage</t>
  </si>
  <si>
    <t>Telecommunications</t>
  </si>
  <si>
    <t>Heavy industry incl. mining</t>
  </si>
  <si>
    <t>Recreation and other</t>
  </si>
  <si>
    <t>Value of Work Done (Index, 2017-18=100)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</si>
</sst>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1" fillId="2" borderId="0" xfId="1" applyFill="1"/>
    <xf numFmtId="1" fontId="1" fillId="2" borderId="0" xfId="1" applyNumberFormat="1" applyFill="1"/>
    <xf numFmtId="0" fontId="1" fillId="3" borderId="0" xfId="1" applyFill="1"/>
    <xf numFmtId="1" fontId="1" fillId="3" borderId="0" xfId="1" applyNumberFormat="1" applyFill="1"/>
    <xf numFmtId="1" fontId="1" fillId="0" borderId="0" xfId="1" applyNumberFormat="1" applyAlignment="1">
      <alignment horizontal="right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173881433834858E-2"/>
          <c:y val="3.6375661375661374E-2"/>
          <c:w val="0.90011336611092629"/>
          <c:h val="0.53116303170437018"/>
        </c:manualLayout>
      </c:layout>
      <c:lineChart>
        <c:grouping val="standard"/>
        <c:varyColors val="0"/>
        <c:ser>
          <c:idx val="0"/>
          <c:order val="0"/>
          <c:tx>
            <c:strRef>
              <c:f>VictoriaPlusPCRegion!$E$7</c:f>
              <c:strCache>
                <c:ptCount val="1"/>
                <c:pt idx="0">
                  <c:v>New Houses Melbourne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VictoriaPlusPCRegion!$F$7:$Y$7</c:f>
              <c:numCache>
                <c:formatCode>General</c:formatCode>
                <c:ptCount val="20"/>
                <c:pt idx="0">
                  <c:v>6532</c:v>
                </c:pt>
                <c:pt idx="1">
                  <c:v>7358</c:v>
                </c:pt>
                <c:pt idx="2">
                  <c:v>7207</c:v>
                </c:pt>
                <c:pt idx="3">
                  <c:v>6821</c:v>
                </c:pt>
                <c:pt idx="4">
                  <c:v>6199</c:v>
                </c:pt>
                <c:pt idx="5">
                  <c:v>5655</c:v>
                </c:pt>
                <c:pt idx="6">
                  <c:v>6388</c:v>
                </c:pt>
                <c:pt idx="7">
                  <c:v>7178</c:v>
                </c:pt>
                <c:pt idx="8">
                  <c:v>7635</c:v>
                </c:pt>
                <c:pt idx="9">
                  <c:v>7965</c:v>
                </c:pt>
                <c:pt idx="10">
                  <c:v>8166</c:v>
                </c:pt>
                <c:pt idx="11">
                  <c:v>7697</c:v>
                </c:pt>
                <c:pt idx="12">
                  <c:v>7778</c:v>
                </c:pt>
                <c:pt idx="13">
                  <c:v>8086</c:v>
                </c:pt>
                <c:pt idx="14">
                  <c:v>8296</c:v>
                </c:pt>
                <c:pt idx="15">
                  <c:v>8349</c:v>
                </c:pt>
                <c:pt idx="16">
                  <c:v>8453</c:v>
                </c:pt>
                <c:pt idx="17">
                  <c:v>8604</c:v>
                </c:pt>
                <c:pt idx="18">
                  <c:v>8580</c:v>
                </c:pt>
                <c:pt idx="19">
                  <c:v>8651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4DB-BA4D-BD88-6E22AB512EE1}"/>
            </c:ext>
          </c:extLst>
        </c:ser>
        <c:ser>
          <c:idx val="1"/>
          <c:order val="1"/>
          <c:tx>
            <c:strRef>
              <c:f>VictoriaPlusPCRegion!$E$8</c:f>
              <c:strCache>
                <c:ptCount val="1"/>
                <c:pt idx="0">
                  <c:v>New Houses rest of VIC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VictoriaPlusPCRegion!$F$8:$Y$8</c:f>
              <c:numCache>
                <c:formatCode>General</c:formatCode>
                <c:ptCount val="20"/>
                <c:pt idx="0">
                  <c:v>2715</c:v>
                </c:pt>
                <c:pt idx="1">
                  <c:v>2797</c:v>
                </c:pt>
                <c:pt idx="2">
                  <c:v>3193</c:v>
                </c:pt>
                <c:pt idx="3">
                  <c:v>2713</c:v>
                </c:pt>
                <c:pt idx="4">
                  <c:v>2861</c:v>
                </c:pt>
                <c:pt idx="5">
                  <c:v>2861</c:v>
                </c:pt>
                <c:pt idx="6">
                  <c:v>2898</c:v>
                </c:pt>
                <c:pt idx="7">
                  <c:v>3163</c:v>
                </c:pt>
                <c:pt idx="8">
                  <c:v>3044</c:v>
                </c:pt>
                <c:pt idx="9">
                  <c:v>2952</c:v>
                </c:pt>
                <c:pt idx="10">
                  <c:v>3054</c:v>
                </c:pt>
                <c:pt idx="11">
                  <c:v>3002</c:v>
                </c:pt>
                <c:pt idx="12">
                  <c:v>3012</c:v>
                </c:pt>
                <c:pt idx="13">
                  <c:v>3117</c:v>
                </c:pt>
                <c:pt idx="14">
                  <c:v>3203</c:v>
                </c:pt>
                <c:pt idx="15">
                  <c:v>3223</c:v>
                </c:pt>
                <c:pt idx="16">
                  <c:v>3263</c:v>
                </c:pt>
                <c:pt idx="17">
                  <c:v>3322</c:v>
                </c:pt>
                <c:pt idx="18">
                  <c:v>3312</c:v>
                </c:pt>
                <c:pt idx="19">
                  <c:v>3340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4DB-BA4D-BD88-6E22AB512EE1}"/>
            </c:ext>
          </c:extLst>
        </c:ser>
        <c:ser>
          <c:idx val="2"/>
          <c:order val="2"/>
          <c:tx>
            <c:strRef>
              <c:f>VictoriaPlusPCRegion!$E$9</c:f>
              <c:strCache>
                <c:ptCount val="1"/>
                <c:pt idx="0">
                  <c:v>New Houses PCR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VictoriaPlusPCRegion!$F$9:$Y$9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2584.2861380759778</c:v>
                </c:pt>
                <c:pt idx="4">
                  <c:v>2525.965453122099</c:v>
                </c:pt>
                <c:pt idx="5">
                  <c:v>2338.2451955850283</c:v>
                </c:pt>
                <c:pt idx="6">
                  <c:v>2415.4686141176949</c:v>
                </c:pt>
                <c:pt idx="7">
                  <c:v>2617.9257948141758</c:v>
                </c:pt>
                <c:pt idx="8">
                  <c:v>2678.0976361945891</c:v>
                </c:pt>
                <c:pt idx="9">
                  <c:v>2984.9392077807111</c:v>
                </c:pt>
                <c:pt idx="10">
                  <c:v>3142.7247169780494</c:v>
                </c:pt>
                <c:pt idx="11">
                  <c:v>3059.9139999999998</c:v>
                </c:pt>
                <c:pt idx="12">
                  <c:v>3064.3599999999997</c:v>
                </c:pt>
                <c:pt idx="13">
                  <c:v>3174.2743042064208</c:v>
                </c:pt>
                <c:pt idx="14">
                  <c:v>3270.9547427265852</c:v>
                </c:pt>
                <c:pt idx="15">
                  <c:v>3285.7626669950482</c:v>
                </c:pt>
                <c:pt idx="16">
                  <c:v>3326.7027728057355</c:v>
                </c:pt>
                <c:pt idx="17">
                  <c:v>3387.9616433942324</c:v>
                </c:pt>
                <c:pt idx="18">
                  <c:v>3377.1996071940243</c:v>
                </c:pt>
                <c:pt idx="19">
                  <c:v>3405.5081003125219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4DB-BA4D-BD88-6E22AB512EE1}"/>
            </c:ext>
          </c:extLst>
        </c:ser>
        <c:ser>
          <c:idx val="3"/>
          <c:order val="3"/>
          <c:tx>
            <c:strRef>
              <c:f>VictoriaPlusPCRegion!$E$10</c:f>
              <c:strCache>
                <c:ptCount val="1"/>
                <c:pt idx="0">
                  <c:v>New Houses PCR Melbourne - North West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VictoriaPlusPCRegion!$F$10:$Y$10</c:f>
              <c:numCache>
                <c:formatCode>0</c:formatCode>
                <c:ptCount val="20"/>
                <c:pt idx="3">
                  <c:v>68.456690393807534</c:v>
                </c:pt>
                <c:pt idx="4">
                  <c:v>80.030552522596253</c:v>
                </c:pt>
                <c:pt idx="5">
                  <c:v>111.44249320610768</c:v>
                </c:pt>
                <c:pt idx="6">
                  <c:v>155.62318818844702</c:v>
                </c:pt>
                <c:pt idx="7">
                  <c:v>184.43970705215227</c:v>
                </c:pt>
                <c:pt idx="8">
                  <c:v>274.42209689373288</c:v>
                </c:pt>
                <c:pt idx="9">
                  <c:v>439.79614730228059</c:v>
                </c:pt>
                <c:pt idx="10">
                  <c:v>335.49638677831251</c:v>
                </c:pt>
                <c:pt idx="11">
                  <c:v>363.68177725904928</c:v>
                </c:pt>
                <c:pt idx="12">
                  <c:v>380.94625680389436</c:v>
                </c:pt>
                <c:pt idx="13">
                  <c:v>370.24952905635757</c:v>
                </c:pt>
                <c:pt idx="14">
                  <c:v>392.30674503587966</c:v>
                </c:pt>
                <c:pt idx="15">
                  <c:v>395.26877244233316</c:v>
                </c:pt>
                <c:pt idx="16">
                  <c:v>395.73853940751854</c:v>
                </c:pt>
                <c:pt idx="17">
                  <c:v>405.64298945022335</c:v>
                </c:pt>
                <c:pt idx="18">
                  <c:v>404.12279843073833</c:v>
                </c:pt>
                <c:pt idx="19">
                  <c:v>406.78905651522757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4DB-BA4D-BD88-6E22AB512EE1}"/>
            </c:ext>
          </c:extLst>
        </c:ser>
        <c:ser>
          <c:idx val="4"/>
          <c:order val="4"/>
          <c:tx>
            <c:strRef>
              <c:f>VictoriaPlusPCRegion!$E$11</c:f>
              <c:strCache>
                <c:ptCount val="1"/>
                <c:pt idx="0">
                  <c:v>New Houses PCR Melbourne - West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VictoriaPlusPCRegion!$F$11:$Y$11</c:f>
              <c:numCache>
                <c:formatCode>0</c:formatCode>
                <c:ptCount val="20"/>
                <c:pt idx="3">
                  <c:v>535.58995719693337</c:v>
                </c:pt>
                <c:pt idx="4">
                  <c:v>517.38631304246053</c:v>
                </c:pt>
                <c:pt idx="5">
                  <c:v>475.88861351580198</c:v>
                </c:pt>
                <c:pt idx="6">
                  <c:v>466.83300416601634</c:v>
                </c:pt>
                <c:pt idx="7">
                  <c:v>599.04471983854955</c:v>
                </c:pt>
                <c:pt idx="8">
                  <c:v>602.07880475172146</c:v>
                </c:pt>
                <c:pt idx="9">
                  <c:v>636.71899014245946</c:v>
                </c:pt>
                <c:pt idx="10">
                  <c:v>698.6806808525406</c:v>
                </c:pt>
                <c:pt idx="11">
                  <c:v>673.63318076811572</c:v>
                </c:pt>
                <c:pt idx="12">
                  <c:v>669.84370768687506</c:v>
                </c:pt>
                <c:pt idx="13">
                  <c:v>699.45803141098645</c:v>
                </c:pt>
                <c:pt idx="14">
                  <c:v>718.61956729635665</c:v>
                </c:pt>
                <c:pt idx="15">
                  <c:v>721.37935002910615</c:v>
                </c:pt>
                <c:pt idx="16">
                  <c:v>731.42694871340609</c:v>
                </c:pt>
                <c:pt idx="17">
                  <c:v>744.34604688379397</c:v>
                </c:pt>
                <c:pt idx="18">
                  <c:v>741.98836881007196</c:v>
                </c:pt>
                <c:pt idx="19">
                  <c:v>748.38748947641363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4DB-BA4D-BD88-6E22AB512EE1}"/>
            </c:ext>
          </c:extLst>
        </c:ser>
        <c:ser>
          <c:idx val="5"/>
          <c:order val="5"/>
          <c:tx>
            <c:strRef>
              <c:f>VictoriaPlusPCRegion!$E$12</c:f>
              <c:strCache>
                <c:ptCount val="1"/>
                <c:pt idx="0">
                  <c:v>New Houses PCR Ballarat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VictoriaPlusPCRegion!$F$12:$Y$12</c:f>
              <c:numCache>
                <c:formatCode>0</c:formatCode>
                <c:ptCount val="20"/>
                <c:pt idx="3">
                  <c:v>315.70249316104594</c:v>
                </c:pt>
                <c:pt idx="4">
                  <c:v>304.44052314198103</c:v>
                </c:pt>
                <c:pt idx="5">
                  <c:v>281.19890196835098</c:v>
                </c:pt>
                <c:pt idx="6">
                  <c:v>302.05817075714714</c:v>
                </c:pt>
                <c:pt idx="7">
                  <c:v>282.84752596995861</c:v>
                </c:pt>
                <c:pt idx="8">
                  <c:v>272.20073642574795</c:v>
                </c:pt>
                <c:pt idx="9">
                  <c:v>285.79854757539266</c:v>
                </c:pt>
                <c:pt idx="10">
                  <c:v>319.95980809210255</c:v>
                </c:pt>
                <c:pt idx="11">
                  <c:v>305.17147242785677</c:v>
                </c:pt>
                <c:pt idx="12">
                  <c:v>303.66641365897527</c:v>
                </c:pt>
                <c:pt idx="13">
                  <c:v>318.10240786399982</c:v>
                </c:pt>
                <c:pt idx="14">
                  <c:v>326.04972431555507</c:v>
                </c:pt>
                <c:pt idx="15">
                  <c:v>327.46910296540489</c:v>
                </c:pt>
                <c:pt idx="16">
                  <c:v>332.17789659845494</c:v>
                </c:pt>
                <c:pt idx="17">
                  <c:v>337.88742900794574</c:v>
                </c:pt>
                <c:pt idx="18">
                  <c:v>336.87206822939163</c:v>
                </c:pt>
                <c:pt idx="19">
                  <c:v>339.79331469679562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4DB-BA4D-BD88-6E22AB512EE1}"/>
            </c:ext>
          </c:extLst>
        </c:ser>
        <c:ser>
          <c:idx val="6"/>
          <c:order val="6"/>
          <c:tx>
            <c:strRef>
              <c:f>VictoriaPlusPCRegion!$E$13</c:f>
              <c:strCache>
                <c:ptCount val="1"/>
                <c:pt idx="0">
                  <c:v>New Houses PCR Bendigo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VictoriaPlusPCRegion!$F$13:$Y$13</c:f>
              <c:numCache>
                <c:formatCode>0</c:formatCode>
                <c:ptCount val="20"/>
                <c:pt idx="3">
                  <c:v>393.46293263760981</c:v>
                </c:pt>
                <c:pt idx="4">
                  <c:v>385.77120002803554</c:v>
                </c:pt>
                <c:pt idx="5">
                  <c:v>319.5786555350698</c:v>
                </c:pt>
                <c:pt idx="6">
                  <c:v>304.38168034580565</c:v>
                </c:pt>
                <c:pt idx="7">
                  <c:v>273.90694053902592</c:v>
                </c:pt>
                <c:pt idx="8">
                  <c:v>246.44837724043899</c:v>
                </c:pt>
                <c:pt idx="9">
                  <c:v>256.5722066469599</c:v>
                </c:pt>
                <c:pt idx="10">
                  <c:v>296.05171389868951</c:v>
                </c:pt>
                <c:pt idx="11">
                  <c:v>277.61732954936627</c:v>
                </c:pt>
                <c:pt idx="12">
                  <c:v>276.69638400128667</c:v>
                </c:pt>
                <c:pt idx="13">
                  <c:v>291.21258925776976</c:v>
                </c:pt>
                <c:pt idx="14">
                  <c:v>297.39916974630074</c:v>
                </c:pt>
                <c:pt idx="15">
                  <c:v>298.9580524397681</c:v>
                </c:pt>
                <c:pt idx="16">
                  <c:v>303.44915790728749</c:v>
                </c:pt>
                <c:pt idx="17">
                  <c:v>308.44375179895115</c:v>
                </c:pt>
                <c:pt idx="18">
                  <c:v>307.59892506031366</c:v>
                </c:pt>
                <c:pt idx="19">
                  <c:v>310.28532431813704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4DB-BA4D-BD88-6E22AB512EE1}"/>
            </c:ext>
          </c:extLst>
        </c:ser>
        <c:ser>
          <c:idx val="7"/>
          <c:order val="7"/>
          <c:tx>
            <c:strRef>
              <c:f>VictoriaPlusPCRegion!$E$14</c:f>
              <c:strCache>
                <c:ptCount val="1"/>
                <c:pt idx="0">
                  <c:v>New Houses PCR Geelong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VictoriaPlusPCRegion!$F$14:$Y$14</c:f>
              <c:numCache>
                <c:formatCode>0</c:formatCode>
                <c:ptCount val="20"/>
                <c:pt idx="3">
                  <c:v>719.17330624056422</c:v>
                </c:pt>
                <c:pt idx="4">
                  <c:v>778.43913452989273</c:v>
                </c:pt>
                <c:pt idx="5">
                  <c:v>732.39576570699649</c:v>
                </c:pt>
                <c:pt idx="6">
                  <c:v>746.94820051797342</c:v>
                </c:pt>
                <c:pt idx="7">
                  <c:v>821.86152157791525</c:v>
                </c:pt>
                <c:pt idx="8">
                  <c:v>858.11591532134162</c:v>
                </c:pt>
                <c:pt idx="9">
                  <c:v>907.43558508268188</c:v>
                </c:pt>
                <c:pt idx="10">
                  <c:v>983.00323185291734</c:v>
                </c:pt>
                <c:pt idx="11">
                  <c:v>955.9289643016524</c:v>
                </c:pt>
                <c:pt idx="12">
                  <c:v>949.12985475942787</c:v>
                </c:pt>
                <c:pt idx="13">
                  <c:v>989.2336367493358</c:v>
                </c:pt>
                <c:pt idx="14">
                  <c:v>1018.1136486915699</c:v>
                </c:pt>
                <c:pt idx="15">
                  <c:v>1021.4686747570507</c:v>
                </c:pt>
                <c:pt idx="16">
                  <c:v>1035.4661052637759</c:v>
                </c:pt>
                <c:pt idx="17">
                  <c:v>1054.1021892488307</c:v>
                </c:pt>
                <c:pt idx="18">
                  <c:v>1050.6106037547149</c:v>
                </c:pt>
                <c:pt idx="19">
                  <c:v>1059.6578304555158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4DB-BA4D-BD88-6E22AB512EE1}"/>
            </c:ext>
          </c:extLst>
        </c:ser>
        <c:ser>
          <c:idx val="8"/>
          <c:order val="8"/>
          <c:tx>
            <c:strRef>
              <c:f>VictoriaPlusPCRegion!$E$15</c:f>
              <c:strCache>
                <c:ptCount val="1"/>
                <c:pt idx="0">
                  <c:v>New Houses PCR North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VictoriaPlusPCRegion!$F$15:$Y$15</c:f>
              <c:numCache>
                <c:formatCode>0</c:formatCode>
                <c:ptCount val="20"/>
                <c:pt idx="3">
                  <c:v>166.53061072483655</c:v>
                </c:pt>
                <c:pt idx="4">
                  <c:v>138.86664778182583</c:v>
                </c:pt>
                <c:pt idx="5">
                  <c:v>150.929364726394</c:v>
                </c:pt>
                <c:pt idx="6">
                  <c:v>152.27694953447011</c:v>
                </c:pt>
                <c:pt idx="7">
                  <c:v>161.70391539387521</c:v>
                </c:pt>
                <c:pt idx="8">
                  <c:v>137.14183416210489</c:v>
                </c:pt>
                <c:pt idx="9">
                  <c:v>141.06215446909326</c:v>
                </c:pt>
                <c:pt idx="10">
                  <c:v>167.85773952794298</c:v>
                </c:pt>
                <c:pt idx="11">
                  <c:v>154.91138252659343</c:v>
                </c:pt>
                <c:pt idx="12">
                  <c:v>154.54134850405748</c:v>
                </c:pt>
                <c:pt idx="13">
                  <c:v>163.44279184825655</c:v>
                </c:pt>
                <c:pt idx="14">
                  <c:v>166.32556560625449</c:v>
                </c:pt>
                <c:pt idx="15">
                  <c:v>167.32297969933288</c:v>
                </c:pt>
                <c:pt idx="16">
                  <c:v>169.95313819914065</c:v>
                </c:pt>
                <c:pt idx="17">
                  <c:v>172.62843513517223</c:v>
                </c:pt>
                <c:pt idx="18">
                  <c:v>172.19741715103527</c:v>
                </c:pt>
                <c:pt idx="19">
                  <c:v>173.71413850719458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4DB-BA4D-BD88-6E22AB512EE1}"/>
            </c:ext>
          </c:extLst>
        </c:ser>
        <c:ser>
          <c:idx val="9"/>
          <c:order val="9"/>
          <c:tx>
            <c:strRef>
              <c:f>VictoriaPlusPCRegion!$E$16</c:f>
              <c:strCache>
                <c:ptCount val="1"/>
                <c:pt idx="0">
                  <c:v>New Houses PCR Shepparton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VictoriaPlusPCRegion!$F$16:$Y$16</c:f>
              <c:numCache>
                <c:formatCode>0</c:formatCode>
                <c:ptCount val="20"/>
                <c:pt idx="3">
                  <c:v>175.33461557114774</c:v>
                </c:pt>
                <c:pt idx="4">
                  <c:v>147.46933983162438</c:v>
                </c:pt>
                <c:pt idx="5">
                  <c:v>125.59649300703514</c:v>
                </c:pt>
                <c:pt idx="6">
                  <c:v>144.12205625353039</c:v>
                </c:pt>
                <c:pt idx="7">
                  <c:v>160.16849166017258</c:v>
                </c:pt>
                <c:pt idx="8">
                  <c:v>137.36016110061448</c:v>
                </c:pt>
                <c:pt idx="9">
                  <c:v>164.76119803049872</c:v>
                </c:pt>
                <c:pt idx="10">
                  <c:v>175.64599697088531</c:v>
                </c:pt>
                <c:pt idx="11">
                  <c:v>165.62031578356806</c:v>
                </c:pt>
                <c:pt idx="12">
                  <c:v>168.75740060963912</c:v>
                </c:pt>
                <c:pt idx="13">
                  <c:v>174.67664881464592</c:v>
                </c:pt>
                <c:pt idx="14">
                  <c:v>179.05823661318928</c:v>
                </c:pt>
                <c:pt idx="15">
                  <c:v>180.54361470659975</c:v>
                </c:pt>
                <c:pt idx="16">
                  <c:v>182.65592041160781</c:v>
                </c:pt>
                <c:pt idx="17">
                  <c:v>185.88066064232484</c:v>
                </c:pt>
                <c:pt idx="18">
                  <c:v>185.42884107594952</c:v>
                </c:pt>
                <c:pt idx="19">
                  <c:v>186.93643427702006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74DB-BA4D-BD88-6E22AB512EE1}"/>
            </c:ext>
          </c:extLst>
        </c:ser>
        <c:ser>
          <c:idx val="10"/>
          <c:order val="10"/>
          <c:tx>
            <c:strRef>
              <c:f>VictoriaPlusPCRegion!$E$17</c:f>
              <c:strCache>
                <c:ptCount val="1"/>
                <c:pt idx="0">
                  <c:v>New Houses PCR Warrnambool and South West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VictoriaPlusPCRegion!$F$17:$Y$17</c:f>
              <c:numCache>
                <c:formatCode>0</c:formatCode>
                <c:ptCount val="20"/>
                <c:pt idx="3">
                  <c:v>210.03553215003276</c:v>
                </c:pt>
                <c:pt idx="4">
                  <c:v>173.56174224368286</c:v>
                </c:pt>
                <c:pt idx="5">
                  <c:v>141.21490791927235</c:v>
                </c:pt>
                <c:pt idx="6">
                  <c:v>143.22536435430484</c:v>
                </c:pt>
                <c:pt idx="7">
                  <c:v>133.95297278252642</c:v>
                </c:pt>
                <c:pt idx="8">
                  <c:v>150.32971029888691</c:v>
                </c:pt>
                <c:pt idx="9">
                  <c:v>152.79437853134459</c:v>
                </c:pt>
                <c:pt idx="10">
                  <c:v>166.02915900465888</c:v>
                </c:pt>
                <c:pt idx="11">
                  <c:v>163.34957738379811</c:v>
                </c:pt>
                <c:pt idx="12">
                  <c:v>160.77863397584406</c:v>
                </c:pt>
                <c:pt idx="13">
                  <c:v>167.89866920506935</c:v>
                </c:pt>
                <c:pt idx="14">
                  <c:v>173.08208542147975</c:v>
                </c:pt>
                <c:pt idx="15">
                  <c:v>173.35211995545291</c:v>
                </c:pt>
                <c:pt idx="16">
                  <c:v>175.83506630454451</c:v>
                </c:pt>
                <c:pt idx="17">
                  <c:v>179.03014122699088</c:v>
                </c:pt>
                <c:pt idx="18">
                  <c:v>178.38058468180941</c:v>
                </c:pt>
                <c:pt idx="19">
                  <c:v>179.94451206621827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74DB-BA4D-BD88-6E22AB512EE1}"/>
            </c:ext>
          </c:extLst>
        </c:ser>
        <c:ser>
          <c:idx val="11"/>
          <c:order val="11"/>
          <c:tx>
            <c:strRef>
              <c:f>VictoriaPlusPCRegion!$E$18</c:f>
              <c:strCache>
                <c:ptCount val="1"/>
                <c:pt idx="0">
                  <c:v>New Houses VIC</c:v>
                </c:pt>
              </c:strCache>
            </c:strRef>
          </c:tx>
          <c:spPr>
            <a:ln w="3810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VictoriaPlusPCRegion!$F$18:$Y$18</c:f>
              <c:numCache>
                <c:formatCode>General</c:formatCode>
                <c:ptCount val="20"/>
                <c:pt idx="0">
                  <c:v>9247</c:v>
                </c:pt>
                <c:pt idx="1">
                  <c:v>10154</c:v>
                </c:pt>
                <c:pt idx="2">
                  <c:v>10400</c:v>
                </c:pt>
                <c:pt idx="3">
                  <c:v>9533</c:v>
                </c:pt>
                <c:pt idx="4">
                  <c:v>9060</c:v>
                </c:pt>
                <c:pt idx="5">
                  <c:v>8516</c:v>
                </c:pt>
                <c:pt idx="6">
                  <c:v>9286</c:v>
                </c:pt>
                <c:pt idx="7">
                  <c:v>10341</c:v>
                </c:pt>
                <c:pt idx="8">
                  <c:v>10679</c:v>
                </c:pt>
                <c:pt idx="9">
                  <c:v>10918</c:v>
                </c:pt>
                <c:pt idx="10">
                  <c:v>11220</c:v>
                </c:pt>
                <c:pt idx="11">
                  <c:v>10699</c:v>
                </c:pt>
                <c:pt idx="12">
                  <c:v>10790</c:v>
                </c:pt>
                <c:pt idx="13">
                  <c:v>11202</c:v>
                </c:pt>
                <c:pt idx="14">
                  <c:v>11499</c:v>
                </c:pt>
                <c:pt idx="15">
                  <c:v>11572</c:v>
                </c:pt>
                <c:pt idx="16">
                  <c:v>11717</c:v>
                </c:pt>
                <c:pt idx="17">
                  <c:v>11925</c:v>
                </c:pt>
                <c:pt idx="18">
                  <c:v>11892</c:v>
                </c:pt>
                <c:pt idx="19">
                  <c:v>11991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74DB-BA4D-BD88-6E22AB512EE1}"/>
            </c:ext>
          </c:extLst>
        </c:ser>
        <c:ser>
          <c:idx val="12"/>
          <c:order val="12"/>
          <c:tx>
            <c:strRef>
              <c:f>VictoriaPlusPCRegion!$E$19</c:f>
              <c:strCache>
                <c:ptCount val="1"/>
                <c:pt idx="0">
                  <c:v>New Other Residential Melbourne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VictoriaPlusPCRegion!$F$19:$Y$19</c:f>
              <c:numCache>
                <c:formatCode>General</c:formatCode>
                <c:ptCount val="20"/>
                <c:pt idx="0">
                  <c:v>2514</c:v>
                </c:pt>
                <c:pt idx="1">
                  <c:v>3178</c:v>
                </c:pt>
                <c:pt idx="2">
                  <c:v>4226</c:v>
                </c:pt>
                <c:pt idx="3">
                  <c:v>4867</c:v>
                </c:pt>
                <c:pt idx="4">
                  <c:v>5616</c:v>
                </c:pt>
                <c:pt idx="5">
                  <c:v>5754</c:v>
                </c:pt>
                <c:pt idx="6">
                  <c:v>6595</c:v>
                </c:pt>
                <c:pt idx="7">
                  <c:v>8123</c:v>
                </c:pt>
                <c:pt idx="8">
                  <c:v>8683</c:v>
                </c:pt>
                <c:pt idx="9">
                  <c:v>9244</c:v>
                </c:pt>
                <c:pt idx="10">
                  <c:v>9563</c:v>
                </c:pt>
                <c:pt idx="11">
                  <c:v>8170</c:v>
                </c:pt>
                <c:pt idx="12">
                  <c:v>7641</c:v>
                </c:pt>
                <c:pt idx="13">
                  <c:v>7232</c:v>
                </c:pt>
                <c:pt idx="14">
                  <c:v>8113</c:v>
                </c:pt>
                <c:pt idx="15">
                  <c:v>8491</c:v>
                </c:pt>
                <c:pt idx="16">
                  <c:v>8634</c:v>
                </c:pt>
                <c:pt idx="17">
                  <c:v>8670</c:v>
                </c:pt>
                <c:pt idx="18">
                  <c:v>8605</c:v>
                </c:pt>
                <c:pt idx="19">
                  <c:v>8549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74DB-BA4D-BD88-6E22AB512EE1}"/>
            </c:ext>
          </c:extLst>
        </c:ser>
        <c:ser>
          <c:idx val="13"/>
          <c:order val="13"/>
          <c:tx>
            <c:strRef>
              <c:f>VictoriaPlusPCRegion!$E$20</c:f>
              <c:strCache>
                <c:ptCount val="1"/>
                <c:pt idx="0">
                  <c:v>New Other Residential rest of VIC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VictoriaPlusPCRegion!$F$20:$Y$20</c:f>
              <c:numCache>
                <c:formatCode>General</c:formatCode>
                <c:ptCount val="20"/>
                <c:pt idx="0">
                  <c:v>243</c:v>
                </c:pt>
                <c:pt idx="1">
                  <c:v>306</c:v>
                </c:pt>
                <c:pt idx="2">
                  <c:v>285</c:v>
                </c:pt>
                <c:pt idx="3">
                  <c:v>293</c:v>
                </c:pt>
                <c:pt idx="4">
                  <c:v>258</c:v>
                </c:pt>
                <c:pt idx="5">
                  <c:v>247</c:v>
                </c:pt>
                <c:pt idx="6">
                  <c:v>243</c:v>
                </c:pt>
                <c:pt idx="7">
                  <c:v>279</c:v>
                </c:pt>
                <c:pt idx="8">
                  <c:v>167</c:v>
                </c:pt>
                <c:pt idx="9">
                  <c:v>175</c:v>
                </c:pt>
                <c:pt idx="10">
                  <c:v>383</c:v>
                </c:pt>
                <c:pt idx="11">
                  <c:v>413</c:v>
                </c:pt>
                <c:pt idx="12">
                  <c:v>366</c:v>
                </c:pt>
                <c:pt idx="13">
                  <c:v>336</c:v>
                </c:pt>
                <c:pt idx="14">
                  <c:v>384</c:v>
                </c:pt>
                <c:pt idx="15">
                  <c:v>401</c:v>
                </c:pt>
                <c:pt idx="16">
                  <c:v>408</c:v>
                </c:pt>
                <c:pt idx="17">
                  <c:v>410</c:v>
                </c:pt>
                <c:pt idx="18">
                  <c:v>407</c:v>
                </c:pt>
                <c:pt idx="19">
                  <c:v>404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74DB-BA4D-BD88-6E22AB512EE1}"/>
            </c:ext>
          </c:extLst>
        </c:ser>
        <c:ser>
          <c:idx val="14"/>
          <c:order val="14"/>
          <c:tx>
            <c:strRef>
              <c:f>VictoriaPlusPCRegion!$E$21</c:f>
              <c:strCache>
                <c:ptCount val="1"/>
                <c:pt idx="0">
                  <c:v>New Other Residential PCR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VictoriaPlusPCRegion!$F$21:$Y$21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390.89716358661974</c:v>
                </c:pt>
                <c:pt idx="5">
                  <c:v>252.50949159635849</c:v>
                </c:pt>
                <c:pt idx="6">
                  <c:v>275.85951307620064</c:v>
                </c:pt>
                <c:pt idx="7">
                  <c:v>372.56632838462684</c:v>
                </c:pt>
                <c:pt idx="8">
                  <c:v>413.18965960160705</c:v>
                </c:pt>
                <c:pt idx="9">
                  <c:v>614.08291966409161</c:v>
                </c:pt>
                <c:pt idx="10">
                  <c:v>733.78800000000001</c:v>
                </c:pt>
                <c:pt idx="11">
                  <c:v>552.74519999999995</c:v>
                </c:pt>
                <c:pt idx="12">
                  <c:v>520.44483282550823</c:v>
                </c:pt>
                <c:pt idx="13">
                  <c:v>491.4122634204839</c:v>
                </c:pt>
                <c:pt idx="14">
                  <c:v>550.47675971586909</c:v>
                </c:pt>
                <c:pt idx="15">
                  <c:v>577.11704240896017</c:v>
                </c:pt>
                <c:pt idx="16">
                  <c:v>586.56380726047587</c:v>
                </c:pt>
                <c:pt idx="17">
                  <c:v>588.84160046005502</c:v>
                </c:pt>
                <c:pt idx="18">
                  <c:v>584.58674073140151</c:v>
                </c:pt>
                <c:pt idx="19">
                  <c:v>580.7399630013623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74DB-BA4D-BD88-6E22AB512EE1}"/>
            </c:ext>
          </c:extLst>
        </c:ser>
        <c:ser>
          <c:idx val="15"/>
          <c:order val="15"/>
          <c:tx>
            <c:strRef>
              <c:f>VictoriaPlusPCRegion!$E$22</c:f>
              <c:strCache>
                <c:ptCount val="1"/>
                <c:pt idx="0">
                  <c:v>New Other Residential PCR Melbourne - North West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VictoriaPlusPCRegion!$F$22:$Y$22</c:f>
              <c:numCache>
                <c:formatCode>0</c:formatCode>
                <c:ptCount val="20"/>
                <c:pt idx="3">
                  <c:v>5.9635066465588578</c:v>
                </c:pt>
                <c:pt idx="4">
                  <c:v>6.6732057097158313</c:v>
                </c:pt>
                <c:pt idx="5">
                  <c:v>3.4232445900335828</c:v>
                </c:pt>
                <c:pt idx="6">
                  <c:v>4.9621430605116021</c:v>
                </c:pt>
                <c:pt idx="7">
                  <c:v>4.3408622825323526</c:v>
                </c:pt>
                <c:pt idx="8">
                  <c:v>4.9114739206939886</c:v>
                </c:pt>
                <c:pt idx="9">
                  <c:v>9.5232071463549151</c:v>
                </c:pt>
                <c:pt idx="10">
                  <c:v>9.5504934430310584</c:v>
                </c:pt>
                <c:pt idx="11">
                  <c:v>7.4454917856883807</c:v>
                </c:pt>
                <c:pt idx="12">
                  <c:v>7.2850776317145991</c:v>
                </c:pt>
                <c:pt idx="13">
                  <c:v>6.6313048291900447</c:v>
                </c:pt>
                <c:pt idx="14">
                  <c:v>7.5162459308400544</c:v>
                </c:pt>
                <c:pt idx="15">
                  <c:v>7.9153984344145814</c:v>
                </c:pt>
                <c:pt idx="16">
                  <c:v>7.9897538943172561</c:v>
                </c:pt>
                <c:pt idx="17">
                  <c:v>8.0456893164062304</c:v>
                </c:pt>
                <c:pt idx="18">
                  <c:v>7.9894082659481223</c:v>
                </c:pt>
                <c:pt idx="19">
                  <c:v>7.9274175948267187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74DB-BA4D-BD88-6E22AB512EE1}"/>
            </c:ext>
          </c:extLst>
        </c:ser>
        <c:ser>
          <c:idx val="16"/>
          <c:order val="16"/>
          <c:tx>
            <c:strRef>
              <c:f>VictoriaPlusPCRegion!$E$23</c:f>
              <c:strCache>
                <c:ptCount val="1"/>
                <c:pt idx="0">
                  <c:v>New Other Residential PCR Melbourne - West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VictoriaPlusPCRegion!$F$23:$Y$23</c:f>
              <c:numCache>
                <c:formatCode>0</c:formatCode>
                <c:ptCount val="20"/>
                <c:pt idx="3">
                  <c:v>127.13501480581813</c:v>
                </c:pt>
                <c:pt idx="4">
                  <c:v>250.60293728407839</c:v>
                </c:pt>
                <c:pt idx="5">
                  <c:v>143.25821499478818</c:v>
                </c:pt>
                <c:pt idx="6">
                  <c:v>153.01405232456025</c:v>
                </c:pt>
                <c:pt idx="7">
                  <c:v>261.208215830673</c:v>
                </c:pt>
                <c:pt idx="8">
                  <c:v>300.44646489929676</c:v>
                </c:pt>
                <c:pt idx="9">
                  <c:v>287.81603445266813</c:v>
                </c:pt>
                <c:pt idx="10">
                  <c:v>463.98322441596821</c:v>
                </c:pt>
                <c:pt idx="11">
                  <c:v>336.83264090843693</c:v>
                </c:pt>
                <c:pt idx="12">
                  <c:v>296.72055648531455</c:v>
                </c:pt>
                <c:pt idx="13">
                  <c:v>296.78393146047449</c:v>
                </c:pt>
                <c:pt idx="14">
                  <c:v>327.24943641115192</c:v>
                </c:pt>
                <c:pt idx="15">
                  <c:v>340.22073599261694</c:v>
                </c:pt>
                <c:pt idx="16">
                  <c:v>349.58073396467364</c:v>
                </c:pt>
                <c:pt idx="17">
                  <c:v>349.37584433907705</c:v>
                </c:pt>
                <c:pt idx="18">
                  <c:v>346.62600521042214</c:v>
                </c:pt>
                <c:pt idx="19">
                  <c:v>345.00794841389438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74DB-BA4D-BD88-6E22AB512EE1}"/>
            </c:ext>
          </c:extLst>
        </c:ser>
        <c:ser>
          <c:idx val="17"/>
          <c:order val="17"/>
          <c:tx>
            <c:strRef>
              <c:f>VictoriaPlusPCRegion!$E$24</c:f>
              <c:strCache>
                <c:ptCount val="1"/>
                <c:pt idx="0">
                  <c:v>New Other Residential PCR Ballarat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VictoriaPlusPCRegion!$F$24:$Y$24</c:f>
              <c:numCache>
                <c:formatCode>0</c:formatCode>
                <c:ptCount val="20"/>
                <c:pt idx="3">
                  <c:v>37.119671193548562</c:v>
                </c:pt>
                <c:pt idx="4">
                  <c:v>32.055743026703034</c:v>
                </c:pt>
                <c:pt idx="5">
                  <c:v>19.830439432236084</c:v>
                </c:pt>
                <c:pt idx="6">
                  <c:v>18.703204875693284</c:v>
                </c:pt>
                <c:pt idx="7">
                  <c:v>18.487113436657381</c:v>
                </c:pt>
                <c:pt idx="8">
                  <c:v>19.557820728501905</c:v>
                </c:pt>
                <c:pt idx="9">
                  <c:v>16.963127105519309</c:v>
                </c:pt>
                <c:pt idx="10">
                  <c:v>30.471347197395623</c:v>
                </c:pt>
                <c:pt idx="11">
                  <c:v>21.461873548198632</c:v>
                </c:pt>
                <c:pt idx="12">
                  <c:v>18.732091811323983</c:v>
                </c:pt>
                <c:pt idx="13">
                  <c:v>19.05800657030121</c:v>
                </c:pt>
                <c:pt idx="14">
                  <c:v>20.845154166456528</c:v>
                </c:pt>
                <c:pt idx="15">
                  <c:v>21.669212417800185</c:v>
                </c:pt>
                <c:pt idx="16">
                  <c:v>22.327925601023257</c:v>
                </c:pt>
                <c:pt idx="17">
                  <c:v>22.274000918147983</c:v>
                </c:pt>
                <c:pt idx="18">
                  <c:v>22.105133397474436</c:v>
                </c:pt>
                <c:pt idx="19">
                  <c:v>22.01115107340318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74DB-BA4D-BD88-6E22AB512EE1}"/>
            </c:ext>
          </c:extLst>
        </c:ser>
        <c:ser>
          <c:idx val="18"/>
          <c:order val="18"/>
          <c:tx>
            <c:strRef>
              <c:f>VictoriaPlusPCRegion!$E$25</c:f>
              <c:strCache>
                <c:ptCount val="1"/>
                <c:pt idx="0">
                  <c:v>New Other Residential PCR Bendigo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VictoriaPlusPCRegion!$F$25:$Y$25</c:f>
              <c:numCache>
                <c:formatCode>0</c:formatCode>
                <c:ptCount val="20"/>
                <c:pt idx="3">
                  <c:v>19.146825991920629</c:v>
                </c:pt>
                <c:pt idx="4">
                  <c:v>13.17896653147073</c:v>
                </c:pt>
                <c:pt idx="5">
                  <c:v>17.654596728422455</c:v>
                </c:pt>
                <c:pt idx="6">
                  <c:v>9.4147691552751738</c:v>
                </c:pt>
                <c:pt idx="7">
                  <c:v>10.798327476078045</c:v>
                </c:pt>
                <c:pt idx="8">
                  <c:v>14.904354615034245</c:v>
                </c:pt>
                <c:pt idx="9">
                  <c:v>47.409624988984106</c:v>
                </c:pt>
                <c:pt idx="10">
                  <c:v>34.795993415793056</c:v>
                </c:pt>
                <c:pt idx="11">
                  <c:v>29.607813077628652</c:v>
                </c:pt>
                <c:pt idx="12">
                  <c:v>30.912455467985296</c:v>
                </c:pt>
                <c:pt idx="13">
                  <c:v>26.271052080173657</c:v>
                </c:pt>
                <c:pt idx="14">
                  <c:v>30.537066923792928</c:v>
                </c:pt>
                <c:pt idx="15">
                  <c:v>32.38211089087352</c:v>
                </c:pt>
                <c:pt idx="16">
                  <c:v>32.269669236492369</c:v>
                </c:pt>
                <c:pt idx="17">
                  <c:v>32.70009043170792</c:v>
                </c:pt>
                <c:pt idx="18">
                  <c:v>32.475314558137406</c:v>
                </c:pt>
                <c:pt idx="19">
                  <c:v>32.153690251883653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2-74DB-BA4D-BD88-6E22AB512EE1}"/>
            </c:ext>
          </c:extLst>
        </c:ser>
        <c:ser>
          <c:idx val="19"/>
          <c:order val="19"/>
          <c:tx>
            <c:strRef>
              <c:f>VictoriaPlusPCRegion!$E$26</c:f>
              <c:strCache>
                <c:ptCount val="1"/>
                <c:pt idx="0">
                  <c:v>New Other Residential PCR Geelong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VictoriaPlusPCRegion!$F$26:$Y$26</c:f>
              <c:numCache>
                <c:formatCode>0</c:formatCode>
                <c:ptCount val="20"/>
                <c:pt idx="3">
                  <c:v>56.167255773801791</c:v>
                </c:pt>
                <c:pt idx="4">
                  <c:v>67.996675831408737</c:v>
                </c:pt>
                <c:pt idx="5">
                  <c:v>56.098547694123042</c:v>
                </c:pt>
                <c:pt idx="6">
                  <c:v>81.550323813395281</c:v>
                </c:pt>
                <c:pt idx="7">
                  <c:v>66.067424106575771</c:v>
                </c:pt>
                <c:pt idx="8">
                  <c:v>57.671480058646829</c:v>
                </c:pt>
                <c:pt idx="9">
                  <c:v>233.46972985530525</c:v>
                </c:pt>
                <c:pt idx="10">
                  <c:v>170.50773522814524</c:v>
                </c:pt>
                <c:pt idx="11">
                  <c:v>138.57972319488263</c:v>
                </c:pt>
                <c:pt idx="12">
                  <c:v>149.76160185692314</c:v>
                </c:pt>
                <c:pt idx="13">
                  <c:v>126.26595066035718</c:v>
                </c:pt>
                <c:pt idx="14">
                  <c:v>145.95225867371818</c:v>
                </c:pt>
                <c:pt idx="15">
                  <c:v>155.79079988404069</c:v>
                </c:pt>
                <c:pt idx="16">
                  <c:v>154.85863152204021</c:v>
                </c:pt>
                <c:pt idx="17">
                  <c:v>156.84667621366864</c:v>
                </c:pt>
                <c:pt idx="18">
                  <c:v>155.9524058541891</c:v>
                </c:pt>
                <c:pt idx="19">
                  <c:v>154.31198360634042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3-74DB-BA4D-BD88-6E22AB512EE1}"/>
            </c:ext>
          </c:extLst>
        </c:ser>
        <c:ser>
          <c:idx val="20"/>
          <c:order val="20"/>
          <c:tx>
            <c:strRef>
              <c:f>VictoriaPlusPCRegion!$E$27</c:f>
              <c:strCache>
                <c:ptCount val="1"/>
                <c:pt idx="0">
                  <c:v>New Other Residential PCR North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VictoriaPlusPCRegion!$F$27:$Y$27</c:f>
              <c:numCache>
                <c:formatCode>0</c:formatCode>
                <c:ptCount val="20"/>
                <c:pt idx="3">
                  <c:v>5.1334875671588351</c:v>
                </c:pt>
                <c:pt idx="4">
                  <c:v>1.482414182926872</c:v>
                </c:pt>
                <c:pt idx="5">
                  <c:v>2.7497694674246018</c:v>
                </c:pt>
                <c:pt idx="6">
                  <c:v>0.28445938974438456</c:v>
                </c:pt>
                <c:pt idx="7">
                  <c:v>2.2713590729902458</c:v>
                </c:pt>
                <c:pt idx="8">
                  <c:v>3.6960395517121212</c:v>
                </c:pt>
                <c:pt idx="9">
                  <c:v>6.248948239700808</c:v>
                </c:pt>
                <c:pt idx="10">
                  <c:v>6.1681556520844358</c:v>
                </c:pt>
                <c:pt idx="11">
                  <c:v>5.0718270857175662</c:v>
                </c:pt>
                <c:pt idx="12">
                  <c:v>4.8154471973970976</c:v>
                </c:pt>
                <c:pt idx="13">
                  <c:v>4.395547610656612</c:v>
                </c:pt>
                <c:pt idx="14">
                  <c:v>5.0227317505029596</c:v>
                </c:pt>
                <c:pt idx="15">
                  <c:v>5.2559233402041015</c:v>
                </c:pt>
                <c:pt idx="16">
                  <c:v>5.3135369567461934</c:v>
                </c:pt>
                <c:pt idx="17">
                  <c:v>5.3565524826089561</c:v>
                </c:pt>
                <c:pt idx="18">
                  <c:v>5.3124752153902044</c:v>
                </c:pt>
                <c:pt idx="19">
                  <c:v>5.2737171107420613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4-74DB-BA4D-BD88-6E22AB512EE1}"/>
            </c:ext>
          </c:extLst>
        </c:ser>
        <c:ser>
          <c:idx val="21"/>
          <c:order val="21"/>
          <c:tx>
            <c:strRef>
              <c:f>VictoriaPlusPCRegion!$E$28</c:f>
              <c:strCache>
                <c:ptCount val="1"/>
                <c:pt idx="0">
                  <c:v>New Other Residential PCR Shepparton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VictoriaPlusPCRegion!$F$28:$Y$28</c:f>
              <c:numCache>
                <c:formatCode>0</c:formatCode>
                <c:ptCount val="20"/>
                <c:pt idx="3">
                  <c:v>1.6047787363943371</c:v>
                </c:pt>
                <c:pt idx="4">
                  <c:v>1.5269100272801273</c:v>
                </c:pt>
                <c:pt idx="5">
                  <c:v>4.0703089235206429</c:v>
                </c:pt>
                <c:pt idx="6">
                  <c:v>0.44509528042356644</c:v>
                </c:pt>
                <c:pt idx="7">
                  <c:v>3.1287658834461487</c:v>
                </c:pt>
                <c:pt idx="8">
                  <c:v>2.4774966549323474</c:v>
                </c:pt>
                <c:pt idx="9">
                  <c:v>5.766714291942546</c:v>
                </c:pt>
                <c:pt idx="10">
                  <c:v>5.8176372194972155</c:v>
                </c:pt>
                <c:pt idx="11">
                  <c:v>4.2957566972429628</c:v>
                </c:pt>
                <c:pt idx="12">
                  <c:v>4.3527710555502166</c:v>
                </c:pt>
                <c:pt idx="13">
                  <c:v>3.9416933294279888</c:v>
                </c:pt>
                <c:pt idx="14">
                  <c:v>4.4325102326407704</c:v>
                </c:pt>
                <c:pt idx="15">
                  <c:v>4.7009727353374524</c:v>
                </c:pt>
                <c:pt idx="16">
                  <c:v>4.7353095827995277</c:v>
                </c:pt>
                <c:pt idx="17">
                  <c:v>4.7638678314917442</c:v>
                </c:pt>
                <c:pt idx="18">
                  <c:v>4.7368706058741177</c:v>
                </c:pt>
                <c:pt idx="19">
                  <c:v>4.6974393187680397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74DB-BA4D-BD88-6E22AB512EE1}"/>
            </c:ext>
          </c:extLst>
        </c:ser>
        <c:ser>
          <c:idx val="22"/>
          <c:order val="22"/>
          <c:tx>
            <c:strRef>
              <c:f>VictoriaPlusPCRegion!$E$29</c:f>
              <c:strCache>
                <c:ptCount val="1"/>
                <c:pt idx="0">
                  <c:v>New Other Residential PCR Warrnambool and South West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VictoriaPlusPCRegion!$F$29:$Y$29</c:f>
              <c:numCache>
                <c:formatCode>0</c:formatCode>
                <c:ptCount val="20"/>
                <c:pt idx="3">
                  <c:v>6.0593648282830452</c:v>
                </c:pt>
                <c:pt idx="4">
                  <c:v>17.380310993035987</c:v>
                </c:pt>
                <c:pt idx="5">
                  <c:v>5.4243697658098915</c:v>
                </c:pt>
                <c:pt idx="6">
                  <c:v>7.4854651765970841</c:v>
                </c:pt>
                <c:pt idx="7">
                  <c:v>6.2642602956739024</c:v>
                </c:pt>
                <c:pt idx="8">
                  <c:v>9.5245291727888475</c:v>
                </c:pt>
                <c:pt idx="9">
                  <c:v>6.8855335836165432</c:v>
                </c:pt>
                <c:pt idx="10">
                  <c:v>12.493413428085212</c:v>
                </c:pt>
                <c:pt idx="11">
                  <c:v>9.4500737022042056</c:v>
                </c:pt>
                <c:pt idx="12">
                  <c:v>7.8648313192992827</c:v>
                </c:pt>
                <c:pt idx="13">
                  <c:v>8.0647768799026629</c:v>
                </c:pt>
                <c:pt idx="14">
                  <c:v>8.9213556267656902</c:v>
                </c:pt>
                <c:pt idx="15">
                  <c:v>9.1818887136725973</c:v>
                </c:pt>
                <c:pt idx="16">
                  <c:v>9.4882465023833067</c:v>
                </c:pt>
                <c:pt idx="17">
                  <c:v>9.4788789269464093</c:v>
                </c:pt>
                <c:pt idx="18">
                  <c:v>9.3891276239659547</c:v>
                </c:pt>
                <c:pt idx="19">
                  <c:v>9.3566156315037539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6-74DB-BA4D-BD88-6E22AB512EE1}"/>
            </c:ext>
          </c:extLst>
        </c:ser>
        <c:ser>
          <c:idx val="23"/>
          <c:order val="23"/>
          <c:tx>
            <c:strRef>
              <c:f>VictoriaPlusPCRegion!$E$30</c:f>
              <c:strCache>
                <c:ptCount val="1"/>
                <c:pt idx="0">
                  <c:v>New Other Residential VIC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VictoriaPlusPCRegion!$F$30:$Y$30</c:f>
              <c:numCache>
                <c:formatCode>General</c:formatCode>
                <c:ptCount val="20"/>
                <c:pt idx="0">
                  <c:v>2757</c:v>
                </c:pt>
                <c:pt idx="1">
                  <c:v>3484</c:v>
                </c:pt>
                <c:pt idx="2">
                  <c:v>4511</c:v>
                </c:pt>
                <c:pt idx="3">
                  <c:v>5160</c:v>
                </c:pt>
                <c:pt idx="4">
                  <c:v>5874</c:v>
                </c:pt>
                <c:pt idx="5">
                  <c:v>6001</c:v>
                </c:pt>
                <c:pt idx="6">
                  <c:v>6838</c:v>
                </c:pt>
                <c:pt idx="7">
                  <c:v>8402</c:v>
                </c:pt>
                <c:pt idx="8">
                  <c:v>8850</c:v>
                </c:pt>
                <c:pt idx="9">
                  <c:v>9419</c:v>
                </c:pt>
                <c:pt idx="10">
                  <c:v>9945</c:v>
                </c:pt>
                <c:pt idx="11">
                  <c:v>8583</c:v>
                </c:pt>
                <c:pt idx="12">
                  <c:v>8007</c:v>
                </c:pt>
                <c:pt idx="13">
                  <c:v>7568</c:v>
                </c:pt>
                <c:pt idx="14">
                  <c:v>8498</c:v>
                </c:pt>
                <c:pt idx="15">
                  <c:v>8892</c:v>
                </c:pt>
                <c:pt idx="16">
                  <c:v>9042</c:v>
                </c:pt>
                <c:pt idx="17">
                  <c:v>9080</c:v>
                </c:pt>
                <c:pt idx="18">
                  <c:v>9011</c:v>
                </c:pt>
                <c:pt idx="19">
                  <c:v>8953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7-74DB-BA4D-BD88-6E22AB512EE1}"/>
            </c:ext>
          </c:extLst>
        </c:ser>
        <c:ser>
          <c:idx val="24"/>
          <c:order val="24"/>
          <c:tx>
            <c:strRef>
              <c:f>VictoriaPlusPCRegion!$E$31</c:f>
              <c:strCache>
                <c:ptCount val="1"/>
                <c:pt idx="0">
                  <c:v>Alterations and Additions (large) Melbourne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VictoriaPlusPCRegion!$F$31:$Y$31</c:f>
              <c:numCache>
                <c:formatCode>General</c:formatCode>
                <c:ptCount val="20"/>
                <c:pt idx="0">
                  <c:v>2379</c:v>
                </c:pt>
                <c:pt idx="1">
                  <c:v>2116</c:v>
                </c:pt>
                <c:pt idx="2">
                  <c:v>1976</c:v>
                </c:pt>
                <c:pt idx="3">
                  <c:v>2203</c:v>
                </c:pt>
                <c:pt idx="4">
                  <c:v>2234</c:v>
                </c:pt>
                <c:pt idx="5">
                  <c:v>2318</c:v>
                </c:pt>
                <c:pt idx="6">
                  <c:v>2179</c:v>
                </c:pt>
                <c:pt idx="7">
                  <c:v>2370</c:v>
                </c:pt>
                <c:pt idx="8">
                  <c:v>2483</c:v>
                </c:pt>
                <c:pt idx="9">
                  <c:v>2363</c:v>
                </c:pt>
                <c:pt idx="10">
                  <c:v>2123</c:v>
                </c:pt>
                <c:pt idx="11">
                  <c:v>2084</c:v>
                </c:pt>
                <c:pt idx="12">
                  <c:v>2232</c:v>
                </c:pt>
                <c:pt idx="13">
                  <c:v>2376</c:v>
                </c:pt>
                <c:pt idx="14">
                  <c:v>2532</c:v>
                </c:pt>
                <c:pt idx="15">
                  <c:v>2568</c:v>
                </c:pt>
                <c:pt idx="16">
                  <c:v>2636</c:v>
                </c:pt>
                <c:pt idx="17">
                  <c:v>2679</c:v>
                </c:pt>
                <c:pt idx="18">
                  <c:v>2688</c:v>
                </c:pt>
                <c:pt idx="19">
                  <c:v>2628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8-74DB-BA4D-BD88-6E22AB512EE1}"/>
            </c:ext>
          </c:extLst>
        </c:ser>
        <c:ser>
          <c:idx val="25"/>
          <c:order val="25"/>
          <c:tx>
            <c:strRef>
              <c:f>VictoriaPlusPCRegion!$E$32</c:f>
              <c:strCache>
                <c:ptCount val="1"/>
                <c:pt idx="0">
                  <c:v>Alterations and Additions (large) rest of VIC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VictoriaPlusPCRegion!$F$32:$Y$32</c:f>
              <c:numCache>
                <c:formatCode>General</c:formatCode>
                <c:ptCount val="20"/>
                <c:pt idx="0">
                  <c:v>79</c:v>
                </c:pt>
                <c:pt idx="1">
                  <c:v>161</c:v>
                </c:pt>
                <c:pt idx="2">
                  <c:v>446</c:v>
                </c:pt>
                <c:pt idx="3">
                  <c:v>354</c:v>
                </c:pt>
                <c:pt idx="4">
                  <c:v>357</c:v>
                </c:pt>
                <c:pt idx="5">
                  <c:v>357</c:v>
                </c:pt>
                <c:pt idx="6">
                  <c:v>396</c:v>
                </c:pt>
                <c:pt idx="7">
                  <c:v>224</c:v>
                </c:pt>
                <c:pt idx="8">
                  <c:v>353</c:v>
                </c:pt>
                <c:pt idx="9">
                  <c:v>200</c:v>
                </c:pt>
                <c:pt idx="10">
                  <c:v>325</c:v>
                </c:pt>
                <c:pt idx="11">
                  <c:v>294</c:v>
                </c:pt>
                <c:pt idx="12">
                  <c:v>333</c:v>
                </c:pt>
                <c:pt idx="13">
                  <c:v>345</c:v>
                </c:pt>
                <c:pt idx="14">
                  <c:v>367</c:v>
                </c:pt>
                <c:pt idx="15">
                  <c:v>374</c:v>
                </c:pt>
                <c:pt idx="16">
                  <c:v>383</c:v>
                </c:pt>
                <c:pt idx="17">
                  <c:v>390</c:v>
                </c:pt>
                <c:pt idx="18">
                  <c:v>391</c:v>
                </c:pt>
                <c:pt idx="19">
                  <c:v>382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9-74DB-BA4D-BD88-6E22AB512EE1}"/>
            </c:ext>
          </c:extLst>
        </c:ser>
        <c:ser>
          <c:idx val="26"/>
          <c:order val="26"/>
          <c:tx>
            <c:strRef>
              <c:f>VictoriaPlusPCRegion!$E$33</c:f>
              <c:strCache>
                <c:ptCount val="1"/>
                <c:pt idx="0">
                  <c:v>Alterations and Additions (large) PCR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VictoriaPlusPCRegion!$F$33:$Y$33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420.03733274815949</c:v>
                </c:pt>
                <c:pt idx="4">
                  <c:v>443.08928915350282</c:v>
                </c:pt>
                <c:pt idx="5">
                  <c:v>517.71061866383411</c:v>
                </c:pt>
                <c:pt idx="6">
                  <c:v>466.58185777798502</c:v>
                </c:pt>
                <c:pt idx="7">
                  <c:v>452.68042565886748</c:v>
                </c:pt>
                <c:pt idx="8">
                  <c:v>493.29219134184075</c:v>
                </c:pt>
                <c:pt idx="9">
                  <c:v>451.87589126960461</c:v>
                </c:pt>
                <c:pt idx="10">
                  <c:v>428.1520095531917</c:v>
                </c:pt>
                <c:pt idx="11">
                  <c:v>416.39178179928649</c:v>
                </c:pt>
                <c:pt idx="12">
                  <c:v>449.93022207755382</c:v>
                </c:pt>
                <c:pt idx="13">
                  <c:v>476.48171176393402</c:v>
                </c:pt>
                <c:pt idx="14">
                  <c:v>507.85859403117377</c:v>
                </c:pt>
                <c:pt idx="15">
                  <c:v>515.36924684339363</c:v>
                </c:pt>
                <c:pt idx="16">
                  <c:v>528.86121438980376</c:v>
                </c:pt>
                <c:pt idx="17">
                  <c:v>537.51128135646218</c:v>
                </c:pt>
                <c:pt idx="18">
                  <c:v>539.45405569587194</c:v>
                </c:pt>
                <c:pt idx="19">
                  <c:v>527.33309989933525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A-74DB-BA4D-BD88-6E22AB512EE1}"/>
            </c:ext>
          </c:extLst>
        </c:ser>
        <c:ser>
          <c:idx val="27"/>
          <c:order val="27"/>
          <c:tx>
            <c:strRef>
              <c:f>VictoriaPlusPCRegion!$E$34</c:f>
              <c:strCache>
                <c:ptCount val="1"/>
                <c:pt idx="0">
                  <c:v>Alterations and Additions (large) PCR Melbourne - North West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VictoriaPlusPCRegion!$F$34:$Y$34</c:f>
              <c:numCache>
                <c:formatCode>0</c:formatCode>
                <c:ptCount val="20"/>
                <c:pt idx="3">
                  <c:v>15.203917894511518</c:v>
                </c:pt>
                <c:pt idx="4">
                  <c:v>16.276547905176713</c:v>
                </c:pt>
                <c:pt idx="5">
                  <c:v>18.158213376239896</c:v>
                </c:pt>
                <c:pt idx="6">
                  <c:v>15.106025378869045</c:v>
                </c:pt>
                <c:pt idx="7">
                  <c:v>17.351908265260771</c:v>
                </c:pt>
                <c:pt idx="8">
                  <c:v>16.133773838724046</c:v>
                </c:pt>
                <c:pt idx="9">
                  <c:v>19.329028061438994</c:v>
                </c:pt>
                <c:pt idx="10">
                  <c:v>16.243070997823189</c:v>
                </c:pt>
                <c:pt idx="11">
                  <c:v>15.742250816364024</c:v>
                </c:pt>
                <c:pt idx="12">
                  <c:v>17.775101069670107</c:v>
                </c:pt>
                <c:pt idx="13">
                  <c:v>18.304890025389607</c:v>
                </c:pt>
                <c:pt idx="14">
                  <c:v>19.591401600366918</c:v>
                </c:pt>
                <c:pt idx="15">
                  <c:v>20.013439331149414</c:v>
                </c:pt>
                <c:pt idx="16">
                  <c:v>20.418708713782284</c:v>
                </c:pt>
                <c:pt idx="17">
                  <c:v>20.787087090757982</c:v>
                </c:pt>
                <c:pt idx="18">
                  <c:v>20.879545056567078</c:v>
                </c:pt>
                <c:pt idx="19">
                  <c:v>20.387860646386098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B-74DB-BA4D-BD88-6E22AB512EE1}"/>
            </c:ext>
          </c:extLst>
        </c:ser>
        <c:ser>
          <c:idx val="28"/>
          <c:order val="28"/>
          <c:tx>
            <c:strRef>
              <c:f>VictoriaPlusPCRegion!$E$35</c:f>
              <c:strCache>
                <c:ptCount val="1"/>
                <c:pt idx="0">
                  <c:v>Alterations and Additions (large) PCR Melbourne - West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VictoriaPlusPCRegion!$F$35:$Y$35</c:f>
              <c:numCache>
                <c:formatCode>0</c:formatCode>
                <c:ptCount val="20"/>
                <c:pt idx="3">
                  <c:v>60.018706911615787</c:v>
                </c:pt>
                <c:pt idx="4">
                  <c:v>57.281741923655922</c:v>
                </c:pt>
                <c:pt idx="5">
                  <c:v>71.27728167105272</c:v>
                </c:pt>
                <c:pt idx="6">
                  <c:v>61.104742858590988</c:v>
                </c:pt>
                <c:pt idx="7">
                  <c:v>63.461845757265586</c:v>
                </c:pt>
                <c:pt idx="8">
                  <c:v>68.457069891489681</c:v>
                </c:pt>
                <c:pt idx="9">
                  <c:v>63.457008859461943</c:v>
                </c:pt>
                <c:pt idx="10">
                  <c:v>59.855272730846913</c:v>
                </c:pt>
                <c:pt idx="11">
                  <c:v>58.156772862444122</c:v>
                </c:pt>
                <c:pt idx="12">
                  <c:v>62.974886291179693</c:v>
                </c:pt>
                <c:pt idx="13">
                  <c:v>66.617449600923067</c:v>
                </c:pt>
                <c:pt idx="14">
                  <c:v>71.006321946103697</c:v>
                </c:pt>
                <c:pt idx="15">
                  <c:v>72.081634328790329</c:v>
                </c:pt>
                <c:pt idx="16">
                  <c:v>73.950723121769457</c:v>
                </c:pt>
                <c:pt idx="17">
                  <c:v>75.163662918715957</c:v>
                </c:pt>
                <c:pt idx="18">
                  <c:v>75.43916277039969</c:v>
                </c:pt>
                <c:pt idx="19">
                  <c:v>73.74051814319769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C-74DB-BA4D-BD88-6E22AB512EE1}"/>
            </c:ext>
          </c:extLst>
        </c:ser>
        <c:ser>
          <c:idx val="29"/>
          <c:order val="29"/>
          <c:tx>
            <c:strRef>
              <c:f>VictoriaPlusPCRegion!$E$36</c:f>
              <c:strCache>
                <c:ptCount val="1"/>
                <c:pt idx="0">
                  <c:v>Alterations and Additions (large) PCR Ballarat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VictoriaPlusPCRegion!$F$36:$Y$36</c:f>
              <c:numCache>
                <c:formatCode>0</c:formatCode>
                <c:ptCount val="20"/>
                <c:pt idx="3">
                  <c:v>51.706624115523773</c:v>
                </c:pt>
                <c:pt idx="4">
                  <c:v>49.040035257632006</c:v>
                </c:pt>
                <c:pt idx="5">
                  <c:v>57.473517250756977</c:v>
                </c:pt>
                <c:pt idx="6">
                  <c:v>54.296112354663961</c:v>
                </c:pt>
                <c:pt idx="7">
                  <c:v>57.172365430954123</c:v>
                </c:pt>
                <c:pt idx="8">
                  <c:v>59.060131452957293</c:v>
                </c:pt>
                <c:pt idx="9">
                  <c:v>57.448456078177678</c:v>
                </c:pt>
                <c:pt idx="10">
                  <c:v>53.255993070240365</c:v>
                </c:pt>
                <c:pt idx="11">
                  <c:v>51.527850441405498</c:v>
                </c:pt>
                <c:pt idx="12">
                  <c:v>56.281389950288158</c:v>
                </c:pt>
                <c:pt idx="13">
                  <c:v>59.27803293958786</c:v>
                </c:pt>
                <c:pt idx="14">
                  <c:v>63.185297216730248</c:v>
                </c:pt>
                <c:pt idx="15">
                  <c:v>64.234261040096101</c:v>
                </c:pt>
                <c:pt idx="16">
                  <c:v>65.836218680213676</c:v>
                </c:pt>
                <c:pt idx="17">
                  <c:v>66.92718786875794</c:v>
                </c:pt>
                <c:pt idx="18">
                  <c:v>67.186701277107304</c:v>
                </c:pt>
                <c:pt idx="19">
                  <c:v>65.660982565667879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D-74DB-BA4D-BD88-6E22AB512EE1}"/>
            </c:ext>
          </c:extLst>
        </c:ser>
        <c:ser>
          <c:idx val="30"/>
          <c:order val="30"/>
          <c:tx>
            <c:strRef>
              <c:f>VictoriaPlusPCRegion!$E$37</c:f>
              <c:strCache>
                <c:ptCount val="1"/>
                <c:pt idx="0">
                  <c:v>Alterations and Additions (large) PCR Bendigo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VictoriaPlusPCRegion!$F$37:$Y$37</c:f>
              <c:numCache>
                <c:formatCode>0</c:formatCode>
                <c:ptCount val="20"/>
                <c:pt idx="3">
                  <c:v>45.261926843864998</c:v>
                </c:pt>
                <c:pt idx="4">
                  <c:v>50.716115363985409</c:v>
                </c:pt>
                <c:pt idx="5">
                  <c:v>65.502768900082643</c:v>
                </c:pt>
                <c:pt idx="6">
                  <c:v>59.242401724335465</c:v>
                </c:pt>
                <c:pt idx="7">
                  <c:v>49.360233227363111</c:v>
                </c:pt>
                <c:pt idx="8">
                  <c:v>58.403222362528965</c:v>
                </c:pt>
                <c:pt idx="9">
                  <c:v>58.476077618559479</c:v>
                </c:pt>
                <c:pt idx="10">
                  <c:v>50.927551219320968</c:v>
                </c:pt>
                <c:pt idx="11">
                  <c:v>50.903829987019257</c:v>
                </c:pt>
                <c:pt idx="12">
                  <c:v>55.582068269580844</c:v>
                </c:pt>
                <c:pt idx="13">
                  <c:v>57.929386369871928</c:v>
                </c:pt>
                <c:pt idx="14">
                  <c:v>62.189326638934439</c:v>
                </c:pt>
                <c:pt idx="15">
                  <c:v>63.144111843042324</c:v>
                </c:pt>
                <c:pt idx="16">
                  <c:v>64.61863515873317</c:v>
                </c:pt>
                <c:pt idx="17">
                  <c:v>65.784318837062244</c:v>
                </c:pt>
                <c:pt idx="18">
                  <c:v>66.010012539695779</c:v>
                </c:pt>
                <c:pt idx="19">
                  <c:v>64.499134856543805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E-74DB-BA4D-BD88-6E22AB512EE1}"/>
            </c:ext>
          </c:extLst>
        </c:ser>
        <c:ser>
          <c:idx val="31"/>
          <c:order val="31"/>
          <c:tx>
            <c:strRef>
              <c:f>VictoriaPlusPCRegion!$E$38</c:f>
              <c:strCache>
                <c:ptCount val="1"/>
                <c:pt idx="0">
                  <c:v>Alterations and Additions (large) PCR Geelong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VictoriaPlusPCRegion!$F$38:$Y$38</c:f>
              <c:numCache>
                <c:formatCode>0</c:formatCode>
                <c:ptCount val="20"/>
                <c:pt idx="3">
                  <c:v>143.81085750500037</c:v>
                </c:pt>
                <c:pt idx="4">
                  <c:v>147.27525484304934</c:v>
                </c:pt>
                <c:pt idx="5">
                  <c:v>157.04293494658839</c:v>
                </c:pt>
                <c:pt idx="6">
                  <c:v>141.29959087969053</c:v>
                </c:pt>
                <c:pt idx="7">
                  <c:v>134.79089619057569</c:v>
                </c:pt>
                <c:pt idx="8">
                  <c:v>149.30342358400651</c:v>
                </c:pt>
                <c:pt idx="9">
                  <c:v>145.57022022798409</c:v>
                </c:pt>
                <c:pt idx="10">
                  <c:v>131.66751612566898</c:v>
                </c:pt>
                <c:pt idx="11">
                  <c:v>129.40609102080296</c:v>
                </c:pt>
                <c:pt idx="12">
                  <c:v>141.04581663229223</c:v>
                </c:pt>
                <c:pt idx="13">
                  <c:v>147.99340375637493</c:v>
                </c:pt>
                <c:pt idx="14">
                  <c:v>158.25882626609911</c:v>
                </c:pt>
                <c:pt idx="15">
                  <c:v>160.74363560973802</c:v>
                </c:pt>
                <c:pt idx="16">
                  <c:v>164.6725723541918</c:v>
                </c:pt>
                <c:pt idx="17">
                  <c:v>167.50496280997211</c:v>
                </c:pt>
                <c:pt idx="18">
                  <c:v>168.11232107275384</c:v>
                </c:pt>
                <c:pt idx="19">
                  <c:v>164.28830243168753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F-74DB-BA4D-BD88-6E22AB512EE1}"/>
            </c:ext>
          </c:extLst>
        </c:ser>
        <c:ser>
          <c:idx val="32"/>
          <c:order val="32"/>
          <c:tx>
            <c:strRef>
              <c:f>VictoriaPlusPCRegion!$E$39</c:f>
              <c:strCache>
                <c:ptCount val="1"/>
                <c:pt idx="0">
                  <c:v>Alterations and Additions (large) PCR North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VictoriaPlusPCRegion!$F$39:$Y$39</c:f>
              <c:numCache>
                <c:formatCode>0</c:formatCode>
                <c:ptCount val="20"/>
                <c:pt idx="3">
                  <c:v>32.662001692527532</c:v>
                </c:pt>
                <c:pt idx="4">
                  <c:v>37.71062702120809</c:v>
                </c:pt>
                <c:pt idx="5">
                  <c:v>39.622881015238853</c:v>
                </c:pt>
                <c:pt idx="6">
                  <c:v>41.680968242861674</c:v>
                </c:pt>
                <c:pt idx="7">
                  <c:v>38.336559991251455</c:v>
                </c:pt>
                <c:pt idx="8">
                  <c:v>39.980547821571129</c:v>
                </c:pt>
                <c:pt idx="9">
                  <c:v>31.017993293134253</c:v>
                </c:pt>
                <c:pt idx="10">
                  <c:v>33.449953556331415</c:v>
                </c:pt>
                <c:pt idx="11">
                  <c:v>31.620443016694065</c:v>
                </c:pt>
                <c:pt idx="12">
                  <c:v>33.401055708245998</c:v>
                </c:pt>
                <c:pt idx="13">
                  <c:v>36.260510973172615</c:v>
                </c:pt>
                <c:pt idx="14">
                  <c:v>38.305365127693747</c:v>
                </c:pt>
                <c:pt idx="15">
                  <c:v>38.783574471649359</c:v>
                </c:pt>
                <c:pt idx="16">
                  <c:v>39.97833682502533</c:v>
                </c:pt>
                <c:pt idx="17">
                  <c:v>40.541333445180214</c:v>
                </c:pt>
                <c:pt idx="18">
                  <c:v>40.687667089373569</c:v>
                </c:pt>
                <c:pt idx="19">
                  <c:v>39.803311042756157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0-74DB-BA4D-BD88-6E22AB512EE1}"/>
            </c:ext>
          </c:extLst>
        </c:ser>
        <c:ser>
          <c:idx val="33"/>
          <c:order val="33"/>
          <c:tx>
            <c:strRef>
              <c:f>VictoriaPlusPCRegion!$E$40</c:f>
              <c:strCache>
                <c:ptCount val="1"/>
                <c:pt idx="0">
                  <c:v>Alterations and Additions (large) PCR Shepparton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VictoriaPlusPCRegion!$F$40:$Y$40</c:f>
              <c:numCache>
                <c:formatCode>0</c:formatCode>
                <c:ptCount val="20"/>
                <c:pt idx="3">
                  <c:v>26.136006634184991</c:v>
                </c:pt>
                <c:pt idx="4">
                  <c:v>41.490622548580156</c:v>
                </c:pt>
                <c:pt idx="5">
                  <c:v>58.41361189860821</c:v>
                </c:pt>
                <c:pt idx="6">
                  <c:v>50.867409302132806</c:v>
                </c:pt>
                <c:pt idx="7">
                  <c:v>46.957441651428333</c:v>
                </c:pt>
                <c:pt idx="8">
                  <c:v>55.647883739414432</c:v>
                </c:pt>
                <c:pt idx="9">
                  <c:v>31.831450415887289</c:v>
                </c:pt>
                <c:pt idx="10">
                  <c:v>40.957601751192435</c:v>
                </c:pt>
                <c:pt idx="11">
                  <c:v>38.712420429151067</c:v>
                </c:pt>
                <c:pt idx="12">
                  <c:v>38.855284838486348</c:v>
                </c:pt>
                <c:pt idx="13">
                  <c:v>43.676055797296584</c:v>
                </c:pt>
                <c:pt idx="14">
                  <c:v>45.875420162100269</c:v>
                </c:pt>
                <c:pt idx="15">
                  <c:v>46.100331281065678</c:v>
                </c:pt>
                <c:pt idx="16">
                  <c:v>47.852388164258137</c:v>
                </c:pt>
                <c:pt idx="17">
                  <c:v>48.423334234878197</c:v>
                </c:pt>
                <c:pt idx="18">
                  <c:v>48.554649058875519</c:v>
                </c:pt>
                <c:pt idx="19">
                  <c:v>47.561400433409851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1-74DB-BA4D-BD88-6E22AB512EE1}"/>
            </c:ext>
          </c:extLst>
        </c:ser>
        <c:ser>
          <c:idx val="34"/>
          <c:order val="34"/>
          <c:tx>
            <c:strRef>
              <c:f>VictoriaPlusPCRegion!$E$41</c:f>
              <c:strCache>
                <c:ptCount val="1"/>
                <c:pt idx="0">
                  <c:v>Alterations and Additions (large) PCR Warrnambool and South West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VictoriaPlusPCRegion!$F$41:$Y$41</c:f>
              <c:numCache>
                <c:formatCode>0</c:formatCode>
                <c:ptCount val="20"/>
                <c:pt idx="3">
                  <c:v>45.237291150930517</c:v>
                </c:pt>
                <c:pt idx="4">
                  <c:v>43.298344290215176</c:v>
                </c:pt>
                <c:pt idx="5">
                  <c:v>50.219409605266435</c:v>
                </c:pt>
                <c:pt idx="6">
                  <c:v>42.984607036840544</c:v>
                </c:pt>
                <c:pt idx="7">
                  <c:v>45.249175144768415</c:v>
                </c:pt>
                <c:pt idx="8">
                  <c:v>46.306138651148672</c:v>
                </c:pt>
                <c:pt idx="9">
                  <c:v>44.745656714960845</c:v>
                </c:pt>
                <c:pt idx="10">
                  <c:v>41.795050101767416</c:v>
                </c:pt>
                <c:pt idx="11">
                  <c:v>40.32212322540547</c:v>
                </c:pt>
                <c:pt idx="12">
                  <c:v>44.014619317810414</c:v>
                </c:pt>
                <c:pt idx="13">
                  <c:v>46.421982301317371</c:v>
                </c:pt>
                <c:pt idx="14">
                  <c:v>49.446635073145309</c:v>
                </c:pt>
                <c:pt idx="15">
                  <c:v>50.268258937862335</c:v>
                </c:pt>
                <c:pt idx="16">
                  <c:v>51.533631371829856</c:v>
                </c:pt>
                <c:pt idx="17">
                  <c:v>52.379394151137483</c:v>
                </c:pt>
                <c:pt idx="18">
                  <c:v>52.583996831099142</c:v>
                </c:pt>
                <c:pt idx="19">
                  <c:v>51.391589779686207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2-74DB-BA4D-BD88-6E22AB512EE1}"/>
            </c:ext>
          </c:extLst>
        </c:ser>
        <c:ser>
          <c:idx val="35"/>
          <c:order val="35"/>
          <c:tx>
            <c:strRef>
              <c:f>VictoriaPlusPCRegion!$E$42</c:f>
              <c:strCache>
                <c:ptCount val="1"/>
                <c:pt idx="0">
                  <c:v>Alterations and Additions (large) VIC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VictoriaPlusPCRegion!$F$42:$Y$42</c:f>
              <c:numCache>
                <c:formatCode>General</c:formatCode>
                <c:ptCount val="20"/>
                <c:pt idx="0">
                  <c:v>2458</c:v>
                </c:pt>
                <c:pt idx="1">
                  <c:v>2277</c:v>
                </c:pt>
                <c:pt idx="2">
                  <c:v>2421</c:v>
                </c:pt>
                <c:pt idx="3">
                  <c:v>2556</c:v>
                </c:pt>
                <c:pt idx="4">
                  <c:v>2590</c:v>
                </c:pt>
                <c:pt idx="5">
                  <c:v>2674</c:v>
                </c:pt>
                <c:pt idx="6">
                  <c:v>2575</c:v>
                </c:pt>
                <c:pt idx="7">
                  <c:v>2594</c:v>
                </c:pt>
                <c:pt idx="8">
                  <c:v>2837</c:v>
                </c:pt>
                <c:pt idx="9">
                  <c:v>2563</c:v>
                </c:pt>
                <c:pt idx="10">
                  <c:v>2448</c:v>
                </c:pt>
                <c:pt idx="11">
                  <c:v>2379</c:v>
                </c:pt>
                <c:pt idx="12">
                  <c:v>2565</c:v>
                </c:pt>
                <c:pt idx="13">
                  <c:v>2721</c:v>
                </c:pt>
                <c:pt idx="14">
                  <c:v>2899</c:v>
                </c:pt>
                <c:pt idx="15">
                  <c:v>2941</c:v>
                </c:pt>
                <c:pt idx="16">
                  <c:v>3019</c:v>
                </c:pt>
                <c:pt idx="17">
                  <c:v>3068</c:v>
                </c:pt>
                <c:pt idx="18">
                  <c:v>3079</c:v>
                </c:pt>
                <c:pt idx="19">
                  <c:v>3010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3-74DB-BA4D-BD88-6E22AB512EE1}"/>
            </c:ext>
          </c:extLst>
        </c:ser>
        <c:ser>
          <c:idx val="36"/>
          <c:order val="36"/>
          <c:tx>
            <c:strRef>
              <c:f>VictoriaPlusPCRegion!$E$43</c:f>
              <c:strCache>
                <c:ptCount val="1"/>
                <c:pt idx="0">
                  <c:v>Other (mainly small alterations and additions) Melbourne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VictoriaPlusPCRegion!$F$43:$Y$43</c:f>
              <c:numCache>
                <c:formatCode>General</c:formatCode>
                <c:ptCount val="20"/>
                <c:pt idx="0">
                  <c:v>3838</c:v>
                </c:pt>
                <c:pt idx="1">
                  <c:v>3511</c:v>
                </c:pt>
                <c:pt idx="2">
                  <c:v>3761</c:v>
                </c:pt>
                <c:pt idx="3">
                  <c:v>3980</c:v>
                </c:pt>
                <c:pt idx="4">
                  <c:v>3906</c:v>
                </c:pt>
                <c:pt idx="5">
                  <c:v>4019</c:v>
                </c:pt>
                <c:pt idx="6">
                  <c:v>4118</c:v>
                </c:pt>
                <c:pt idx="7">
                  <c:v>4536</c:v>
                </c:pt>
                <c:pt idx="8">
                  <c:v>5093</c:v>
                </c:pt>
                <c:pt idx="9">
                  <c:v>4706</c:v>
                </c:pt>
                <c:pt idx="10">
                  <c:v>4654</c:v>
                </c:pt>
                <c:pt idx="11">
                  <c:v>4520</c:v>
                </c:pt>
                <c:pt idx="12">
                  <c:v>4720</c:v>
                </c:pt>
                <c:pt idx="13">
                  <c:v>4954</c:v>
                </c:pt>
                <c:pt idx="14">
                  <c:v>5263</c:v>
                </c:pt>
                <c:pt idx="15">
                  <c:v>5315</c:v>
                </c:pt>
                <c:pt idx="16">
                  <c:v>5401</c:v>
                </c:pt>
                <c:pt idx="17">
                  <c:v>5425</c:v>
                </c:pt>
                <c:pt idx="18">
                  <c:v>5484</c:v>
                </c:pt>
                <c:pt idx="19">
                  <c:v>5456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4-74DB-BA4D-BD88-6E22AB512EE1}"/>
            </c:ext>
          </c:extLst>
        </c:ser>
        <c:ser>
          <c:idx val="37"/>
          <c:order val="37"/>
          <c:tx>
            <c:strRef>
              <c:f>VictoriaPlusPCRegion!$E$44</c:f>
              <c:strCache>
                <c:ptCount val="1"/>
                <c:pt idx="0">
                  <c:v>Other (mainly small alterations and additions) rest of VIC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VictoriaPlusPCRegion!$F$44:$Y$44</c:f>
              <c:numCache>
                <c:formatCode>General</c:formatCode>
                <c:ptCount val="20"/>
                <c:pt idx="0">
                  <c:v>1293</c:v>
                </c:pt>
                <c:pt idx="1">
                  <c:v>1167</c:v>
                </c:pt>
                <c:pt idx="2">
                  <c:v>1242</c:v>
                </c:pt>
                <c:pt idx="3">
                  <c:v>1306</c:v>
                </c:pt>
                <c:pt idx="4">
                  <c:v>1268</c:v>
                </c:pt>
                <c:pt idx="5">
                  <c:v>1290</c:v>
                </c:pt>
                <c:pt idx="6">
                  <c:v>1305</c:v>
                </c:pt>
                <c:pt idx="7">
                  <c:v>1421</c:v>
                </c:pt>
                <c:pt idx="8">
                  <c:v>1576</c:v>
                </c:pt>
                <c:pt idx="9">
                  <c:v>1478</c:v>
                </c:pt>
                <c:pt idx="10">
                  <c:v>1462</c:v>
                </c:pt>
                <c:pt idx="11">
                  <c:v>1419</c:v>
                </c:pt>
                <c:pt idx="12">
                  <c:v>1477</c:v>
                </c:pt>
                <c:pt idx="13">
                  <c:v>1554</c:v>
                </c:pt>
                <c:pt idx="14">
                  <c:v>1651</c:v>
                </c:pt>
                <c:pt idx="15">
                  <c:v>1667</c:v>
                </c:pt>
                <c:pt idx="16">
                  <c:v>1693</c:v>
                </c:pt>
                <c:pt idx="17">
                  <c:v>1701</c:v>
                </c:pt>
                <c:pt idx="18">
                  <c:v>1720</c:v>
                </c:pt>
                <c:pt idx="19">
                  <c:v>1711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5-74DB-BA4D-BD88-6E22AB512EE1}"/>
            </c:ext>
          </c:extLst>
        </c:ser>
        <c:ser>
          <c:idx val="38"/>
          <c:order val="38"/>
          <c:tx>
            <c:strRef>
              <c:f>VictoriaPlusPCRegion!$E$45</c:f>
              <c:strCache>
                <c:ptCount val="1"/>
                <c:pt idx="0">
                  <c:v>Other (mainly small alterations and additions) PCR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VictoriaPlusPCRegion!$F$45:$Y$45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1175.094590883014</c:v>
                </c:pt>
                <c:pt idx="5">
                  <c:v>1200.7146860668142</c:v>
                </c:pt>
                <c:pt idx="6">
                  <c:v>1220.7076955217769</c:v>
                </c:pt>
                <c:pt idx="7">
                  <c:v>1333.8081475956319</c:v>
                </c:pt>
                <c:pt idx="8">
                  <c:v>1486.4818136592496</c:v>
                </c:pt>
                <c:pt idx="9">
                  <c:v>1372.4260772257765</c:v>
                </c:pt>
                <c:pt idx="10">
                  <c:v>1350.5928669233085</c:v>
                </c:pt>
                <c:pt idx="11">
                  <c:v>1323.9881740568248</c:v>
                </c:pt>
                <c:pt idx="12">
                  <c:v>1378.6474813929196</c:v>
                </c:pt>
                <c:pt idx="13">
                  <c:v>1446.1982383427837</c:v>
                </c:pt>
                <c:pt idx="14">
                  <c:v>1535.4845757781097</c:v>
                </c:pt>
                <c:pt idx="15">
                  <c:v>1550.5758558103551</c:v>
                </c:pt>
                <c:pt idx="16">
                  <c:v>1577.4968347190613</c:v>
                </c:pt>
                <c:pt idx="17">
                  <c:v>1583.8137388235309</c:v>
                </c:pt>
                <c:pt idx="18">
                  <c:v>1600.7931620099091</c:v>
                </c:pt>
                <c:pt idx="19">
                  <c:v>1592.7798739108882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6-74DB-BA4D-BD88-6E22AB512EE1}"/>
            </c:ext>
          </c:extLst>
        </c:ser>
        <c:ser>
          <c:idx val="39"/>
          <c:order val="39"/>
          <c:tx>
            <c:strRef>
              <c:f>VictoriaPlusPCRegion!$E$46</c:f>
              <c:strCache>
                <c:ptCount val="1"/>
                <c:pt idx="0">
                  <c:v>Other (mainly small alterations and additions) VIC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VictoriaPlusPCRegion!$F$46:$Y$46</c:f>
              <c:numCache>
                <c:formatCode>General</c:formatCode>
                <c:ptCount val="20"/>
                <c:pt idx="0">
                  <c:v>5131</c:v>
                </c:pt>
                <c:pt idx="1">
                  <c:v>4678</c:v>
                </c:pt>
                <c:pt idx="2">
                  <c:v>5003</c:v>
                </c:pt>
                <c:pt idx="3">
                  <c:v>5286</c:v>
                </c:pt>
                <c:pt idx="4">
                  <c:v>5174</c:v>
                </c:pt>
                <c:pt idx="5">
                  <c:v>5309</c:v>
                </c:pt>
                <c:pt idx="6">
                  <c:v>5424</c:v>
                </c:pt>
                <c:pt idx="7">
                  <c:v>5956</c:v>
                </c:pt>
                <c:pt idx="8">
                  <c:v>6669</c:v>
                </c:pt>
                <c:pt idx="9">
                  <c:v>6184</c:v>
                </c:pt>
                <c:pt idx="10">
                  <c:v>6116</c:v>
                </c:pt>
                <c:pt idx="11">
                  <c:v>5939</c:v>
                </c:pt>
                <c:pt idx="12">
                  <c:v>6196</c:v>
                </c:pt>
                <c:pt idx="13">
                  <c:v>6508</c:v>
                </c:pt>
                <c:pt idx="14">
                  <c:v>6914</c:v>
                </c:pt>
                <c:pt idx="15">
                  <c:v>6981</c:v>
                </c:pt>
                <c:pt idx="16">
                  <c:v>7094</c:v>
                </c:pt>
                <c:pt idx="17">
                  <c:v>7126</c:v>
                </c:pt>
                <c:pt idx="18">
                  <c:v>7204</c:v>
                </c:pt>
                <c:pt idx="19">
                  <c:v>7168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7-74DB-BA4D-BD88-6E22AB512EE1}"/>
            </c:ext>
          </c:extLst>
        </c:ser>
        <c:ser>
          <c:idx val="40"/>
          <c:order val="40"/>
          <c:tx>
            <c:strRef>
              <c:f>VictoriaPlusPCRegion!$E$47</c:f>
              <c:strCache>
                <c:ptCount val="1"/>
                <c:pt idx="0">
                  <c:v>Retail/Wholesale trade Melbourne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VictoriaPlusPCRegion!$F$47:$Y$47</c:f>
              <c:numCache>
                <c:formatCode>General</c:formatCode>
                <c:ptCount val="20"/>
                <c:pt idx="0">
                  <c:v>1597</c:v>
                </c:pt>
                <c:pt idx="1">
                  <c:v>1068</c:v>
                </c:pt>
                <c:pt idx="2">
                  <c:v>1240</c:v>
                </c:pt>
                <c:pt idx="3">
                  <c:v>1522</c:v>
                </c:pt>
                <c:pt idx="4">
                  <c:v>1489</c:v>
                </c:pt>
                <c:pt idx="5">
                  <c:v>1275</c:v>
                </c:pt>
                <c:pt idx="6">
                  <c:v>1105</c:v>
                </c:pt>
                <c:pt idx="7">
                  <c:v>1278</c:v>
                </c:pt>
                <c:pt idx="8">
                  <c:v>1359</c:v>
                </c:pt>
                <c:pt idx="9">
                  <c:v>1155</c:v>
                </c:pt>
                <c:pt idx="10">
                  <c:v>1371</c:v>
                </c:pt>
                <c:pt idx="11">
                  <c:v>1452</c:v>
                </c:pt>
                <c:pt idx="12">
                  <c:v>1597</c:v>
                </c:pt>
                <c:pt idx="13">
                  <c:v>1521</c:v>
                </c:pt>
                <c:pt idx="14">
                  <c:v>1436</c:v>
                </c:pt>
                <c:pt idx="15">
                  <c:v>1389</c:v>
                </c:pt>
                <c:pt idx="16">
                  <c:v>1395</c:v>
                </c:pt>
                <c:pt idx="17">
                  <c:v>1463</c:v>
                </c:pt>
                <c:pt idx="18">
                  <c:v>1507</c:v>
                </c:pt>
                <c:pt idx="19">
                  <c:v>1566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8-74DB-BA4D-BD88-6E22AB512EE1}"/>
            </c:ext>
          </c:extLst>
        </c:ser>
        <c:ser>
          <c:idx val="41"/>
          <c:order val="41"/>
          <c:tx>
            <c:strRef>
              <c:f>VictoriaPlusPCRegion!$E$48</c:f>
              <c:strCache>
                <c:ptCount val="1"/>
                <c:pt idx="0">
                  <c:v>Retail/Wholesale trade rest of VIC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VictoriaPlusPCRegion!$F$48:$Y$48</c:f>
              <c:numCache>
                <c:formatCode>General</c:formatCode>
                <c:ptCount val="20"/>
                <c:pt idx="0">
                  <c:v>343</c:v>
                </c:pt>
                <c:pt idx="1">
                  <c:v>241</c:v>
                </c:pt>
                <c:pt idx="2">
                  <c:v>173</c:v>
                </c:pt>
                <c:pt idx="3">
                  <c:v>274</c:v>
                </c:pt>
                <c:pt idx="4">
                  <c:v>277</c:v>
                </c:pt>
                <c:pt idx="5">
                  <c:v>221</c:v>
                </c:pt>
                <c:pt idx="6">
                  <c:v>272</c:v>
                </c:pt>
                <c:pt idx="7">
                  <c:v>307</c:v>
                </c:pt>
                <c:pt idx="8">
                  <c:v>434</c:v>
                </c:pt>
                <c:pt idx="9">
                  <c:v>257</c:v>
                </c:pt>
                <c:pt idx="10">
                  <c:v>212</c:v>
                </c:pt>
                <c:pt idx="11">
                  <c:v>210</c:v>
                </c:pt>
                <c:pt idx="12">
                  <c:v>248</c:v>
                </c:pt>
                <c:pt idx="13">
                  <c:v>235</c:v>
                </c:pt>
                <c:pt idx="14">
                  <c:v>221</c:v>
                </c:pt>
                <c:pt idx="15">
                  <c:v>214</c:v>
                </c:pt>
                <c:pt idx="16">
                  <c:v>215</c:v>
                </c:pt>
                <c:pt idx="17">
                  <c:v>226</c:v>
                </c:pt>
                <c:pt idx="18">
                  <c:v>232</c:v>
                </c:pt>
                <c:pt idx="19">
                  <c:v>242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9-74DB-BA4D-BD88-6E22AB512EE1}"/>
            </c:ext>
          </c:extLst>
        </c:ser>
        <c:ser>
          <c:idx val="42"/>
          <c:order val="42"/>
          <c:tx>
            <c:strRef>
              <c:f>VictoriaPlusPCRegion!$E$49</c:f>
              <c:strCache>
                <c:ptCount val="1"/>
                <c:pt idx="0">
                  <c:v>Retail/Wholesale trade PCR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VictoriaPlusPCRegion!$F$49:$Y$49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263.75109450761533</c:v>
                </c:pt>
                <c:pt idx="4">
                  <c:v>497.3562604824121</c:v>
                </c:pt>
                <c:pt idx="5">
                  <c:v>264.65193783426844</c:v>
                </c:pt>
                <c:pt idx="6">
                  <c:v>194.47753993853638</c:v>
                </c:pt>
                <c:pt idx="7">
                  <c:v>438.02588484189471</c:v>
                </c:pt>
                <c:pt idx="8">
                  <c:v>258.7938365372558</c:v>
                </c:pt>
                <c:pt idx="9">
                  <c:v>180.8099674935074</c:v>
                </c:pt>
                <c:pt idx="10">
                  <c:v>202.70692531318855</c:v>
                </c:pt>
                <c:pt idx="11">
                  <c:v>212.95111610602183</c:v>
                </c:pt>
                <c:pt idx="12">
                  <c:v>221.51999999999998</c:v>
                </c:pt>
                <c:pt idx="13">
                  <c:v>220.02129034518674</c:v>
                </c:pt>
                <c:pt idx="14">
                  <c:v>206.25266766475517</c:v>
                </c:pt>
                <c:pt idx="15">
                  <c:v>197.74208442071779</c:v>
                </c:pt>
                <c:pt idx="16">
                  <c:v>200.3667315060485</c:v>
                </c:pt>
                <c:pt idx="17">
                  <c:v>209.50822357971401</c:v>
                </c:pt>
                <c:pt idx="18">
                  <c:v>215.46064933854919</c:v>
                </c:pt>
                <c:pt idx="19">
                  <c:v>224.38248001307994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A-74DB-BA4D-BD88-6E22AB512EE1}"/>
            </c:ext>
          </c:extLst>
        </c:ser>
        <c:ser>
          <c:idx val="43"/>
          <c:order val="43"/>
          <c:tx>
            <c:strRef>
              <c:f>VictoriaPlusPCRegion!$E$50</c:f>
              <c:strCache>
                <c:ptCount val="1"/>
                <c:pt idx="0">
                  <c:v>Retail/Wholesale trade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VictoriaPlusPCRegion!$F$50:$Y$50</c:f>
              <c:numCache>
                <c:formatCode>0</c:formatCode>
                <c:ptCount val="20"/>
                <c:pt idx="3">
                  <c:v>4.8450696467009688</c:v>
                </c:pt>
                <c:pt idx="4">
                  <c:v>0.72919826617184835</c:v>
                </c:pt>
                <c:pt idx="5">
                  <c:v>3.059531199903343</c:v>
                </c:pt>
                <c:pt idx="6">
                  <c:v>2.2373881495451213</c:v>
                </c:pt>
                <c:pt idx="7">
                  <c:v>5.4339523940992764</c:v>
                </c:pt>
                <c:pt idx="8">
                  <c:v>4.5339731174124003</c:v>
                </c:pt>
                <c:pt idx="9">
                  <c:v>10.436551193526405</c:v>
                </c:pt>
                <c:pt idx="10">
                  <c:v>5.9221699587102705</c:v>
                </c:pt>
                <c:pt idx="11">
                  <c:v>7.4146858942695442</c:v>
                </c:pt>
                <c:pt idx="12">
                  <c:v>8.9904082605649158</c:v>
                </c:pt>
                <c:pt idx="13">
                  <c:v>7.6728199692729877</c:v>
                </c:pt>
                <c:pt idx="14">
                  <c:v>7.5816341443987652</c:v>
                </c:pt>
                <c:pt idx="15">
                  <c:v>7.3966829633324176</c:v>
                </c:pt>
                <c:pt idx="16">
                  <c:v>7.2825126534131286</c:v>
                </c:pt>
                <c:pt idx="17">
                  <c:v>7.7176257727052446</c:v>
                </c:pt>
                <c:pt idx="18">
                  <c:v>7.9424892880126006</c:v>
                </c:pt>
                <c:pt idx="19">
                  <c:v>8.2307690000961635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B-74DB-BA4D-BD88-6E22AB512EE1}"/>
            </c:ext>
          </c:extLst>
        </c:ser>
        <c:ser>
          <c:idx val="44"/>
          <c:order val="44"/>
          <c:tx>
            <c:strRef>
              <c:f>VictoriaPlusPCRegion!$E$51</c:f>
              <c:strCache>
                <c:ptCount val="1"/>
                <c:pt idx="0">
                  <c:v>Retail/Wholesale trade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VictoriaPlusPCRegion!$F$51:$Y$51</c:f>
              <c:numCache>
                <c:formatCode>0</c:formatCode>
                <c:ptCount val="20"/>
                <c:pt idx="3">
                  <c:v>82.413871687289515</c:v>
                </c:pt>
                <c:pt idx="4">
                  <c:v>241.53046806966742</c:v>
                </c:pt>
                <c:pt idx="5">
                  <c:v>93.824959719001384</c:v>
                </c:pt>
                <c:pt idx="6">
                  <c:v>22.454071070722517</c:v>
                </c:pt>
                <c:pt idx="7">
                  <c:v>116.40207256072557</c:v>
                </c:pt>
                <c:pt idx="8">
                  <c:v>33.183426439032786</c:v>
                </c:pt>
                <c:pt idx="9">
                  <c:v>45.746518072253245</c:v>
                </c:pt>
                <c:pt idx="10">
                  <c:v>43.715416281598827</c:v>
                </c:pt>
                <c:pt idx="11">
                  <c:v>42.369496520207086</c:v>
                </c:pt>
                <c:pt idx="12">
                  <c:v>49.297839290795444</c:v>
                </c:pt>
                <c:pt idx="13">
                  <c:v>46.729971924944856</c:v>
                </c:pt>
                <c:pt idx="14">
                  <c:v>43.580873138264437</c:v>
                </c:pt>
                <c:pt idx="15">
                  <c:v>42.595648375353264</c:v>
                </c:pt>
                <c:pt idx="16">
                  <c:v>42.684593071304207</c:v>
                </c:pt>
                <c:pt idx="17">
                  <c:v>44.676995856969064</c:v>
                </c:pt>
                <c:pt idx="18">
                  <c:v>46.086275034601705</c:v>
                </c:pt>
                <c:pt idx="19">
                  <c:v>47.881411149547425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C-74DB-BA4D-BD88-6E22AB512EE1}"/>
            </c:ext>
          </c:extLst>
        </c:ser>
        <c:ser>
          <c:idx val="45"/>
          <c:order val="45"/>
          <c:tx>
            <c:strRef>
              <c:f>VictoriaPlusPCRegion!$E$52</c:f>
              <c:strCache>
                <c:ptCount val="1"/>
                <c:pt idx="0">
                  <c:v>Retail/Wholesale trade PCR Ballarat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VictoriaPlusPCRegion!$F$52:$Y$52</c:f>
              <c:numCache>
                <c:formatCode>0</c:formatCode>
                <c:ptCount val="20"/>
                <c:pt idx="3">
                  <c:v>20.829984465344324</c:v>
                </c:pt>
                <c:pt idx="4">
                  <c:v>75.773321221267025</c:v>
                </c:pt>
                <c:pt idx="5">
                  <c:v>6.680590416970853</c:v>
                </c:pt>
                <c:pt idx="6">
                  <c:v>10.290005498394686</c:v>
                </c:pt>
                <c:pt idx="7">
                  <c:v>65.815406327991909</c:v>
                </c:pt>
                <c:pt idx="8">
                  <c:v>33.582296181881667</c:v>
                </c:pt>
                <c:pt idx="9">
                  <c:v>15.02943596929388</c:v>
                </c:pt>
                <c:pt idx="10">
                  <c:v>24.537139612392536</c:v>
                </c:pt>
                <c:pt idx="11">
                  <c:v>23.703933966882619</c:v>
                </c:pt>
                <c:pt idx="12">
                  <c:v>23.29517737566016</c:v>
                </c:pt>
                <c:pt idx="13">
                  <c:v>24.753832199163913</c:v>
                </c:pt>
                <c:pt idx="14">
                  <c:v>22.617582163741019</c:v>
                </c:pt>
                <c:pt idx="15">
                  <c:v>21.575422839435682</c:v>
                </c:pt>
                <c:pt idx="16">
                  <c:v>22.12549800531821</c:v>
                </c:pt>
                <c:pt idx="17">
                  <c:v>22.989581951004283</c:v>
                </c:pt>
                <c:pt idx="18">
                  <c:v>23.647889563520625</c:v>
                </c:pt>
                <c:pt idx="19">
                  <c:v>24.675431348788077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D-74DB-BA4D-BD88-6E22AB512EE1}"/>
            </c:ext>
          </c:extLst>
        </c:ser>
        <c:ser>
          <c:idx val="46"/>
          <c:order val="46"/>
          <c:tx>
            <c:strRef>
              <c:f>VictoriaPlusPCRegion!$E$53</c:f>
              <c:strCache>
                <c:ptCount val="1"/>
                <c:pt idx="0">
                  <c:v>Retail/Wholesale trade PCR Bendigo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VictoriaPlusPCRegion!$F$53:$Y$53</c:f>
              <c:numCache>
                <c:formatCode>0</c:formatCode>
                <c:ptCount val="20"/>
                <c:pt idx="3">
                  <c:v>21.482352110687525</c:v>
                </c:pt>
                <c:pt idx="4">
                  <c:v>12.312816556922563</c:v>
                </c:pt>
                <c:pt idx="5">
                  <c:v>70.919793827372246</c:v>
                </c:pt>
                <c:pt idx="6">
                  <c:v>20.637430692662651</c:v>
                </c:pt>
                <c:pt idx="7">
                  <c:v>26.94390683841182</c:v>
                </c:pt>
                <c:pt idx="8">
                  <c:v>29.380330249268351</c:v>
                </c:pt>
                <c:pt idx="9">
                  <c:v>22.388262072905441</c:v>
                </c:pt>
                <c:pt idx="10">
                  <c:v>20.193807631118716</c:v>
                </c:pt>
                <c:pt idx="11">
                  <c:v>23.919429059592034</c:v>
                </c:pt>
                <c:pt idx="12">
                  <c:v>24.792986056977693</c:v>
                </c:pt>
                <c:pt idx="13">
                  <c:v>23.752500171269517</c:v>
                </c:pt>
                <c:pt idx="14">
                  <c:v>22.839123855293206</c:v>
                </c:pt>
                <c:pt idx="15">
                  <c:v>21.791921701402963</c:v>
                </c:pt>
                <c:pt idx="16">
                  <c:v>21.9664010505135</c:v>
                </c:pt>
                <c:pt idx="17">
                  <c:v>23.085603313270244</c:v>
                </c:pt>
                <c:pt idx="18">
                  <c:v>23.702411437584647</c:v>
                </c:pt>
                <c:pt idx="19">
                  <c:v>24.669248640125996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E-74DB-BA4D-BD88-6E22AB512EE1}"/>
            </c:ext>
          </c:extLst>
        </c:ser>
        <c:ser>
          <c:idx val="47"/>
          <c:order val="47"/>
          <c:tx>
            <c:strRef>
              <c:f>VictoriaPlusPCRegion!$E$54</c:f>
              <c:strCache>
                <c:ptCount val="1"/>
                <c:pt idx="0">
                  <c:v>Retail/Wholesale trade PCR Geelong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VictoriaPlusPCRegion!$F$54:$Y$54</c:f>
              <c:numCache>
                <c:formatCode>0</c:formatCode>
                <c:ptCount val="20"/>
                <c:pt idx="3">
                  <c:v>60.141811374344428</c:v>
                </c:pt>
                <c:pt idx="4">
                  <c:v>119.62649472854623</c:v>
                </c:pt>
                <c:pt idx="5">
                  <c:v>51.191641947748188</c:v>
                </c:pt>
                <c:pt idx="6">
                  <c:v>84.832650678991783</c:v>
                </c:pt>
                <c:pt idx="7">
                  <c:v>139.31477050106599</c:v>
                </c:pt>
                <c:pt idx="8">
                  <c:v>74.936788335691745</c:v>
                </c:pt>
                <c:pt idx="9">
                  <c:v>50.51626264287956</c:v>
                </c:pt>
                <c:pt idx="10">
                  <c:v>59.933807989075788</c:v>
                </c:pt>
                <c:pt idx="11">
                  <c:v>61.373769352326917</c:v>
                </c:pt>
                <c:pt idx="12">
                  <c:v>63.743259020935405</c:v>
                </c:pt>
                <c:pt idx="13">
                  <c:v>63.925511377557122</c:v>
                </c:pt>
                <c:pt idx="14">
                  <c:v>59.57280111892036</c:v>
                </c:pt>
                <c:pt idx="15">
                  <c:v>57.156060562776261</c:v>
                </c:pt>
                <c:pt idx="16">
                  <c:v>58.0008229018595</c:v>
                </c:pt>
                <c:pt idx="17">
                  <c:v>60.572381330607527</c:v>
                </c:pt>
                <c:pt idx="18">
                  <c:v>62.313644749514729</c:v>
                </c:pt>
                <c:pt idx="19">
                  <c:v>64.90648703866708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F-74DB-BA4D-BD88-6E22AB512EE1}"/>
            </c:ext>
          </c:extLst>
        </c:ser>
        <c:ser>
          <c:idx val="48"/>
          <c:order val="48"/>
          <c:tx>
            <c:strRef>
              <c:f>VictoriaPlusPCRegion!$E$55</c:f>
              <c:strCache>
                <c:ptCount val="1"/>
                <c:pt idx="0">
                  <c:v>Retail/Wholesale trade PCR North West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VictoriaPlusPCRegion!$F$55:$Y$55</c:f>
              <c:numCache>
                <c:formatCode>0</c:formatCode>
                <c:ptCount val="20"/>
                <c:pt idx="3">
                  <c:v>37.936513832121605</c:v>
                </c:pt>
                <c:pt idx="4">
                  <c:v>27.281636520839118</c:v>
                </c:pt>
                <c:pt idx="5">
                  <c:v>12.117655136356522</c:v>
                </c:pt>
                <c:pt idx="6">
                  <c:v>13.30552952649842</c:v>
                </c:pt>
                <c:pt idx="7">
                  <c:v>15.754921511087655</c:v>
                </c:pt>
                <c:pt idx="8">
                  <c:v>13.197285595763324</c:v>
                </c:pt>
                <c:pt idx="9">
                  <c:v>12.224293759084169</c:v>
                </c:pt>
                <c:pt idx="10">
                  <c:v>10.444264500596171</c:v>
                </c:pt>
                <c:pt idx="11">
                  <c:v>12.07630480399464</c:v>
                </c:pt>
                <c:pt idx="12">
                  <c:v>12.98415581231238</c:v>
                </c:pt>
                <c:pt idx="13">
                  <c:v>12.23664303495636</c:v>
                </c:pt>
                <c:pt idx="14">
                  <c:v>11.752203113423155</c:v>
                </c:pt>
                <c:pt idx="15">
                  <c:v>11.285093657551414</c:v>
                </c:pt>
                <c:pt idx="16">
                  <c:v>11.331748921785069</c:v>
                </c:pt>
                <c:pt idx="17">
                  <c:v>11.914344776717652</c:v>
                </c:pt>
                <c:pt idx="18">
                  <c:v>12.2448407416998</c:v>
                </c:pt>
                <c:pt idx="19">
                  <c:v>12.734017982646312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0-74DB-BA4D-BD88-6E22AB512EE1}"/>
            </c:ext>
          </c:extLst>
        </c:ser>
        <c:ser>
          <c:idx val="49"/>
          <c:order val="49"/>
          <c:tx>
            <c:strRef>
              <c:f>VictoriaPlusPCRegion!$E$56</c:f>
              <c:strCache>
                <c:ptCount val="1"/>
                <c:pt idx="0">
                  <c:v>Retail/Wholesale trade PCR Shepparton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VictoriaPlusPCRegion!$F$56:$Y$56</c:f>
              <c:numCache>
                <c:formatCode>0</c:formatCode>
                <c:ptCount val="20"/>
                <c:pt idx="3">
                  <c:v>23.435640031247285</c:v>
                </c:pt>
                <c:pt idx="4">
                  <c:v>13.634488414359041</c:v>
                </c:pt>
                <c:pt idx="5">
                  <c:v>8.7355440116992948</c:v>
                </c:pt>
                <c:pt idx="6">
                  <c:v>34.272628473054226</c:v>
                </c:pt>
                <c:pt idx="7">
                  <c:v>26.599630366801847</c:v>
                </c:pt>
                <c:pt idx="8">
                  <c:v>28.957251649194529</c:v>
                </c:pt>
                <c:pt idx="9">
                  <c:v>16.406025094226173</c:v>
                </c:pt>
                <c:pt idx="10">
                  <c:v>17.794666289633312</c:v>
                </c:pt>
                <c:pt idx="11">
                  <c:v>20.614704808000116</c:v>
                </c:pt>
                <c:pt idx="12">
                  <c:v>20.330097476502534</c:v>
                </c:pt>
                <c:pt idx="13">
                  <c:v>20.268765321137529</c:v>
                </c:pt>
                <c:pt idx="14">
                  <c:v>19.298522699020367</c:v>
                </c:pt>
                <c:pt idx="15">
                  <c:v>18.288814078729988</c:v>
                </c:pt>
                <c:pt idx="16">
                  <c:v>18.579168445821075</c:v>
                </c:pt>
                <c:pt idx="17">
                  <c:v>19.469000228229003</c:v>
                </c:pt>
                <c:pt idx="18">
                  <c:v>19.976159693651539</c:v>
                </c:pt>
                <c:pt idx="19">
                  <c:v>20.820202169900096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1-74DB-BA4D-BD88-6E22AB512EE1}"/>
            </c:ext>
          </c:extLst>
        </c:ser>
        <c:ser>
          <c:idx val="50"/>
          <c:order val="50"/>
          <c:tx>
            <c:strRef>
              <c:f>VictoriaPlusPCRegion!$E$57</c:f>
              <c:strCache>
                <c:ptCount val="1"/>
                <c:pt idx="0">
                  <c:v>Retail/Wholesale trade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VictoriaPlusPCRegion!$F$57:$Y$57</c:f>
              <c:numCache>
                <c:formatCode>0</c:formatCode>
                <c:ptCount val="20"/>
                <c:pt idx="3">
                  <c:v>12.665851359879698</c:v>
                </c:pt>
                <c:pt idx="4">
                  <c:v>6.4678367046388425</c:v>
                </c:pt>
                <c:pt idx="5">
                  <c:v>18.12222157521661</c:v>
                </c:pt>
                <c:pt idx="6">
                  <c:v>6.4478358486669789</c:v>
                </c:pt>
                <c:pt idx="7">
                  <c:v>41.761224341710616</c:v>
                </c:pt>
                <c:pt idx="8">
                  <c:v>41.022484969010996</c:v>
                </c:pt>
                <c:pt idx="9">
                  <c:v>8.0626186893385334</c:v>
                </c:pt>
                <c:pt idx="10">
                  <c:v>20.165653050062922</c:v>
                </c:pt>
                <c:pt idx="11">
                  <c:v>21.478791700748879</c:v>
                </c:pt>
                <c:pt idx="12">
                  <c:v>18.08607670625145</c:v>
                </c:pt>
                <c:pt idx="13">
                  <c:v>20.681246346884468</c:v>
                </c:pt>
                <c:pt idx="14">
                  <c:v>19.009927431693875</c:v>
                </c:pt>
                <c:pt idx="15">
                  <c:v>17.652440242135793</c:v>
                </c:pt>
                <c:pt idx="16">
                  <c:v>18.395986456033818</c:v>
                </c:pt>
                <c:pt idx="17">
                  <c:v>19.082690350211003</c:v>
                </c:pt>
                <c:pt idx="18">
                  <c:v>19.54693882996354</c:v>
                </c:pt>
                <c:pt idx="19">
                  <c:v>20.4649126833088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2-74DB-BA4D-BD88-6E22AB512EE1}"/>
            </c:ext>
          </c:extLst>
        </c:ser>
        <c:ser>
          <c:idx val="51"/>
          <c:order val="51"/>
          <c:tx>
            <c:strRef>
              <c:f>VictoriaPlusPCRegion!$E$58</c:f>
              <c:strCache>
                <c:ptCount val="1"/>
                <c:pt idx="0">
                  <c:v>Retail/Wholesale trade VIC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VictoriaPlusPCRegion!$F$58:$Y$58</c:f>
              <c:numCache>
                <c:formatCode>General</c:formatCode>
                <c:ptCount val="20"/>
                <c:pt idx="0">
                  <c:v>1939</c:v>
                </c:pt>
                <c:pt idx="1">
                  <c:v>1309</c:v>
                </c:pt>
                <c:pt idx="2">
                  <c:v>1413</c:v>
                </c:pt>
                <c:pt idx="3">
                  <c:v>1796</c:v>
                </c:pt>
                <c:pt idx="4">
                  <c:v>1766</c:v>
                </c:pt>
                <c:pt idx="5">
                  <c:v>1496</c:v>
                </c:pt>
                <c:pt idx="6">
                  <c:v>1377</c:v>
                </c:pt>
                <c:pt idx="7">
                  <c:v>1585</c:v>
                </c:pt>
                <c:pt idx="8">
                  <c:v>1793</c:v>
                </c:pt>
                <c:pt idx="9">
                  <c:v>1412</c:v>
                </c:pt>
                <c:pt idx="10">
                  <c:v>1583</c:v>
                </c:pt>
                <c:pt idx="11">
                  <c:v>1663</c:v>
                </c:pt>
                <c:pt idx="12">
                  <c:v>1846</c:v>
                </c:pt>
                <c:pt idx="13">
                  <c:v>1755</c:v>
                </c:pt>
                <c:pt idx="14">
                  <c:v>1657</c:v>
                </c:pt>
                <c:pt idx="15">
                  <c:v>1604</c:v>
                </c:pt>
                <c:pt idx="16">
                  <c:v>1611</c:v>
                </c:pt>
                <c:pt idx="17">
                  <c:v>1689</c:v>
                </c:pt>
                <c:pt idx="18">
                  <c:v>1739</c:v>
                </c:pt>
                <c:pt idx="19">
                  <c:v>1808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3-74DB-BA4D-BD88-6E22AB512EE1}"/>
            </c:ext>
          </c:extLst>
        </c:ser>
        <c:ser>
          <c:idx val="52"/>
          <c:order val="52"/>
          <c:tx>
            <c:strRef>
              <c:f>VictoriaPlusPCRegion!$E$59</c:f>
              <c:strCache>
                <c:ptCount val="1"/>
                <c:pt idx="0">
                  <c:v>Offices Melbourne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VictoriaPlusPCRegion!$F$59:$Y$59</c:f>
              <c:numCache>
                <c:formatCode>General</c:formatCode>
                <c:ptCount val="20"/>
                <c:pt idx="0">
                  <c:v>2172</c:v>
                </c:pt>
                <c:pt idx="1">
                  <c:v>1108</c:v>
                </c:pt>
                <c:pt idx="2">
                  <c:v>996</c:v>
                </c:pt>
                <c:pt idx="3">
                  <c:v>1476</c:v>
                </c:pt>
                <c:pt idx="4">
                  <c:v>1896</c:v>
                </c:pt>
                <c:pt idx="5">
                  <c:v>1808</c:v>
                </c:pt>
                <c:pt idx="6">
                  <c:v>1633</c:v>
                </c:pt>
                <c:pt idx="7">
                  <c:v>1782</c:v>
                </c:pt>
                <c:pt idx="8">
                  <c:v>1450</c:v>
                </c:pt>
                <c:pt idx="9">
                  <c:v>2200</c:v>
                </c:pt>
                <c:pt idx="10">
                  <c:v>2475</c:v>
                </c:pt>
                <c:pt idx="11">
                  <c:v>2463</c:v>
                </c:pt>
                <c:pt idx="12">
                  <c:v>2378</c:v>
                </c:pt>
                <c:pt idx="13">
                  <c:v>2404</c:v>
                </c:pt>
                <c:pt idx="14">
                  <c:v>1966</c:v>
                </c:pt>
                <c:pt idx="15">
                  <c:v>2079</c:v>
                </c:pt>
                <c:pt idx="16">
                  <c:v>2345</c:v>
                </c:pt>
                <c:pt idx="17">
                  <c:v>2234</c:v>
                </c:pt>
                <c:pt idx="18">
                  <c:v>2157</c:v>
                </c:pt>
                <c:pt idx="19">
                  <c:v>2054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4-74DB-BA4D-BD88-6E22AB512EE1}"/>
            </c:ext>
          </c:extLst>
        </c:ser>
        <c:ser>
          <c:idx val="53"/>
          <c:order val="53"/>
          <c:tx>
            <c:strRef>
              <c:f>VictoriaPlusPCRegion!$E$60</c:f>
              <c:strCache>
                <c:ptCount val="1"/>
                <c:pt idx="0">
                  <c:v>Offices rest of VIC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VictoriaPlusPCRegion!$F$60:$Y$60</c:f>
              <c:numCache>
                <c:formatCode>General</c:formatCode>
                <c:ptCount val="20"/>
                <c:pt idx="0">
                  <c:v>152</c:v>
                </c:pt>
                <c:pt idx="1">
                  <c:v>107</c:v>
                </c:pt>
                <c:pt idx="2">
                  <c:v>188</c:v>
                </c:pt>
                <c:pt idx="3">
                  <c:v>185</c:v>
                </c:pt>
                <c:pt idx="4">
                  <c:v>98</c:v>
                </c:pt>
                <c:pt idx="5">
                  <c:v>103</c:v>
                </c:pt>
                <c:pt idx="6">
                  <c:v>112</c:v>
                </c:pt>
                <c:pt idx="7">
                  <c:v>116</c:v>
                </c:pt>
                <c:pt idx="8">
                  <c:v>158</c:v>
                </c:pt>
                <c:pt idx="9">
                  <c:v>263</c:v>
                </c:pt>
                <c:pt idx="10">
                  <c:v>145</c:v>
                </c:pt>
                <c:pt idx="11">
                  <c:v>175</c:v>
                </c:pt>
                <c:pt idx="12">
                  <c:v>157</c:v>
                </c:pt>
                <c:pt idx="13">
                  <c:v>159</c:v>
                </c:pt>
                <c:pt idx="14">
                  <c:v>130</c:v>
                </c:pt>
                <c:pt idx="15">
                  <c:v>138</c:v>
                </c:pt>
                <c:pt idx="16">
                  <c:v>155</c:v>
                </c:pt>
                <c:pt idx="17">
                  <c:v>148</c:v>
                </c:pt>
                <c:pt idx="18">
                  <c:v>143</c:v>
                </c:pt>
                <c:pt idx="19">
                  <c:v>136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5-74DB-BA4D-BD88-6E22AB512EE1}"/>
            </c:ext>
          </c:extLst>
        </c:ser>
        <c:ser>
          <c:idx val="54"/>
          <c:order val="54"/>
          <c:tx>
            <c:strRef>
              <c:f>VictoriaPlusPCRegion!$E$61</c:f>
              <c:strCache>
                <c:ptCount val="1"/>
                <c:pt idx="0">
                  <c:v>Offices PCR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VictoriaPlusPCRegion!$F$61:$Y$61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338.61417634838227</c:v>
                </c:pt>
                <c:pt idx="4">
                  <c:v>189.75544636853024</c:v>
                </c:pt>
                <c:pt idx="5">
                  <c:v>113.90462642006716</c:v>
                </c:pt>
                <c:pt idx="6">
                  <c:v>84.888246554474193</c:v>
                </c:pt>
                <c:pt idx="7">
                  <c:v>261.86554942357208</c:v>
                </c:pt>
                <c:pt idx="8">
                  <c:v>176.5210147297432</c:v>
                </c:pt>
                <c:pt idx="9">
                  <c:v>227.15386167725484</c:v>
                </c:pt>
                <c:pt idx="10">
                  <c:v>230.55999999999997</c:v>
                </c:pt>
                <c:pt idx="11">
                  <c:v>237.51</c:v>
                </c:pt>
                <c:pt idx="12">
                  <c:v>228.34138981619174</c:v>
                </c:pt>
                <c:pt idx="13">
                  <c:v>229.02583459551605</c:v>
                </c:pt>
                <c:pt idx="14">
                  <c:v>188.24455368042743</c:v>
                </c:pt>
                <c:pt idx="15">
                  <c:v>198.88255149861783</c:v>
                </c:pt>
                <c:pt idx="16">
                  <c:v>224.18820303124619</c:v>
                </c:pt>
                <c:pt idx="17">
                  <c:v>213.74416648501622</c:v>
                </c:pt>
                <c:pt idx="18">
                  <c:v>206.32605141897804</c:v>
                </c:pt>
                <c:pt idx="19">
                  <c:v>196.42801433676624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6-74DB-BA4D-BD88-6E22AB512EE1}"/>
            </c:ext>
          </c:extLst>
        </c:ser>
        <c:ser>
          <c:idx val="55"/>
          <c:order val="55"/>
          <c:tx>
            <c:strRef>
              <c:f>VictoriaPlusPCRegion!$E$62</c:f>
              <c:strCache>
                <c:ptCount val="1"/>
                <c:pt idx="0">
                  <c:v>Offices PCR Melbourne - North West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VictoriaPlusPCRegion!$F$62:$Y$62</c:f>
              <c:numCache>
                <c:formatCode>0</c:formatCode>
                <c:ptCount val="20"/>
                <c:pt idx="3">
                  <c:v>16.193036498153994</c:v>
                </c:pt>
                <c:pt idx="4">
                  <c:v>1.5488434288476114</c:v>
                </c:pt>
                <c:pt idx="5">
                  <c:v>0.44862302795620579</c:v>
                </c:pt>
                <c:pt idx="6">
                  <c:v>9.7892903807865359</c:v>
                </c:pt>
                <c:pt idx="7">
                  <c:v>3.5590921940848954</c:v>
                </c:pt>
                <c:pt idx="8">
                  <c:v>1.9646522919568641</c:v>
                </c:pt>
                <c:pt idx="9">
                  <c:v>37.05038439774512</c:v>
                </c:pt>
                <c:pt idx="10">
                  <c:v>14.435218884365685</c:v>
                </c:pt>
                <c:pt idx="11">
                  <c:v>18.751115872242163</c:v>
                </c:pt>
                <c:pt idx="12">
                  <c:v>23.189219082476736</c:v>
                </c:pt>
                <c:pt idx="13">
                  <c:v>18.559731772899493</c:v>
                </c:pt>
                <c:pt idx="14">
                  <c:v>16.411254595622786</c:v>
                </c:pt>
                <c:pt idx="15">
                  <c:v>17.884398313777201</c:v>
                </c:pt>
                <c:pt idx="16">
                  <c:v>19.290845161623274</c:v>
                </c:pt>
                <c:pt idx="17">
                  <c:v>18.74910183067076</c:v>
                </c:pt>
                <c:pt idx="18">
                  <c:v>18.135334981188699</c:v>
                </c:pt>
                <c:pt idx="19">
                  <c:v>17.132551238523082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7-74DB-BA4D-BD88-6E22AB512EE1}"/>
            </c:ext>
          </c:extLst>
        </c:ser>
        <c:ser>
          <c:idx val="56"/>
          <c:order val="56"/>
          <c:tx>
            <c:strRef>
              <c:f>VictoriaPlusPCRegion!$E$63</c:f>
              <c:strCache>
                <c:ptCount val="1"/>
                <c:pt idx="0">
                  <c:v>Offices PCR Melbourne - West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VictoriaPlusPCRegion!$F$63:$Y$63</c:f>
              <c:numCache>
                <c:formatCode>0</c:formatCode>
                <c:ptCount val="20"/>
                <c:pt idx="3">
                  <c:v>49.016631979740403</c:v>
                </c:pt>
                <c:pt idx="4">
                  <c:v>107.70214677512335</c:v>
                </c:pt>
                <c:pt idx="5">
                  <c:v>27.762668569029945</c:v>
                </c:pt>
                <c:pt idx="6">
                  <c:v>15.538999643565074</c:v>
                </c:pt>
                <c:pt idx="7">
                  <c:v>17.308235318672004</c:v>
                </c:pt>
                <c:pt idx="8">
                  <c:v>97.035133565434293</c:v>
                </c:pt>
                <c:pt idx="9">
                  <c:v>85.150691340593866</c:v>
                </c:pt>
                <c:pt idx="10">
                  <c:v>76.135804427791342</c:v>
                </c:pt>
                <c:pt idx="11">
                  <c:v>99.341644634308892</c:v>
                </c:pt>
                <c:pt idx="12">
                  <c:v>85.501924528202167</c:v>
                </c:pt>
                <c:pt idx="13">
                  <c:v>85.726811994831849</c:v>
                </c:pt>
                <c:pt idx="14">
                  <c:v>73.228476219425715</c:v>
                </c:pt>
                <c:pt idx="15">
                  <c:v>75.427240418685358</c:v>
                </c:pt>
                <c:pt idx="16">
                  <c:v>85.383795896267259</c:v>
                </c:pt>
                <c:pt idx="17">
                  <c:v>81.872565785049488</c:v>
                </c:pt>
                <c:pt idx="18">
                  <c:v>78.620738636511931</c:v>
                </c:pt>
                <c:pt idx="19">
                  <c:v>74.966661405990394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8-74DB-BA4D-BD88-6E22AB512EE1}"/>
            </c:ext>
          </c:extLst>
        </c:ser>
        <c:ser>
          <c:idx val="57"/>
          <c:order val="57"/>
          <c:tx>
            <c:strRef>
              <c:f>VictoriaPlusPCRegion!$E$64</c:f>
              <c:strCache>
                <c:ptCount val="1"/>
                <c:pt idx="0">
                  <c:v>Offices PCR Ballarat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VictoriaPlusPCRegion!$F$64:$Y$64</c:f>
              <c:numCache>
                <c:formatCode>0</c:formatCode>
                <c:ptCount val="20"/>
                <c:pt idx="3">
                  <c:v>47.092473953085843</c:v>
                </c:pt>
                <c:pt idx="4">
                  <c:v>7.3581126037610458</c:v>
                </c:pt>
                <c:pt idx="5">
                  <c:v>21.455332947171083</c:v>
                </c:pt>
                <c:pt idx="6">
                  <c:v>6.3201400258401836</c:v>
                </c:pt>
                <c:pt idx="7">
                  <c:v>19.240202274685146</c:v>
                </c:pt>
                <c:pt idx="8">
                  <c:v>5.8961951581741596</c:v>
                </c:pt>
                <c:pt idx="9">
                  <c:v>21.34094729211758</c:v>
                </c:pt>
                <c:pt idx="10">
                  <c:v>15.43408013889556</c:v>
                </c:pt>
                <c:pt idx="11">
                  <c:v>15.382195811073638</c:v>
                </c:pt>
                <c:pt idx="12">
                  <c:v>17.17549115683002</c:v>
                </c:pt>
                <c:pt idx="13">
                  <c:v>15.797026117408802</c:v>
                </c:pt>
                <c:pt idx="14">
                  <c:v>13.11171970719146</c:v>
                </c:pt>
                <c:pt idx="15">
                  <c:v>14.176741077326895</c:v>
                </c:pt>
                <c:pt idx="16">
                  <c:v>15.686405605320129</c:v>
                </c:pt>
                <c:pt idx="17">
                  <c:v>15.026526120670971</c:v>
                </c:pt>
                <c:pt idx="18">
                  <c:v>14.549648187845955</c:v>
                </c:pt>
                <c:pt idx="19">
                  <c:v>13.801622284019826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9-74DB-BA4D-BD88-6E22AB512EE1}"/>
            </c:ext>
          </c:extLst>
        </c:ser>
        <c:ser>
          <c:idx val="58"/>
          <c:order val="58"/>
          <c:tx>
            <c:strRef>
              <c:f>VictoriaPlusPCRegion!$E$65</c:f>
              <c:strCache>
                <c:ptCount val="1"/>
                <c:pt idx="0">
                  <c:v>Offices PCR Bendigo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VictoriaPlusPCRegion!$F$65:$Y$65</c:f>
              <c:numCache>
                <c:formatCode>0</c:formatCode>
                <c:ptCount val="20"/>
                <c:pt idx="3">
                  <c:v>20.648238579429943</c:v>
                </c:pt>
                <c:pt idx="4">
                  <c:v>9.4435196490308666</c:v>
                </c:pt>
                <c:pt idx="5">
                  <c:v>8.5466488715724616</c:v>
                </c:pt>
                <c:pt idx="6">
                  <c:v>14.476135793207346</c:v>
                </c:pt>
                <c:pt idx="7">
                  <c:v>11.719470489746602</c:v>
                </c:pt>
                <c:pt idx="8">
                  <c:v>7.1630629419936822</c:v>
                </c:pt>
                <c:pt idx="9">
                  <c:v>12.11288483277195</c:v>
                </c:pt>
                <c:pt idx="10">
                  <c:v>10.656286970197709</c:v>
                </c:pt>
                <c:pt idx="11">
                  <c:v>11.09352412670664</c:v>
                </c:pt>
                <c:pt idx="12">
                  <c:v>11.131744747083161</c:v>
                </c:pt>
                <c:pt idx="13">
                  <c:v>10.815913312045065</c:v>
                </c:pt>
                <c:pt idx="14">
                  <c:v>8.953148791194101</c:v>
                </c:pt>
                <c:pt idx="15">
                  <c:v>9.5156977493546293</c:v>
                </c:pt>
                <c:pt idx="16">
                  <c:v>10.658864679871463</c:v>
                </c:pt>
                <c:pt idx="17">
                  <c:v>10.185005665463873</c:v>
                </c:pt>
                <c:pt idx="18">
                  <c:v>9.8376629726990394</c:v>
                </c:pt>
                <c:pt idx="19">
                  <c:v>9.3548775901352368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A-74DB-BA4D-BD88-6E22AB512EE1}"/>
            </c:ext>
          </c:extLst>
        </c:ser>
        <c:ser>
          <c:idx val="59"/>
          <c:order val="59"/>
          <c:tx>
            <c:strRef>
              <c:f>VictoriaPlusPCRegion!$E$66</c:f>
              <c:strCache>
                <c:ptCount val="1"/>
                <c:pt idx="0">
                  <c:v>Offices PCR Geelong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VictoriaPlusPCRegion!$F$66:$Y$66</c:f>
              <c:numCache>
                <c:formatCode>0</c:formatCode>
                <c:ptCount val="20"/>
                <c:pt idx="3">
                  <c:v>77.385025380050848</c:v>
                </c:pt>
                <c:pt idx="4">
                  <c:v>36.811583036768162</c:v>
                </c:pt>
                <c:pt idx="5">
                  <c:v>29.313839716539537</c:v>
                </c:pt>
                <c:pt idx="6">
                  <c:v>11.908033215015518</c:v>
                </c:pt>
                <c:pt idx="7">
                  <c:v>165.77396841043299</c:v>
                </c:pt>
                <c:pt idx="8">
                  <c:v>48.683199673181178</c:v>
                </c:pt>
                <c:pt idx="9">
                  <c:v>42.806552602123361</c:v>
                </c:pt>
                <c:pt idx="10">
                  <c:v>84.33039264819719</c:v>
                </c:pt>
                <c:pt idx="11">
                  <c:v>65.711367196917948</c:v>
                </c:pt>
                <c:pt idx="12">
                  <c:v>63.241317884262905</c:v>
                </c:pt>
                <c:pt idx="13">
                  <c:v>70.188068155518494</c:v>
                </c:pt>
                <c:pt idx="14">
                  <c:v>53.969138481120829</c:v>
                </c:pt>
                <c:pt idx="15">
                  <c:v>57.683894503257186</c:v>
                </c:pt>
                <c:pt idx="16">
                  <c:v>66.001042995419837</c:v>
                </c:pt>
                <c:pt idx="17">
                  <c:v>62.066824597276096</c:v>
                </c:pt>
                <c:pt idx="18">
                  <c:v>60.16599646443165</c:v>
                </c:pt>
                <c:pt idx="19">
                  <c:v>57.382227193206319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B-74DB-BA4D-BD88-6E22AB512EE1}"/>
            </c:ext>
          </c:extLst>
        </c:ser>
        <c:ser>
          <c:idx val="60"/>
          <c:order val="60"/>
          <c:tx>
            <c:strRef>
              <c:f>VictoriaPlusPCRegion!$E$67</c:f>
              <c:strCache>
                <c:ptCount val="1"/>
                <c:pt idx="0">
                  <c:v>Offices PCR North West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VictoriaPlusPCRegion!$F$67:$Y$67</c:f>
              <c:numCache>
                <c:formatCode>0</c:formatCode>
                <c:ptCount val="20"/>
                <c:pt idx="3">
                  <c:v>65.736577277369477</c:v>
                </c:pt>
                <c:pt idx="4">
                  <c:v>10.415972059000188</c:v>
                </c:pt>
                <c:pt idx="5">
                  <c:v>4.0262015814035754</c:v>
                </c:pt>
                <c:pt idx="6">
                  <c:v>13.071013485012633</c:v>
                </c:pt>
                <c:pt idx="7">
                  <c:v>18.583620112965239</c:v>
                </c:pt>
                <c:pt idx="8">
                  <c:v>7.9805955533719146</c:v>
                </c:pt>
                <c:pt idx="9">
                  <c:v>12.621624311180563</c:v>
                </c:pt>
                <c:pt idx="10">
                  <c:v>13.198862860724159</c:v>
                </c:pt>
                <c:pt idx="11">
                  <c:v>12.510573219713816</c:v>
                </c:pt>
                <c:pt idx="12">
                  <c:v>12.595696485021735</c:v>
                </c:pt>
                <c:pt idx="13">
                  <c:v>12.602722484819795</c:v>
                </c:pt>
                <c:pt idx="14">
                  <c:v>10.21936276279261</c:v>
                </c:pt>
                <c:pt idx="15">
                  <c:v>10.903861634911369</c:v>
                </c:pt>
                <c:pt idx="16">
                  <c:v>12.26614674328097</c:v>
                </c:pt>
                <c:pt idx="17">
                  <c:v>11.672350926590257</c:v>
                </c:pt>
                <c:pt idx="18">
                  <c:v>11.289351777609726</c:v>
                </c:pt>
                <c:pt idx="19">
                  <c:v>10.740596685285844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C-74DB-BA4D-BD88-6E22AB512EE1}"/>
            </c:ext>
          </c:extLst>
        </c:ser>
        <c:ser>
          <c:idx val="61"/>
          <c:order val="61"/>
          <c:tx>
            <c:strRef>
              <c:f>VictoriaPlusPCRegion!$E$68</c:f>
              <c:strCache>
                <c:ptCount val="1"/>
                <c:pt idx="0">
                  <c:v>Offices PCR Shepparton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VictoriaPlusPCRegion!$F$68:$Y$68</c:f>
              <c:numCache>
                <c:formatCode>0</c:formatCode>
                <c:ptCount val="20"/>
                <c:pt idx="3">
                  <c:v>16.254195555235921</c:v>
                </c:pt>
                <c:pt idx="4">
                  <c:v>7.7585992617916428</c:v>
                </c:pt>
                <c:pt idx="5">
                  <c:v>7.8648432528141612</c:v>
                </c:pt>
                <c:pt idx="6">
                  <c:v>7.5750877045758109</c:v>
                </c:pt>
                <c:pt idx="7">
                  <c:v>11.290868245290552</c:v>
                </c:pt>
                <c:pt idx="8">
                  <c:v>2.8280696905582432</c:v>
                </c:pt>
                <c:pt idx="9">
                  <c:v>8.4986445979187106</c:v>
                </c:pt>
                <c:pt idx="10">
                  <c:v>7.4203274706460061</c:v>
                </c:pt>
                <c:pt idx="11">
                  <c:v>6.7784314134040855</c:v>
                </c:pt>
                <c:pt idx="12">
                  <c:v>7.4695871561862157</c:v>
                </c:pt>
                <c:pt idx="13">
                  <c:v>7.1330753355323342</c:v>
                </c:pt>
                <c:pt idx="14">
                  <c:v>5.7977575181800463</c:v>
                </c:pt>
                <c:pt idx="15">
                  <c:v>6.275190320212042</c:v>
                </c:pt>
                <c:pt idx="16">
                  <c:v>6.986944939422628</c:v>
                </c:pt>
                <c:pt idx="17">
                  <c:v>6.6628934931001531</c:v>
                </c:pt>
                <c:pt idx="18">
                  <c:v>6.45732160016449</c:v>
                </c:pt>
                <c:pt idx="19">
                  <c:v>6.1308130681084556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D-74DB-BA4D-BD88-6E22AB512EE1}"/>
            </c:ext>
          </c:extLst>
        </c:ser>
        <c:ser>
          <c:idx val="62"/>
          <c:order val="62"/>
          <c:tx>
            <c:strRef>
              <c:f>VictoriaPlusPCRegion!$E$69</c:f>
              <c:strCache>
                <c:ptCount val="1"/>
                <c:pt idx="0">
                  <c:v>Offices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VictoriaPlusPCRegion!$F$69:$Y$69</c:f>
              <c:numCache>
                <c:formatCode>0</c:formatCode>
                <c:ptCount val="20"/>
                <c:pt idx="3">
                  <c:v>46.287997125315847</c:v>
                </c:pt>
                <c:pt idx="4">
                  <c:v>8.71666955420738</c:v>
                </c:pt>
                <c:pt idx="5">
                  <c:v>14.486468453580191</c:v>
                </c:pt>
                <c:pt idx="6">
                  <c:v>6.2095463064710898</c:v>
                </c:pt>
                <c:pt idx="7">
                  <c:v>14.390092377694639</c:v>
                </c:pt>
                <c:pt idx="8">
                  <c:v>4.9701058550728749</c:v>
                </c:pt>
                <c:pt idx="9">
                  <c:v>7.5721323028036878</c:v>
                </c:pt>
                <c:pt idx="10">
                  <c:v>8.9490265991823019</c:v>
                </c:pt>
                <c:pt idx="11">
                  <c:v>7.9411477256327938</c:v>
                </c:pt>
                <c:pt idx="12">
                  <c:v>8.0364087761287895</c:v>
                </c:pt>
                <c:pt idx="13">
                  <c:v>8.2024854224602155</c:v>
                </c:pt>
                <c:pt idx="14">
                  <c:v>6.5536956048998904</c:v>
                </c:pt>
                <c:pt idx="15">
                  <c:v>7.0155274810931676</c:v>
                </c:pt>
                <c:pt idx="16">
                  <c:v>7.9141570100406415</c:v>
                </c:pt>
                <c:pt idx="17">
                  <c:v>7.5088980661946421</c:v>
                </c:pt>
                <c:pt idx="18">
                  <c:v>7.2699967985265754</c:v>
                </c:pt>
                <c:pt idx="19">
                  <c:v>6.9186648714971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E-74DB-BA4D-BD88-6E22AB512EE1}"/>
            </c:ext>
          </c:extLst>
        </c:ser>
        <c:ser>
          <c:idx val="63"/>
          <c:order val="63"/>
          <c:tx>
            <c:strRef>
              <c:f>VictoriaPlusPCRegion!$E$70</c:f>
              <c:strCache>
                <c:ptCount val="1"/>
                <c:pt idx="0">
                  <c:v>Offices VIC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VictoriaPlusPCRegion!$F$70:$Y$70</c:f>
              <c:numCache>
                <c:formatCode>General</c:formatCode>
                <c:ptCount val="20"/>
                <c:pt idx="0">
                  <c:v>2323</c:v>
                </c:pt>
                <c:pt idx="1">
                  <c:v>1215</c:v>
                </c:pt>
                <c:pt idx="2">
                  <c:v>1183</c:v>
                </c:pt>
                <c:pt idx="3">
                  <c:v>1661</c:v>
                </c:pt>
                <c:pt idx="4">
                  <c:v>1994</c:v>
                </c:pt>
                <c:pt idx="5">
                  <c:v>1910</c:v>
                </c:pt>
                <c:pt idx="6">
                  <c:v>1745</c:v>
                </c:pt>
                <c:pt idx="7">
                  <c:v>1899</c:v>
                </c:pt>
                <c:pt idx="8">
                  <c:v>1608</c:v>
                </c:pt>
                <c:pt idx="9">
                  <c:v>2463</c:v>
                </c:pt>
                <c:pt idx="10">
                  <c:v>2620</c:v>
                </c:pt>
                <c:pt idx="11">
                  <c:v>2639</c:v>
                </c:pt>
                <c:pt idx="12">
                  <c:v>2535</c:v>
                </c:pt>
                <c:pt idx="13">
                  <c:v>2563</c:v>
                </c:pt>
                <c:pt idx="14">
                  <c:v>2096</c:v>
                </c:pt>
                <c:pt idx="15">
                  <c:v>2216</c:v>
                </c:pt>
                <c:pt idx="16">
                  <c:v>2501</c:v>
                </c:pt>
                <c:pt idx="17">
                  <c:v>2382</c:v>
                </c:pt>
                <c:pt idx="18">
                  <c:v>2300</c:v>
                </c:pt>
                <c:pt idx="19">
                  <c:v>2190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F-74DB-BA4D-BD88-6E22AB512EE1}"/>
            </c:ext>
          </c:extLst>
        </c:ser>
        <c:ser>
          <c:idx val="64"/>
          <c:order val="64"/>
          <c:tx>
            <c:strRef>
              <c:f>VictoriaPlusPCRegion!$E$71</c:f>
              <c:strCache>
                <c:ptCount val="1"/>
                <c:pt idx="0">
                  <c:v>Other commercial Melbourne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VictoriaPlusPCRegion!$F$71:$Y$71</c:f>
              <c:numCache>
                <c:formatCode>General</c:formatCode>
                <c:ptCount val="20"/>
                <c:pt idx="0">
                  <c:v>193</c:v>
                </c:pt>
                <c:pt idx="1">
                  <c:v>204</c:v>
                </c:pt>
                <c:pt idx="2">
                  <c:v>149</c:v>
                </c:pt>
                <c:pt idx="3">
                  <c:v>177</c:v>
                </c:pt>
                <c:pt idx="4">
                  <c:v>159</c:v>
                </c:pt>
                <c:pt idx="5">
                  <c:v>371</c:v>
                </c:pt>
                <c:pt idx="6">
                  <c:v>336</c:v>
                </c:pt>
                <c:pt idx="7">
                  <c:v>214</c:v>
                </c:pt>
                <c:pt idx="8">
                  <c:v>139</c:v>
                </c:pt>
                <c:pt idx="9">
                  <c:v>318</c:v>
                </c:pt>
                <c:pt idx="10">
                  <c:v>335</c:v>
                </c:pt>
                <c:pt idx="11">
                  <c:v>260</c:v>
                </c:pt>
                <c:pt idx="12">
                  <c:v>234</c:v>
                </c:pt>
                <c:pt idx="13">
                  <c:v>239</c:v>
                </c:pt>
                <c:pt idx="14">
                  <c:v>243</c:v>
                </c:pt>
                <c:pt idx="15">
                  <c:v>247</c:v>
                </c:pt>
                <c:pt idx="16">
                  <c:v>250</c:v>
                </c:pt>
                <c:pt idx="17">
                  <c:v>264</c:v>
                </c:pt>
                <c:pt idx="18">
                  <c:v>275</c:v>
                </c:pt>
                <c:pt idx="19">
                  <c:v>286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0-74DB-BA4D-BD88-6E22AB512EE1}"/>
            </c:ext>
          </c:extLst>
        </c:ser>
        <c:ser>
          <c:idx val="65"/>
          <c:order val="65"/>
          <c:tx>
            <c:strRef>
              <c:f>VictoriaPlusPCRegion!$E$72</c:f>
              <c:strCache>
                <c:ptCount val="1"/>
                <c:pt idx="0">
                  <c:v>Other commercial rest of VIC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VictoriaPlusPCRegion!$F$72:$Y$72</c:f>
              <c:numCache>
                <c:formatCode>General</c:formatCode>
                <c:ptCount val="20"/>
                <c:pt idx="0">
                  <c:v>60</c:v>
                </c:pt>
                <c:pt idx="1">
                  <c:v>32</c:v>
                </c:pt>
                <c:pt idx="2">
                  <c:v>58</c:v>
                </c:pt>
                <c:pt idx="3">
                  <c:v>58</c:v>
                </c:pt>
                <c:pt idx="4">
                  <c:v>109</c:v>
                </c:pt>
                <c:pt idx="5">
                  <c:v>102</c:v>
                </c:pt>
                <c:pt idx="6">
                  <c:v>122</c:v>
                </c:pt>
                <c:pt idx="7">
                  <c:v>83</c:v>
                </c:pt>
                <c:pt idx="8">
                  <c:v>68</c:v>
                </c:pt>
                <c:pt idx="9">
                  <c:v>159</c:v>
                </c:pt>
                <c:pt idx="10">
                  <c:v>132</c:v>
                </c:pt>
                <c:pt idx="11">
                  <c:v>138</c:v>
                </c:pt>
                <c:pt idx="12">
                  <c:v>116</c:v>
                </c:pt>
                <c:pt idx="13">
                  <c:v>117</c:v>
                </c:pt>
                <c:pt idx="14">
                  <c:v>119</c:v>
                </c:pt>
                <c:pt idx="15">
                  <c:v>121</c:v>
                </c:pt>
                <c:pt idx="16">
                  <c:v>123</c:v>
                </c:pt>
                <c:pt idx="17">
                  <c:v>130</c:v>
                </c:pt>
                <c:pt idx="18">
                  <c:v>136</c:v>
                </c:pt>
                <c:pt idx="19">
                  <c:v>141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1-74DB-BA4D-BD88-6E22AB512EE1}"/>
            </c:ext>
          </c:extLst>
        </c:ser>
        <c:ser>
          <c:idx val="66"/>
          <c:order val="66"/>
          <c:tx>
            <c:strRef>
              <c:f>VictoriaPlusPCRegion!$E$73</c:f>
              <c:strCache>
                <c:ptCount val="1"/>
                <c:pt idx="0">
                  <c:v>Other commercial PCR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VictoriaPlusPCRegion!$F$73:$Y$73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45.451585317277832</c:v>
                </c:pt>
                <c:pt idx="4">
                  <c:v>76.824822859851423</c:v>
                </c:pt>
                <c:pt idx="5">
                  <c:v>109.38586345516427</c:v>
                </c:pt>
                <c:pt idx="6">
                  <c:v>85.872117794213011</c:v>
                </c:pt>
                <c:pt idx="7">
                  <c:v>103.38038683051307</c:v>
                </c:pt>
                <c:pt idx="8">
                  <c:v>65.435514306672147</c:v>
                </c:pt>
                <c:pt idx="9">
                  <c:v>140.53520347339881</c:v>
                </c:pt>
                <c:pt idx="10">
                  <c:v>149.47957565611961</c:v>
                </c:pt>
                <c:pt idx="11">
                  <c:v>123.62630632601706</c:v>
                </c:pt>
                <c:pt idx="12">
                  <c:v>107.71225164502631</c:v>
                </c:pt>
                <c:pt idx="13">
                  <c:v>111.18953456652292</c:v>
                </c:pt>
                <c:pt idx="14">
                  <c:v>112.21032379103994</c:v>
                </c:pt>
                <c:pt idx="15">
                  <c:v>114.08646623007155</c:v>
                </c:pt>
                <c:pt idx="16">
                  <c:v>115.9185770070923</c:v>
                </c:pt>
                <c:pt idx="17">
                  <c:v>122.24040516293098</c:v>
                </c:pt>
                <c:pt idx="18">
                  <c:v>127.55331181120708</c:v>
                </c:pt>
                <c:pt idx="19">
                  <c:v>132.56602016794599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2-74DB-BA4D-BD88-6E22AB512EE1}"/>
            </c:ext>
          </c:extLst>
        </c:ser>
        <c:ser>
          <c:idx val="67"/>
          <c:order val="67"/>
          <c:tx>
            <c:strRef>
              <c:f>VictoriaPlusPCRegion!$E$74</c:f>
              <c:strCache>
                <c:ptCount val="1"/>
                <c:pt idx="0">
                  <c:v>Other commercial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VictoriaPlusPCRegion!$F$74:$Y$74</c:f>
              <c:numCache>
                <c:formatCode>0</c:formatCode>
                <c:ptCount val="20"/>
                <c:pt idx="3">
                  <c:v>0.10176929752894349</c:v>
                </c:pt>
                <c:pt idx="4">
                  <c:v>2.9647690831933629</c:v>
                </c:pt>
                <c:pt idx="5">
                  <c:v>1.0484648713707065</c:v>
                </c:pt>
                <c:pt idx="6">
                  <c:v>0.81894719877559874</c:v>
                </c:pt>
                <c:pt idx="7">
                  <c:v>3.1863644704053162</c:v>
                </c:pt>
                <c:pt idx="8">
                  <c:v>0.74203079220641077</c:v>
                </c:pt>
                <c:pt idx="9">
                  <c:v>4.1513547171586058</c:v>
                </c:pt>
                <c:pt idx="10">
                  <c:v>3.5726234555571019</c:v>
                </c:pt>
                <c:pt idx="11">
                  <c:v>2.6694998379743851</c:v>
                </c:pt>
                <c:pt idx="12">
                  <c:v>2.6940025676177184</c:v>
                </c:pt>
                <c:pt idx="13">
                  <c:v>2.6131326192569793</c:v>
                </c:pt>
                <c:pt idx="14">
                  <c:v>2.6222060810261398</c:v>
                </c:pt>
                <c:pt idx="15">
                  <c:v>2.7335643088775319</c:v>
                </c:pt>
                <c:pt idx="16">
                  <c:v>2.7368660889363494</c:v>
                </c:pt>
                <c:pt idx="17">
                  <c:v>2.89055273208196</c:v>
                </c:pt>
                <c:pt idx="18">
                  <c:v>3.0279951111921175</c:v>
                </c:pt>
                <c:pt idx="19">
                  <c:v>3.1372084495815842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3-74DB-BA4D-BD88-6E22AB512EE1}"/>
            </c:ext>
          </c:extLst>
        </c:ser>
        <c:ser>
          <c:idx val="68"/>
          <c:order val="68"/>
          <c:tx>
            <c:strRef>
              <c:f>VictoriaPlusPCRegion!$E$75</c:f>
              <c:strCache>
                <c:ptCount val="1"/>
                <c:pt idx="0">
                  <c:v>Other commercial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VictoriaPlusPCRegion!$F$75:$Y$75</c:f>
              <c:numCache>
                <c:formatCode>0</c:formatCode>
                <c:ptCount val="20"/>
                <c:pt idx="3">
                  <c:v>16.656026992411075</c:v>
                </c:pt>
                <c:pt idx="4">
                  <c:v>31.991094631780324</c:v>
                </c:pt>
                <c:pt idx="5">
                  <c:v>26.022315626936837</c:v>
                </c:pt>
                <c:pt idx="6">
                  <c:v>14.724114185371624</c:v>
                </c:pt>
                <c:pt idx="7">
                  <c:v>16.330244313733878</c:v>
                </c:pt>
                <c:pt idx="8">
                  <c:v>5.3286730003363205</c:v>
                </c:pt>
                <c:pt idx="9">
                  <c:v>16.857796512729674</c:v>
                </c:pt>
                <c:pt idx="10">
                  <c:v>17.90520735324727</c:v>
                </c:pt>
                <c:pt idx="11">
                  <c:v>13.235096843881728</c:v>
                </c:pt>
                <c:pt idx="12">
                  <c:v>12.451363417984702</c:v>
                </c:pt>
                <c:pt idx="13">
                  <c:v>12.691889497810953</c:v>
                </c:pt>
                <c:pt idx="14">
                  <c:v>12.597558342679699</c:v>
                </c:pt>
                <c:pt idx="15">
                  <c:v>13.006321417898372</c:v>
                </c:pt>
                <c:pt idx="16">
                  <c:v>13.153585516469407</c:v>
                </c:pt>
                <c:pt idx="17">
                  <c:v>13.843484280595769</c:v>
                </c:pt>
                <c:pt idx="18">
                  <c:v>14.486855506685639</c:v>
                </c:pt>
                <c:pt idx="19">
                  <c:v>15.037209265724311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4-74DB-BA4D-BD88-6E22AB512EE1}"/>
            </c:ext>
          </c:extLst>
        </c:ser>
        <c:ser>
          <c:idx val="69"/>
          <c:order val="69"/>
          <c:tx>
            <c:strRef>
              <c:f>VictoriaPlusPCRegion!$E$76</c:f>
              <c:strCache>
                <c:ptCount val="1"/>
                <c:pt idx="0">
                  <c:v>Other commercial PCR Ballarat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VictoriaPlusPCRegion!$F$76:$Y$76</c:f>
              <c:numCache>
                <c:formatCode>0</c:formatCode>
                <c:ptCount val="20"/>
                <c:pt idx="3">
                  <c:v>2.702683369819284</c:v>
                </c:pt>
                <c:pt idx="4">
                  <c:v>2.0419386187465629</c:v>
                </c:pt>
                <c:pt idx="5">
                  <c:v>14.695717849856329</c:v>
                </c:pt>
                <c:pt idx="6">
                  <c:v>13.132187281990991</c:v>
                </c:pt>
                <c:pt idx="7">
                  <c:v>8.6267455718907495</c:v>
                </c:pt>
                <c:pt idx="8">
                  <c:v>4.6838807665302076</c:v>
                </c:pt>
                <c:pt idx="9">
                  <c:v>38.111084484048874</c:v>
                </c:pt>
                <c:pt idx="10">
                  <c:v>21.236665997084998</c:v>
                </c:pt>
                <c:pt idx="11">
                  <c:v>19.979499198669419</c:v>
                </c:pt>
                <c:pt idx="12">
                  <c:v>20.640110564122924</c:v>
                </c:pt>
                <c:pt idx="13">
                  <c:v>18.357592526999134</c:v>
                </c:pt>
                <c:pt idx="14">
                  <c:v>19.387569629037557</c:v>
                </c:pt>
                <c:pt idx="15">
                  <c:v>20.136387722981528</c:v>
                </c:pt>
                <c:pt idx="16">
                  <c:v>19.875466860398976</c:v>
                </c:pt>
                <c:pt idx="17">
                  <c:v>21.218511214721534</c:v>
                </c:pt>
                <c:pt idx="18">
                  <c:v>22.174797555077372</c:v>
                </c:pt>
                <c:pt idx="19">
                  <c:v>22.928974598668677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5-74DB-BA4D-BD88-6E22AB512EE1}"/>
            </c:ext>
          </c:extLst>
        </c:ser>
        <c:ser>
          <c:idx val="70"/>
          <c:order val="70"/>
          <c:tx>
            <c:strRef>
              <c:f>VictoriaPlusPCRegion!$E$77</c:f>
              <c:strCache>
                <c:ptCount val="1"/>
                <c:pt idx="0">
                  <c:v>Other commercial PCR Bendigo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VictoriaPlusPCRegion!$F$77:$Y$77</c:f>
              <c:numCache>
                <c:formatCode>0</c:formatCode>
                <c:ptCount val="20"/>
                <c:pt idx="3">
                  <c:v>15.71884770187555</c:v>
                </c:pt>
                <c:pt idx="4">
                  <c:v>4.2649732275784551</c:v>
                </c:pt>
                <c:pt idx="5">
                  <c:v>5.7149278405395707</c:v>
                </c:pt>
                <c:pt idx="6">
                  <c:v>12.696705758269845</c:v>
                </c:pt>
                <c:pt idx="7">
                  <c:v>12.728267086319173</c:v>
                </c:pt>
                <c:pt idx="8">
                  <c:v>4.9175886120647165</c:v>
                </c:pt>
                <c:pt idx="9">
                  <c:v>5.7912943473612124</c:v>
                </c:pt>
                <c:pt idx="10">
                  <c:v>11.932518179221718</c:v>
                </c:pt>
                <c:pt idx="11">
                  <c:v>8.0846498226632502</c:v>
                </c:pt>
                <c:pt idx="12">
                  <c:v>6.6936630660072876</c:v>
                </c:pt>
                <c:pt idx="13">
                  <c:v>7.6856757983250814</c:v>
                </c:pt>
                <c:pt idx="14">
                  <c:v>7.3558392577132405</c:v>
                </c:pt>
                <c:pt idx="15">
                  <c:v>7.4848427203253163</c:v>
                </c:pt>
                <c:pt idx="16">
                  <c:v>7.7388432789522161</c:v>
                </c:pt>
                <c:pt idx="17">
                  <c:v>8.0646809161509676</c:v>
                </c:pt>
                <c:pt idx="18">
                  <c:v>8.4330477204996779</c:v>
                </c:pt>
                <c:pt idx="19">
                  <c:v>8.7868678459857907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6-74DB-BA4D-BD88-6E22AB512EE1}"/>
            </c:ext>
          </c:extLst>
        </c:ser>
        <c:ser>
          <c:idx val="71"/>
          <c:order val="71"/>
          <c:tx>
            <c:strRef>
              <c:f>VictoriaPlusPCRegion!$E$78</c:f>
              <c:strCache>
                <c:ptCount val="1"/>
                <c:pt idx="0">
                  <c:v>Other commercial PCR Geelong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VictoriaPlusPCRegion!$F$78:$Y$78</c:f>
              <c:numCache>
                <c:formatCode>0</c:formatCode>
                <c:ptCount val="20"/>
                <c:pt idx="3">
                  <c:v>1.0595600913614687</c:v>
                </c:pt>
                <c:pt idx="4">
                  <c:v>10.673819343771861</c:v>
                </c:pt>
                <c:pt idx="5">
                  <c:v>40.935139839046698</c:v>
                </c:pt>
                <c:pt idx="6">
                  <c:v>11.320100274951335</c:v>
                </c:pt>
                <c:pt idx="7">
                  <c:v>33.466433560159935</c:v>
                </c:pt>
                <c:pt idx="8">
                  <c:v>5.6767199783346287</c:v>
                </c:pt>
                <c:pt idx="9">
                  <c:v>26.213281262415645</c:v>
                </c:pt>
                <c:pt idx="10">
                  <c:v>29.746378498860274</c:v>
                </c:pt>
                <c:pt idx="11">
                  <c:v>19.461960691999181</c:v>
                </c:pt>
                <c:pt idx="12">
                  <c:v>19.494122456149555</c:v>
                </c:pt>
                <c:pt idx="13">
                  <c:v>19.918073517853948</c:v>
                </c:pt>
                <c:pt idx="14">
                  <c:v>19.357974594024366</c:v>
                </c:pt>
                <c:pt idx="15">
                  <c:v>20.255468490252994</c:v>
                </c:pt>
                <c:pt idx="16">
                  <c:v>20.447890321446948</c:v>
                </c:pt>
                <c:pt idx="17">
                  <c:v>21.451508825155241</c:v>
                </c:pt>
                <c:pt idx="18">
                  <c:v>22.51017722722224</c:v>
                </c:pt>
                <c:pt idx="19">
                  <c:v>23.34759781324534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7-74DB-BA4D-BD88-6E22AB512EE1}"/>
            </c:ext>
          </c:extLst>
        </c:ser>
        <c:ser>
          <c:idx val="72"/>
          <c:order val="72"/>
          <c:tx>
            <c:strRef>
              <c:f>VictoriaPlusPCRegion!$E$79</c:f>
              <c:strCache>
                <c:ptCount val="1"/>
                <c:pt idx="0">
                  <c:v>Other commercial PCR North West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VictoriaPlusPCRegion!$F$79:$Y$79</c:f>
              <c:numCache>
                <c:formatCode>0</c:formatCode>
                <c:ptCount val="20"/>
                <c:pt idx="3">
                  <c:v>2.8946279942726081</c:v>
                </c:pt>
                <c:pt idx="4">
                  <c:v>15.105791268794274</c:v>
                </c:pt>
                <c:pt idx="5">
                  <c:v>9.0641906240848815</c:v>
                </c:pt>
                <c:pt idx="6">
                  <c:v>9.6277706869349942</c:v>
                </c:pt>
                <c:pt idx="7">
                  <c:v>11.667493893854822</c:v>
                </c:pt>
                <c:pt idx="8">
                  <c:v>29.39219845604589</c:v>
                </c:pt>
                <c:pt idx="9">
                  <c:v>14.963419012765737</c:v>
                </c:pt>
                <c:pt idx="10">
                  <c:v>33.309652010043791</c:v>
                </c:pt>
                <c:pt idx="11">
                  <c:v>32.080617775236391</c:v>
                </c:pt>
                <c:pt idx="12">
                  <c:v>21.140636925315107</c:v>
                </c:pt>
                <c:pt idx="13">
                  <c:v>25.151211362089594</c:v>
                </c:pt>
                <c:pt idx="14">
                  <c:v>25.507931600626751</c:v>
                </c:pt>
                <c:pt idx="15">
                  <c:v>24.710874389780898</c:v>
                </c:pt>
                <c:pt idx="16">
                  <c:v>25.893177720689629</c:v>
                </c:pt>
                <c:pt idx="17">
                  <c:v>27.190100982204481</c:v>
                </c:pt>
                <c:pt idx="18">
                  <c:v>28.16389811608768</c:v>
                </c:pt>
                <c:pt idx="19">
                  <c:v>29.456443943219828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8-74DB-BA4D-BD88-6E22AB512EE1}"/>
            </c:ext>
          </c:extLst>
        </c:ser>
        <c:ser>
          <c:idx val="73"/>
          <c:order val="73"/>
          <c:tx>
            <c:strRef>
              <c:f>VictoriaPlusPCRegion!$E$80</c:f>
              <c:strCache>
                <c:ptCount val="1"/>
                <c:pt idx="0">
                  <c:v>Other commercial PCR Shepparton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VictoriaPlusPCRegion!$F$80:$Y$80</c:f>
              <c:numCache>
                <c:formatCode>0</c:formatCode>
                <c:ptCount val="20"/>
                <c:pt idx="3">
                  <c:v>4.039210536734207</c:v>
                </c:pt>
                <c:pt idx="4">
                  <c:v>4.1196626726596879</c:v>
                </c:pt>
                <c:pt idx="5">
                  <c:v>4.9775605004467884</c:v>
                </c:pt>
                <c:pt idx="6">
                  <c:v>10.30760573229967</c:v>
                </c:pt>
                <c:pt idx="7">
                  <c:v>9.9393133543680907</c:v>
                </c:pt>
                <c:pt idx="8">
                  <c:v>10.024960065696913</c:v>
                </c:pt>
                <c:pt idx="9">
                  <c:v>26.950842050873604</c:v>
                </c:pt>
                <c:pt idx="10">
                  <c:v>21.97946037207274</c:v>
                </c:pt>
                <c:pt idx="11">
                  <c:v>20.275391554547983</c:v>
                </c:pt>
                <c:pt idx="12">
                  <c:v>18.053228924874833</c:v>
                </c:pt>
                <c:pt idx="13">
                  <c:v>17.740344164418715</c:v>
                </c:pt>
                <c:pt idx="14">
                  <c:v>18.371150882042965</c:v>
                </c:pt>
                <c:pt idx="15">
                  <c:v>18.667483767968285</c:v>
                </c:pt>
                <c:pt idx="16">
                  <c:v>18.813466027414901</c:v>
                </c:pt>
                <c:pt idx="17">
                  <c:v>19.951484352292766</c:v>
                </c:pt>
                <c:pt idx="18">
                  <c:v>20.797136389783777</c:v>
                </c:pt>
                <c:pt idx="19">
                  <c:v>21.588850504841368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9-74DB-BA4D-BD88-6E22AB512EE1}"/>
            </c:ext>
          </c:extLst>
        </c:ser>
        <c:ser>
          <c:idx val="74"/>
          <c:order val="74"/>
          <c:tx>
            <c:strRef>
              <c:f>VictoriaPlusPCRegion!$E$81</c:f>
              <c:strCache>
                <c:ptCount val="1"/>
                <c:pt idx="0">
                  <c:v>Other commercial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VictoriaPlusPCRegion!$F$81:$Y$81</c:f>
              <c:numCache>
                <c:formatCode>0</c:formatCode>
                <c:ptCount val="20"/>
                <c:pt idx="3">
                  <c:v>2.2788593332746965</c:v>
                </c:pt>
                <c:pt idx="4">
                  <c:v>5.6627740133268984</c:v>
                </c:pt>
                <c:pt idx="5">
                  <c:v>6.9275463028824582</c:v>
                </c:pt>
                <c:pt idx="6">
                  <c:v>13.244686675618953</c:v>
                </c:pt>
                <c:pt idx="7">
                  <c:v>7.4355245797811147</c:v>
                </c:pt>
                <c:pt idx="8">
                  <c:v>4.6694626354570605</c:v>
                </c:pt>
                <c:pt idx="9">
                  <c:v>7.4961310860454535</c:v>
                </c:pt>
                <c:pt idx="10">
                  <c:v>9.7970697900317116</c:v>
                </c:pt>
                <c:pt idx="11">
                  <c:v>7.8395906010447289</c:v>
                </c:pt>
                <c:pt idx="12">
                  <c:v>6.5451237229541928</c:v>
                </c:pt>
                <c:pt idx="13">
                  <c:v>7.0316150797685228</c:v>
                </c:pt>
                <c:pt idx="14">
                  <c:v>7.0100934038892166</c:v>
                </c:pt>
                <c:pt idx="15">
                  <c:v>7.0915234119866186</c:v>
                </c:pt>
                <c:pt idx="16">
                  <c:v>7.2592811927838703</c:v>
                </c:pt>
                <c:pt idx="17">
                  <c:v>7.6300818597282642</c:v>
                </c:pt>
                <c:pt idx="18">
                  <c:v>7.9594041846585766</c:v>
                </c:pt>
                <c:pt idx="19">
                  <c:v>8.2828677466790932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A-74DB-BA4D-BD88-6E22AB512EE1}"/>
            </c:ext>
          </c:extLst>
        </c:ser>
        <c:ser>
          <c:idx val="75"/>
          <c:order val="75"/>
          <c:tx>
            <c:strRef>
              <c:f>VictoriaPlusPCRegion!$E$82</c:f>
              <c:strCache>
                <c:ptCount val="1"/>
                <c:pt idx="0">
                  <c:v>Other commercial VIC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VictoriaPlusPCRegion!$F$82:$Y$82</c:f>
              <c:numCache>
                <c:formatCode>General</c:formatCode>
                <c:ptCount val="20"/>
                <c:pt idx="0">
                  <c:v>253</c:v>
                </c:pt>
                <c:pt idx="1">
                  <c:v>236</c:v>
                </c:pt>
                <c:pt idx="2">
                  <c:v>208</c:v>
                </c:pt>
                <c:pt idx="3">
                  <c:v>235</c:v>
                </c:pt>
                <c:pt idx="4">
                  <c:v>268</c:v>
                </c:pt>
                <c:pt idx="5">
                  <c:v>473</c:v>
                </c:pt>
                <c:pt idx="6">
                  <c:v>458</c:v>
                </c:pt>
                <c:pt idx="7">
                  <c:v>297</c:v>
                </c:pt>
                <c:pt idx="8">
                  <c:v>207</c:v>
                </c:pt>
                <c:pt idx="9">
                  <c:v>478</c:v>
                </c:pt>
                <c:pt idx="10">
                  <c:v>468</c:v>
                </c:pt>
                <c:pt idx="11">
                  <c:v>399</c:v>
                </c:pt>
                <c:pt idx="12">
                  <c:v>350</c:v>
                </c:pt>
                <c:pt idx="13">
                  <c:v>356</c:v>
                </c:pt>
                <c:pt idx="14">
                  <c:v>362</c:v>
                </c:pt>
                <c:pt idx="15">
                  <c:v>368</c:v>
                </c:pt>
                <c:pt idx="16">
                  <c:v>373</c:v>
                </c:pt>
                <c:pt idx="17">
                  <c:v>394</c:v>
                </c:pt>
                <c:pt idx="18">
                  <c:v>411</c:v>
                </c:pt>
                <c:pt idx="19">
                  <c:v>427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B-74DB-BA4D-BD88-6E22AB512EE1}"/>
            </c:ext>
          </c:extLst>
        </c:ser>
        <c:ser>
          <c:idx val="76"/>
          <c:order val="76"/>
          <c:tx>
            <c:strRef>
              <c:f>VictoriaPlusPCRegion!$E$83</c:f>
              <c:strCache>
                <c:ptCount val="1"/>
                <c:pt idx="0">
                  <c:v>Industrial Melbourne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VictoriaPlusPCRegion!$F$83:$Y$83</c:f>
              <c:numCache>
                <c:formatCode>General</c:formatCode>
                <c:ptCount val="20"/>
                <c:pt idx="0">
                  <c:v>1005</c:v>
                </c:pt>
                <c:pt idx="1">
                  <c:v>816</c:v>
                </c:pt>
                <c:pt idx="2">
                  <c:v>948</c:v>
                </c:pt>
                <c:pt idx="3">
                  <c:v>1059</c:v>
                </c:pt>
                <c:pt idx="4">
                  <c:v>932</c:v>
                </c:pt>
                <c:pt idx="5">
                  <c:v>731</c:v>
                </c:pt>
                <c:pt idx="6">
                  <c:v>1298</c:v>
                </c:pt>
                <c:pt idx="7">
                  <c:v>1297</c:v>
                </c:pt>
                <c:pt idx="8">
                  <c:v>1443</c:v>
                </c:pt>
                <c:pt idx="9">
                  <c:v>1407</c:v>
                </c:pt>
                <c:pt idx="10">
                  <c:v>1342</c:v>
                </c:pt>
                <c:pt idx="11">
                  <c:v>1429</c:v>
                </c:pt>
                <c:pt idx="12">
                  <c:v>1390</c:v>
                </c:pt>
                <c:pt idx="13">
                  <c:v>1464</c:v>
                </c:pt>
                <c:pt idx="14">
                  <c:v>1563</c:v>
                </c:pt>
                <c:pt idx="15">
                  <c:v>1630</c:v>
                </c:pt>
                <c:pt idx="16">
                  <c:v>1616</c:v>
                </c:pt>
                <c:pt idx="17">
                  <c:v>1603</c:v>
                </c:pt>
                <c:pt idx="18">
                  <c:v>1639</c:v>
                </c:pt>
                <c:pt idx="19">
                  <c:v>1666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C-74DB-BA4D-BD88-6E22AB512EE1}"/>
            </c:ext>
          </c:extLst>
        </c:ser>
        <c:ser>
          <c:idx val="77"/>
          <c:order val="77"/>
          <c:tx>
            <c:strRef>
              <c:f>VictoriaPlusPCRegion!$E$84</c:f>
              <c:strCache>
                <c:ptCount val="1"/>
                <c:pt idx="0">
                  <c:v>Industrial rest of VIC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VictoriaPlusPCRegion!$F$84:$Y$84</c:f>
              <c:numCache>
                <c:formatCode>General</c:formatCode>
                <c:ptCount val="20"/>
                <c:pt idx="0">
                  <c:v>166</c:v>
                </c:pt>
                <c:pt idx="1">
                  <c:v>182</c:v>
                </c:pt>
                <c:pt idx="2">
                  <c:v>265</c:v>
                </c:pt>
                <c:pt idx="3">
                  <c:v>186</c:v>
                </c:pt>
                <c:pt idx="4">
                  <c:v>164</c:v>
                </c:pt>
                <c:pt idx="5">
                  <c:v>141</c:v>
                </c:pt>
                <c:pt idx="6">
                  <c:v>208</c:v>
                </c:pt>
                <c:pt idx="7">
                  <c:v>252</c:v>
                </c:pt>
                <c:pt idx="8">
                  <c:v>189</c:v>
                </c:pt>
                <c:pt idx="9">
                  <c:v>242</c:v>
                </c:pt>
                <c:pt idx="10">
                  <c:v>238</c:v>
                </c:pt>
                <c:pt idx="11">
                  <c:v>241</c:v>
                </c:pt>
                <c:pt idx="12">
                  <c:v>233</c:v>
                </c:pt>
                <c:pt idx="13">
                  <c:v>248</c:v>
                </c:pt>
                <c:pt idx="14">
                  <c:v>264</c:v>
                </c:pt>
                <c:pt idx="15">
                  <c:v>275</c:v>
                </c:pt>
                <c:pt idx="16">
                  <c:v>273</c:v>
                </c:pt>
                <c:pt idx="17">
                  <c:v>271</c:v>
                </c:pt>
                <c:pt idx="18">
                  <c:v>277</c:v>
                </c:pt>
                <c:pt idx="19">
                  <c:v>281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D-74DB-BA4D-BD88-6E22AB512EE1}"/>
            </c:ext>
          </c:extLst>
        </c:ser>
        <c:ser>
          <c:idx val="78"/>
          <c:order val="78"/>
          <c:tx>
            <c:strRef>
              <c:f>VictoriaPlusPCRegion!$E$85</c:f>
              <c:strCache>
                <c:ptCount val="1"/>
                <c:pt idx="0">
                  <c:v>Industrial PCR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VictoriaPlusPCRegion!$F$85:$Y$85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379.22716230014191</c:v>
                </c:pt>
                <c:pt idx="4">
                  <c:v>433.21934803047606</c:v>
                </c:pt>
                <c:pt idx="5">
                  <c:v>288.52614970604969</c:v>
                </c:pt>
                <c:pt idx="6">
                  <c:v>461.86789952524447</c:v>
                </c:pt>
                <c:pt idx="7">
                  <c:v>495.76937612933108</c:v>
                </c:pt>
                <c:pt idx="8">
                  <c:v>682.42315358252131</c:v>
                </c:pt>
                <c:pt idx="9">
                  <c:v>557.43487111861157</c:v>
                </c:pt>
                <c:pt idx="10">
                  <c:v>545.09999999999991</c:v>
                </c:pt>
                <c:pt idx="11">
                  <c:v>589.51</c:v>
                </c:pt>
                <c:pt idx="12">
                  <c:v>560.49990738336498</c:v>
                </c:pt>
                <c:pt idx="13">
                  <c:v>595.05617899629033</c:v>
                </c:pt>
                <c:pt idx="14">
                  <c:v>636.74491747299919</c:v>
                </c:pt>
                <c:pt idx="15">
                  <c:v>661.56903635345998</c:v>
                </c:pt>
                <c:pt idx="16">
                  <c:v>656.88131281175959</c:v>
                </c:pt>
                <c:pt idx="17">
                  <c:v>652.09890879007162</c:v>
                </c:pt>
                <c:pt idx="18">
                  <c:v>666.24201187617166</c:v>
                </c:pt>
                <c:pt idx="19">
                  <c:v>677.31039871211226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E-74DB-BA4D-BD88-6E22AB512EE1}"/>
            </c:ext>
          </c:extLst>
        </c:ser>
        <c:ser>
          <c:idx val="79"/>
          <c:order val="79"/>
          <c:tx>
            <c:strRef>
              <c:f>VictoriaPlusPCRegion!$E$86</c:f>
              <c:strCache>
                <c:ptCount val="1"/>
                <c:pt idx="0">
                  <c:v>Industrial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VictoriaPlusPCRegion!$F$86:$Y$86</c:f>
              <c:numCache>
                <c:formatCode>0</c:formatCode>
                <c:ptCount val="20"/>
                <c:pt idx="3">
                  <c:v>32.598239130024993</c:v>
                </c:pt>
                <c:pt idx="4">
                  <c:v>28.448415584047723</c:v>
                </c:pt>
                <c:pt idx="5">
                  <c:v>9.7615411537723986</c:v>
                </c:pt>
                <c:pt idx="6">
                  <c:v>12.618294747190244</c:v>
                </c:pt>
                <c:pt idx="7">
                  <c:v>61.953746980295811</c:v>
                </c:pt>
                <c:pt idx="8">
                  <c:v>30.169138831758676</c:v>
                </c:pt>
                <c:pt idx="9">
                  <c:v>52.805786139146456</c:v>
                </c:pt>
                <c:pt idx="10">
                  <c:v>47.951295426514257</c:v>
                </c:pt>
                <c:pt idx="11">
                  <c:v>44.587922335447047</c:v>
                </c:pt>
                <c:pt idx="12">
                  <c:v>48.265285744547015</c:v>
                </c:pt>
                <c:pt idx="13">
                  <c:v>49.531403782999277</c:v>
                </c:pt>
                <c:pt idx="14">
                  <c:v>51.997630573344047</c:v>
                </c:pt>
                <c:pt idx="15">
                  <c:v>55.353695482616935</c:v>
                </c:pt>
                <c:pt idx="16">
                  <c:v>54.427030048786776</c:v>
                </c:pt>
                <c:pt idx="17">
                  <c:v>53.947855061569278</c:v>
                </c:pt>
                <c:pt idx="18">
                  <c:v>55.355073151683882</c:v>
                </c:pt>
                <c:pt idx="19">
                  <c:v>56.142667849974195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F-74DB-BA4D-BD88-6E22AB512EE1}"/>
            </c:ext>
          </c:extLst>
        </c:ser>
        <c:ser>
          <c:idx val="80"/>
          <c:order val="80"/>
          <c:tx>
            <c:strRef>
              <c:f>VictoriaPlusPCRegion!$E$87</c:f>
              <c:strCache>
                <c:ptCount val="1"/>
                <c:pt idx="0">
                  <c:v>Industrial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VictoriaPlusPCRegion!$F$87:$Y$87</c:f>
              <c:numCache>
                <c:formatCode>0</c:formatCode>
                <c:ptCount val="20"/>
                <c:pt idx="3">
                  <c:v>201.50816004140384</c:v>
                </c:pt>
                <c:pt idx="4">
                  <c:v>267.69707992353608</c:v>
                </c:pt>
                <c:pt idx="5">
                  <c:v>191.05646543792</c:v>
                </c:pt>
                <c:pt idx="6">
                  <c:v>239.41884372253668</c:v>
                </c:pt>
                <c:pt idx="7">
                  <c:v>295.8490354135314</c:v>
                </c:pt>
                <c:pt idx="8">
                  <c:v>467.32023314401567</c:v>
                </c:pt>
                <c:pt idx="9">
                  <c:v>315.72703082189418</c:v>
                </c:pt>
                <c:pt idx="10">
                  <c:v>335.76985730627371</c:v>
                </c:pt>
                <c:pt idx="11">
                  <c:v>366.90444769214173</c:v>
                </c:pt>
                <c:pt idx="12">
                  <c:v>337.18926770132924</c:v>
                </c:pt>
                <c:pt idx="13">
                  <c:v>364.95865826004712</c:v>
                </c:pt>
                <c:pt idx="14">
                  <c:v>389.96243119224278</c:v>
                </c:pt>
                <c:pt idx="15">
                  <c:v>402.9695976089165</c:v>
                </c:pt>
                <c:pt idx="16">
                  <c:v>401.76198713145931</c:v>
                </c:pt>
                <c:pt idx="17">
                  <c:v>398.46796509253238</c:v>
                </c:pt>
                <c:pt idx="18">
                  <c:v>406.80443859677996</c:v>
                </c:pt>
                <c:pt idx="19">
                  <c:v>413.89771269889036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0-74DB-BA4D-BD88-6E22AB512EE1}"/>
            </c:ext>
          </c:extLst>
        </c:ser>
        <c:ser>
          <c:idx val="81"/>
          <c:order val="81"/>
          <c:tx>
            <c:strRef>
              <c:f>VictoriaPlusPCRegion!$E$88</c:f>
              <c:strCache>
                <c:ptCount val="1"/>
                <c:pt idx="0">
                  <c:v>Industrial PCR Ballarat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VictoriaPlusPCRegion!$F$88:$Y$88</c:f>
              <c:numCache>
                <c:formatCode>0</c:formatCode>
                <c:ptCount val="20"/>
                <c:pt idx="3">
                  <c:v>20.299236637603016</c:v>
                </c:pt>
                <c:pt idx="4">
                  <c:v>13.964766482216863</c:v>
                </c:pt>
                <c:pt idx="5">
                  <c:v>14.888955134446904</c:v>
                </c:pt>
                <c:pt idx="6">
                  <c:v>13.376764407858362</c:v>
                </c:pt>
                <c:pt idx="7">
                  <c:v>15.677691995779409</c:v>
                </c:pt>
                <c:pt idx="8">
                  <c:v>21.337619997117937</c:v>
                </c:pt>
                <c:pt idx="9">
                  <c:v>23.529198495594166</c:v>
                </c:pt>
                <c:pt idx="10">
                  <c:v>19.096698657615871</c:v>
                </c:pt>
                <c:pt idx="11">
                  <c:v>21.322692634860619</c:v>
                </c:pt>
                <c:pt idx="12">
                  <c:v>21.189391470449902</c:v>
                </c:pt>
                <c:pt idx="13">
                  <c:v>21.621968044519402</c:v>
                </c:pt>
                <c:pt idx="14">
                  <c:v>23.413250549952885</c:v>
                </c:pt>
                <c:pt idx="15">
                  <c:v>24.458357758518755</c:v>
                </c:pt>
                <c:pt idx="16">
                  <c:v>24.102389530075428</c:v>
                </c:pt>
                <c:pt idx="17">
                  <c:v>24.004326001357988</c:v>
                </c:pt>
                <c:pt idx="18">
                  <c:v>24.533972780359978</c:v>
                </c:pt>
                <c:pt idx="19">
                  <c:v>24.908639708782967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1-74DB-BA4D-BD88-6E22AB512EE1}"/>
            </c:ext>
          </c:extLst>
        </c:ser>
        <c:ser>
          <c:idx val="82"/>
          <c:order val="82"/>
          <c:tx>
            <c:strRef>
              <c:f>VictoriaPlusPCRegion!$E$89</c:f>
              <c:strCache>
                <c:ptCount val="1"/>
                <c:pt idx="0">
                  <c:v>Industrial PCR Bendigo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VictoriaPlusPCRegion!$F$89:$Y$89</c:f>
              <c:numCache>
                <c:formatCode>0</c:formatCode>
                <c:ptCount val="20"/>
                <c:pt idx="3">
                  <c:v>11.111184922789613</c:v>
                </c:pt>
                <c:pt idx="4">
                  <c:v>15.993945163387229</c:v>
                </c:pt>
                <c:pt idx="5">
                  <c:v>11.830868382011079</c:v>
                </c:pt>
                <c:pt idx="6">
                  <c:v>26.132256738718951</c:v>
                </c:pt>
                <c:pt idx="7">
                  <c:v>15.261427249982239</c:v>
                </c:pt>
                <c:pt idx="8">
                  <c:v>20.47627931955693</c:v>
                </c:pt>
                <c:pt idx="9">
                  <c:v>14.928402063272088</c:v>
                </c:pt>
                <c:pt idx="10">
                  <c:v>15.911306215119453</c:v>
                </c:pt>
                <c:pt idx="11">
                  <c:v>16.894469519640179</c:v>
                </c:pt>
                <c:pt idx="12">
                  <c:v>15.811464731606199</c:v>
                </c:pt>
                <c:pt idx="13">
                  <c:v>17.069736442363734</c:v>
                </c:pt>
                <c:pt idx="14">
                  <c:v>18.15869058279587</c:v>
                </c:pt>
                <c:pt idx="15">
                  <c:v>18.83564199981134</c:v>
                </c:pt>
                <c:pt idx="16">
                  <c:v>18.759454954089584</c:v>
                </c:pt>
                <c:pt idx="17">
                  <c:v>18.595149810579326</c:v>
                </c:pt>
                <c:pt idx="18">
                  <c:v>18.997973523189241</c:v>
                </c:pt>
                <c:pt idx="19">
                  <c:v>19.323514279061207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2-74DB-BA4D-BD88-6E22AB512EE1}"/>
            </c:ext>
          </c:extLst>
        </c:ser>
        <c:ser>
          <c:idx val="83"/>
          <c:order val="83"/>
          <c:tx>
            <c:strRef>
              <c:f>VictoriaPlusPCRegion!$E$90</c:f>
              <c:strCache>
                <c:ptCount val="1"/>
                <c:pt idx="0">
                  <c:v>Industrial PCR Geelong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VictoriaPlusPCRegion!$F$90:$Y$90</c:f>
              <c:numCache>
                <c:formatCode>0</c:formatCode>
                <c:ptCount val="20"/>
                <c:pt idx="3">
                  <c:v>49.969788272191288</c:v>
                </c:pt>
                <c:pt idx="4">
                  <c:v>27.17116605884404</c:v>
                </c:pt>
                <c:pt idx="5">
                  <c:v>29.160026645814089</c:v>
                </c:pt>
                <c:pt idx="6">
                  <c:v>72.107684753381449</c:v>
                </c:pt>
                <c:pt idx="7">
                  <c:v>37.464795179293539</c:v>
                </c:pt>
                <c:pt idx="8">
                  <c:v>72.352616915124429</c:v>
                </c:pt>
                <c:pt idx="9">
                  <c:v>65.854570819579436</c:v>
                </c:pt>
                <c:pt idx="10">
                  <c:v>54.461066089106772</c:v>
                </c:pt>
                <c:pt idx="11">
                  <c:v>63.681212429608287</c:v>
                </c:pt>
                <c:pt idx="12">
                  <c:v>60.921257073655475</c:v>
                </c:pt>
                <c:pt idx="13">
                  <c:v>62.803247514615059</c:v>
                </c:pt>
                <c:pt idx="14">
                  <c:v>68.39842081831921</c:v>
                </c:pt>
                <c:pt idx="15">
                  <c:v>70.931560944092908</c:v>
                </c:pt>
                <c:pt idx="16">
                  <c:v>70.106261374197871</c:v>
                </c:pt>
                <c:pt idx="17">
                  <c:v>69.853261603787217</c:v>
                </c:pt>
                <c:pt idx="18">
                  <c:v>71.302051599284525</c:v>
                </c:pt>
                <c:pt idx="19">
                  <c:v>72.442370464668244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3-74DB-BA4D-BD88-6E22AB512EE1}"/>
            </c:ext>
          </c:extLst>
        </c:ser>
        <c:ser>
          <c:idx val="84"/>
          <c:order val="84"/>
          <c:tx>
            <c:strRef>
              <c:f>VictoriaPlusPCRegion!$E$91</c:f>
              <c:strCache>
                <c:ptCount val="1"/>
                <c:pt idx="0">
                  <c:v>Industrial PCR North West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VictoriaPlusPCRegion!$F$91:$Y$91</c:f>
              <c:numCache>
                <c:formatCode>0</c:formatCode>
                <c:ptCount val="20"/>
                <c:pt idx="3">
                  <c:v>23.636438380855854</c:v>
                </c:pt>
                <c:pt idx="4">
                  <c:v>34.655693770546662</c:v>
                </c:pt>
                <c:pt idx="5">
                  <c:v>13.214548806808704</c:v>
                </c:pt>
                <c:pt idx="6">
                  <c:v>19.307324109532967</c:v>
                </c:pt>
                <c:pt idx="7">
                  <c:v>14.393079629098377</c:v>
                </c:pt>
                <c:pt idx="8">
                  <c:v>26.984298858690199</c:v>
                </c:pt>
                <c:pt idx="9">
                  <c:v>32.02855847984074</c:v>
                </c:pt>
                <c:pt idx="10">
                  <c:v>22.899784083206054</c:v>
                </c:pt>
                <c:pt idx="11">
                  <c:v>27.31576566768862</c:v>
                </c:pt>
                <c:pt idx="12">
                  <c:v>27.240982343430883</c:v>
                </c:pt>
                <c:pt idx="13">
                  <c:v>27.16389014445361</c:v>
                </c:pt>
                <c:pt idx="14">
                  <c:v>29.839331948006663</c:v>
                </c:pt>
                <c:pt idx="15">
                  <c:v>31.118622594268512</c:v>
                </c:pt>
                <c:pt idx="16">
                  <c:v>30.555752160434157</c:v>
                </c:pt>
                <c:pt idx="17">
                  <c:v>30.521772581701061</c:v>
                </c:pt>
                <c:pt idx="18">
                  <c:v>31.171117662879261</c:v>
                </c:pt>
                <c:pt idx="19">
                  <c:v>31.632271819954784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4-74DB-BA4D-BD88-6E22AB512EE1}"/>
            </c:ext>
          </c:extLst>
        </c:ser>
        <c:ser>
          <c:idx val="85"/>
          <c:order val="85"/>
          <c:tx>
            <c:strRef>
              <c:f>VictoriaPlusPCRegion!$E$92</c:f>
              <c:strCache>
                <c:ptCount val="1"/>
                <c:pt idx="0">
                  <c:v>Industrial PCR Shepparton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VictoriaPlusPCRegion!$F$92:$Y$92</c:f>
              <c:numCache>
                <c:formatCode>0</c:formatCode>
                <c:ptCount val="20"/>
                <c:pt idx="3">
                  <c:v>20.042441791596779</c:v>
                </c:pt>
                <c:pt idx="4">
                  <c:v>32.314928007622974</c:v>
                </c:pt>
                <c:pt idx="5">
                  <c:v>9.5975979754788412</c:v>
                </c:pt>
                <c:pt idx="6">
                  <c:v>52.443129199574756</c:v>
                </c:pt>
                <c:pt idx="7">
                  <c:v>45.926586209556447</c:v>
                </c:pt>
                <c:pt idx="8">
                  <c:v>28.726165996782502</c:v>
                </c:pt>
                <c:pt idx="9">
                  <c:v>37.698855927261476</c:v>
                </c:pt>
                <c:pt idx="10">
                  <c:v>36.768907216293776</c:v>
                </c:pt>
                <c:pt idx="11">
                  <c:v>34.815877975391153</c:v>
                </c:pt>
                <c:pt idx="12">
                  <c:v>36.272132448455835</c:v>
                </c:pt>
                <c:pt idx="13">
                  <c:v>37.930153320416615</c:v>
                </c:pt>
                <c:pt idx="14">
                  <c:v>39.799750747399123</c:v>
                </c:pt>
                <c:pt idx="15">
                  <c:v>42.111305752237904</c:v>
                </c:pt>
                <c:pt idx="16">
                  <c:v>41.580770294967976</c:v>
                </c:pt>
                <c:pt idx="17">
                  <c:v>41.181997416229699</c:v>
                </c:pt>
                <c:pt idx="18">
                  <c:v>42.219079902985357</c:v>
                </c:pt>
                <c:pt idx="19">
                  <c:v>42.856195972242055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5-74DB-BA4D-BD88-6E22AB512EE1}"/>
            </c:ext>
          </c:extLst>
        </c:ser>
        <c:ser>
          <c:idx val="86"/>
          <c:order val="86"/>
          <c:tx>
            <c:strRef>
              <c:f>VictoriaPlusPCRegion!$E$93</c:f>
              <c:strCache>
                <c:ptCount val="1"/>
                <c:pt idx="0">
                  <c:v>Industrial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VictoriaPlusPCRegion!$F$93:$Y$93</c:f>
              <c:numCache>
                <c:formatCode>0</c:formatCode>
                <c:ptCount val="20"/>
                <c:pt idx="3">
                  <c:v>20.061673123676545</c:v>
                </c:pt>
                <c:pt idx="4">
                  <c:v>12.973353040274489</c:v>
                </c:pt>
                <c:pt idx="5">
                  <c:v>9.0161461697976897</c:v>
                </c:pt>
                <c:pt idx="6">
                  <c:v>26.463601846451095</c:v>
                </c:pt>
                <c:pt idx="7">
                  <c:v>9.2430134717938746</c:v>
                </c:pt>
                <c:pt idx="8">
                  <c:v>15.056800519474967</c:v>
                </c:pt>
                <c:pt idx="9">
                  <c:v>14.86246837202301</c:v>
                </c:pt>
                <c:pt idx="10">
                  <c:v>12.241085005870021</c:v>
                </c:pt>
                <c:pt idx="11">
                  <c:v>13.987611745222365</c:v>
                </c:pt>
                <c:pt idx="12">
                  <c:v>13.610125869890425</c:v>
                </c:pt>
                <c:pt idx="13">
                  <c:v>13.977121486875541</c:v>
                </c:pt>
                <c:pt idx="14">
                  <c:v>15.175411060938682</c:v>
                </c:pt>
                <c:pt idx="15">
                  <c:v>15.790254212997141</c:v>
                </c:pt>
                <c:pt idx="16">
                  <c:v>15.587667317748549</c:v>
                </c:pt>
                <c:pt idx="17">
                  <c:v>15.526581222314686</c:v>
                </c:pt>
                <c:pt idx="18">
                  <c:v>15.858304659009459</c:v>
                </c:pt>
                <c:pt idx="19">
                  <c:v>16.107025918538454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6-74DB-BA4D-BD88-6E22AB512EE1}"/>
            </c:ext>
          </c:extLst>
        </c:ser>
        <c:ser>
          <c:idx val="87"/>
          <c:order val="87"/>
          <c:tx>
            <c:strRef>
              <c:f>VictoriaPlusPCRegion!$E$94</c:f>
              <c:strCache>
                <c:ptCount val="1"/>
                <c:pt idx="0">
                  <c:v>Industrial VIC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VictoriaPlusPCRegion!$F$94:$Y$94</c:f>
              <c:numCache>
                <c:formatCode>General</c:formatCode>
                <c:ptCount val="20"/>
                <c:pt idx="0">
                  <c:v>1171</c:v>
                </c:pt>
                <c:pt idx="1">
                  <c:v>997</c:v>
                </c:pt>
                <c:pt idx="2">
                  <c:v>1213</c:v>
                </c:pt>
                <c:pt idx="3">
                  <c:v>1245</c:v>
                </c:pt>
                <c:pt idx="4">
                  <c:v>1096</c:v>
                </c:pt>
                <c:pt idx="5">
                  <c:v>872</c:v>
                </c:pt>
                <c:pt idx="6">
                  <c:v>1506</c:v>
                </c:pt>
                <c:pt idx="7">
                  <c:v>1549</c:v>
                </c:pt>
                <c:pt idx="8">
                  <c:v>1632</c:v>
                </c:pt>
                <c:pt idx="9">
                  <c:v>1649</c:v>
                </c:pt>
                <c:pt idx="10">
                  <c:v>1580</c:v>
                </c:pt>
                <c:pt idx="11">
                  <c:v>1670</c:v>
                </c:pt>
                <c:pt idx="12">
                  <c:v>1623</c:v>
                </c:pt>
                <c:pt idx="13">
                  <c:v>1711</c:v>
                </c:pt>
                <c:pt idx="14">
                  <c:v>1826</c:v>
                </c:pt>
                <c:pt idx="15">
                  <c:v>1905</c:v>
                </c:pt>
                <c:pt idx="16">
                  <c:v>1888</c:v>
                </c:pt>
                <c:pt idx="17">
                  <c:v>1874</c:v>
                </c:pt>
                <c:pt idx="18">
                  <c:v>1916</c:v>
                </c:pt>
                <c:pt idx="19">
                  <c:v>1947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7-74DB-BA4D-BD88-6E22AB512EE1}"/>
            </c:ext>
          </c:extLst>
        </c:ser>
        <c:ser>
          <c:idx val="88"/>
          <c:order val="88"/>
          <c:tx>
            <c:strRef>
              <c:f>VictoriaPlusPCRegion!$E$95</c:f>
              <c:strCache>
                <c:ptCount val="1"/>
                <c:pt idx="0">
                  <c:v>Educational Melbourne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VictoriaPlusPCRegion!$F$95:$Y$95</c:f>
              <c:numCache>
                <c:formatCode>General</c:formatCode>
                <c:ptCount val="20"/>
                <c:pt idx="0">
                  <c:v>767</c:v>
                </c:pt>
                <c:pt idx="1">
                  <c:v>2096</c:v>
                </c:pt>
                <c:pt idx="2">
                  <c:v>2161</c:v>
                </c:pt>
                <c:pt idx="3">
                  <c:v>1270</c:v>
                </c:pt>
                <c:pt idx="4">
                  <c:v>946</c:v>
                </c:pt>
                <c:pt idx="5">
                  <c:v>796</c:v>
                </c:pt>
                <c:pt idx="6">
                  <c:v>941</c:v>
                </c:pt>
                <c:pt idx="7">
                  <c:v>1083</c:v>
                </c:pt>
                <c:pt idx="8">
                  <c:v>1484</c:v>
                </c:pt>
                <c:pt idx="9">
                  <c:v>1703</c:v>
                </c:pt>
                <c:pt idx="10">
                  <c:v>1737</c:v>
                </c:pt>
                <c:pt idx="11">
                  <c:v>1796</c:v>
                </c:pt>
                <c:pt idx="12">
                  <c:v>1810</c:v>
                </c:pt>
                <c:pt idx="13">
                  <c:v>1665</c:v>
                </c:pt>
                <c:pt idx="14">
                  <c:v>1502</c:v>
                </c:pt>
                <c:pt idx="15">
                  <c:v>1517</c:v>
                </c:pt>
                <c:pt idx="16">
                  <c:v>1549</c:v>
                </c:pt>
                <c:pt idx="17">
                  <c:v>1614</c:v>
                </c:pt>
                <c:pt idx="18">
                  <c:v>1675</c:v>
                </c:pt>
                <c:pt idx="19">
                  <c:v>1749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8-74DB-BA4D-BD88-6E22AB512EE1}"/>
            </c:ext>
          </c:extLst>
        </c:ser>
        <c:ser>
          <c:idx val="89"/>
          <c:order val="89"/>
          <c:tx>
            <c:strRef>
              <c:f>VictoriaPlusPCRegion!$E$96</c:f>
              <c:strCache>
                <c:ptCount val="1"/>
                <c:pt idx="0">
                  <c:v>Educational rest of VIC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VictoriaPlusPCRegion!$F$96:$Y$96</c:f>
              <c:numCache>
                <c:formatCode>General</c:formatCode>
                <c:ptCount val="20"/>
                <c:pt idx="0">
                  <c:v>195</c:v>
                </c:pt>
                <c:pt idx="1">
                  <c:v>764</c:v>
                </c:pt>
                <c:pt idx="2">
                  <c:v>794</c:v>
                </c:pt>
                <c:pt idx="3">
                  <c:v>489</c:v>
                </c:pt>
                <c:pt idx="4">
                  <c:v>272</c:v>
                </c:pt>
                <c:pt idx="5">
                  <c:v>437</c:v>
                </c:pt>
                <c:pt idx="6">
                  <c:v>287</c:v>
                </c:pt>
                <c:pt idx="7">
                  <c:v>180</c:v>
                </c:pt>
                <c:pt idx="8">
                  <c:v>185</c:v>
                </c:pt>
                <c:pt idx="9">
                  <c:v>515</c:v>
                </c:pt>
                <c:pt idx="10">
                  <c:v>439</c:v>
                </c:pt>
                <c:pt idx="11">
                  <c:v>517</c:v>
                </c:pt>
                <c:pt idx="12">
                  <c:v>467</c:v>
                </c:pt>
                <c:pt idx="13">
                  <c:v>436</c:v>
                </c:pt>
                <c:pt idx="14">
                  <c:v>395</c:v>
                </c:pt>
                <c:pt idx="15">
                  <c:v>398</c:v>
                </c:pt>
                <c:pt idx="16">
                  <c:v>407</c:v>
                </c:pt>
                <c:pt idx="17">
                  <c:v>424</c:v>
                </c:pt>
                <c:pt idx="18">
                  <c:v>440</c:v>
                </c:pt>
                <c:pt idx="19">
                  <c:v>459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9-74DB-BA4D-BD88-6E22AB512EE1}"/>
            </c:ext>
          </c:extLst>
        </c:ser>
        <c:ser>
          <c:idx val="90"/>
          <c:order val="90"/>
          <c:tx>
            <c:strRef>
              <c:f>VictoriaPlusPCRegion!$E$97</c:f>
              <c:strCache>
                <c:ptCount val="1"/>
                <c:pt idx="0">
                  <c:v>Educational PCR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VictoriaPlusPCRegion!$F$97:$Y$97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439.11255799382172</c:v>
                </c:pt>
                <c:pt idx="4">
                  <c:v>263.64236841780735</c:v>
                </c:pt>
                <c:pt idx="5">
                  <c:v>319.3947644436268</c:v>
                </c:pt>
                <c:pt idx="6">
                  <c:v>164.29299349854088</c:v>
                </c:pt>
                <c:pt idx="7">
                  <c:v>134.46760639684186</c:v>
                </c:pt>
                <c:pt idx="8">
                  <c:v>413.85748479406141</c:v>
                </c:pt>
                <c:pt idx="9">
                  <c:v>372.1696936161083</c:v>
                </c:pt>
                <c:pt idx="10">
                  <c:v>378.72405081086401</c:v>
                </c:pt>
                <c:pt idx="11">
                  <c:v>400.14899999999994</c:v>
                </c:pt>
                <c:pt idx="12">
                  <c:v>390.82517055646497</c:v>
                </c:pt>
                <c:pt idx="13">
                  <c:v>363.30939616815289</c:v>
                </c:pt>
                <c:pt idx="14">
                  <c:v>327.27203449406147</c:v>
                </c:pt>
                <c:pt idx="15">
                  <c:v>330.07154616491141</c:v>
                </c:pt>
                <c:pt idx="16">
                  <c:v>337.60826781541317</c:v>
                </c:pt>
                <c:pt idx="17">
                  <c:v>351.54367222611984</c:v>
                </c:pt>
                <c:pt idx="18">
                  <c:v>364.80713307458615</c:v>
                </c:pt>
                <c:pt idx="19">
                  <c:v>380.93994554387257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A-74DB-BA4D-BD88-6E22AB512EE1}"/>
            </c:ext>
          </c:extLst>
        </c:ser>
        <c:ser>
          <c:idx val="91"/>
          <c:order val="91"/>
          <c:tx>
            <c:strRef>
              <c:f>VictoriaPlusPCRegion!$E$98</c:f>
              <c:strCache>
                <c:ptCount val="1"/>
                <c:pt idx="0">
                  <c:v>Educational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VictoriaPlusPCRegion!$F$98:$Y$98</c:f>
              <c:numCache>
                <c:formatCode>0</c:formatCode>
                <c:ptCount val="20"/>
                <c:pt idx="3">
                  <c:v>1.1054873423010578</c:v>
                </c:pt>
                <c:pt idx="4">
                  <c:v>0.80830438658949211</c:v>
                </c:pt>
                <c:pt idx="5">
                  <c:v>7.4644513932619887</c:v>
                </c:pt>
                <c:pt idx="6">
                  <c:v>1.2957532349090684</c:v>
                </c:pt>
                <c:pt idx="7">
                  <c:v>2.5975232849205181</c:v>
                </c:pt>
                <c:pt idx="8">
                  <c:v>1.758758697275977</c:v>
                </c:pt>
                <c:pt idx="9">
                  <c:v>1.3827469075893903</c:v>
                </c:pt>
                <c:pt idx="10">
                  <c:v>3.4441332165902092</c:v>
                </c:pt>
                <c:pt idx="11">
                  <c:v>2.2753916901635858</c:v>
                </c:pt>
                <c:pt idx="12">
                  <c:v>2.4095377363616914</c:v>
                </c:pt>
                <c:pt idx="13">
                  <c:v>2.5365853255473358</c:v>
                </c:pt>
                <c:pt idx="14">
                  <c:v>2.0545599243389088</c:v>
                </c:pt>
                <c:pt idx="15">
                  <c:v>2.1372110680383147</c:v>
                </c:pt>
                <c:pt idx="16">
                  <c:v>2.2208677747977053</c:v>
                </c:pt>
                <c:pt idx="17">
                  <c:v>2.2652381336911791</c:v>
                </c:pt>
                <c:pt idx="18">
                  <c:v>2.3708719724761154</c:v>
                </c:pt>
                <c:pt idx="19">
                  <c:v>2.4787637237657112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B-74DB-BA4D-BD88-6E22AB512EE1}"/>
            </c:ext>
          </c:extLst>
        </c:ser>
        <c:ser>
          <c:idx val="92"/>
          <c:order val="92"/>
          <c:tx>
            <c:strRef>
              <c:f>VictoriaPlusPCRegion!$E$99</c:f>
              <c:strCache>
                <c:ptCount val="1"/>
                <c:pt idx="0">
                  <c:v>Educational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VictoriaPlusPCRegion!$F$99:$Y$99</c:f>
              <c:numCache>
                <c:formatCode>0</c:formatCode>
                <c:ptCount val="20"/>
                <c:pt idx="3">
                  <c:v>38.85266874278787</c:v>
                </c:pt>
                <c:pt idx="4">
                  <c:v>20.509460834104313</c:v>
                </c:pt>
                <c:pt idx="5">
                  <c:v>42.209726635165794</c:v>
                </c:pt>
                <c:pt idx="6">
                  <c:v>23.925809731912516</c:v>
                </c:pt>
                <c:pt idx="7">
                  <c:v>7.0573870334184825</c:v>
                </c:pt>
                <c:pt idx="8">
                  <c:v>22.962414198486783</c:v>
                </c:pt>
                <c:pt idx="9">
                  <c:v>72.528438741487392</c:v>
                </c:pt>
                <c:pt idx="10">
                  <c:v>38.231916668988688</c:v>
                </c:pt>
                <c:pt idx="11">
                  <c:v>46.859203576363036</c:v>
                </c:pt>
                <c:pt idx="12">
                  <c:v>53.794958883686185</c:v>
                </c:pt>
                <c:pt idx="13">
                  <c:v>43.076168355500826</c:v>
                </c:pt>
                <c:pt idx="14">
                  <c:v>40.725188820452061</c:v>
                </c:pt>
                <c:pt idx="15">
                  <c:v>41.880465120980595</c:v>
                </c:pt>
                <c:pt idx="16">
                  <c:v>41.625681982172559</c:v>
                </c:pt>
                <c:pt idx="17">
                  <c:v>43.89809422719869</c:v>
                </c:pt>
                <c:pt idx="18">
                  <c:v>45.607114095965208</c:v>
                </c:pt>
                <c:pt idx="19">
                  <c:v>47.387054507211474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C-74DB-BA4D-BD88-6E22AB512EE1}"/>
            </c:ext>
          </c:extLst>
        </c:ser>
        <c:ser>
          <c:idx val="93"/>
          <c:order val="93"/>
          <c:tx>
            <c:strRef>
              <c:f>VictoriaPlusPCRegion!$E$100</c:f>
              <c:strCache>
                <c:ptCount val="1"/>
                <c:pt idx="0">
                  <c:v>Educational PCR Ballarat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VictoriaPlusPCRegion!$F$100:$Y$100</c:f>
              <c:numCache>
                <c:formatCode>0</c:formatCode>
                <c:ptCount val="20"/>
                <c:pt idx="3">
                  <c:v>50.380834273707869</c:v>
                </c:pt>
                <c:pt idx="4">
                  <c:v>32.438265414319552</c:v>
                </c:pt>
                <c:pt idx="5">
                  <c:v>38.407923744753077</c:v>
                </c:pt>
                <c:pt idx="6">
                  <c:v>16.904408869320747</c:v>
                </c:pt>
                <c:pt idx="7">
                  <c:v>33.102549662876577</c:v>
                </c:pt>
                <c:pt idx="8">
                  <c:v>41.58099764896005</c:v>
                </c:pt>
                <c:pt idx="9">
                  <c:v>46.505141940655065</c:v>
                </c:pt>
                <c:pt idx="10">
                  <c:v>59.535862752118341</c:v>
                </c:pt>
                <c:pt idx="11">
                  <c:v>51.036306232196551</c:v>
                </c:pt>
                <c:pt idx="12">
                  <c:v>53.373852869405098</c:v>
                </c:pt>
                <c:pt idx="13">
                  <c:v>51.022142714429272</c:v>
                </c:pt>
                <c:pt idx="14">
                  <c:v>44.132361682651762</c:v>
                </c:pt>
                <c:pt idx="15">
                  <c:v>45.313698131861528</c:v>
                </c:pt>
                <c:pt idx="16">
                  <c:v>46.429105390790269</c:v>
                </c:pt>
                <c:pt idx="17">
                  <c:v>48.004137297967382</c:v>
                </c:pt>
                <c:pt idx="18">
                  <c:v>50.022413700961927</c:v>
                </c:pt>
                <c:pt idx="19">
                  <c:v>52.213683606707249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D-74DB-BA4D-BD88-6E22AB512EE1}"/>
            </c:ext>
          </c:extLst>
        </c:ser>
        <c:ser>
          <c:idx val="94"/>
          <c:order val="94"/>
          <c:tx>
            <c:strRef>
              <c:f>VictoriaPlusPCRegion!$E$101</c:f>
              <c:strCache>
                <c:ptCount val="1"/>
                <c:pt idx="0">
                  <c:v>Educational PCR Bendigo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VictoriaPlusPCRegion!$F$101:$Y$101</c:f>
              <c:numCache>
                <c:formatCode>0</c:formatCode>
                <c:ptCount val="20"/>
                <c:pt idx="3">
                  <c:v>44.779926224151659</c:v>
                </c:pt>
                <c:pt idx="4">
                  <c:v>36.973610808449031</c:v>
                </c:pt>
                <c:pt idx="5">
                  <c:v>42.958009662629621</c:v>
                </c:pt>
                <c:pt idx="6">
                  <c:v>16.541841297487036</c:v>
                </c:pt>
                <c:pt idx="7">
                  <c:v>24.779985684092981</c:v>
                </c:pt>
                <c:pt idx="8">
                  <c:v>45.462396153293248</c:v>
                </c:pt>
                <c:pt idx="9">
                  <c:v>63.680353394437013</c:v>
                </c:pt>
                <c:pt idx="10">
                  <c:v>58.732305413430723</c:v>
                </c:pt>
                <c:pt idx="11">
                  <c:v>58.159720051756175</c:v>
                </c:pt>
                <c:pt idx="12">
                  <c:v>61.428632769093689</c:v>
                </c:pt>
                <c:pt idx="13">
                  <c:v>55.416954768545907</c:v>
                </c:pt>
                <c:pt idx="14">
                  <c:v>49.642334237939757</c:v>
                </c:pt>
                <c:pt idx="15">
                  <c:v>50.764537958292237</c:v>
                </c:pt>
                <c:pt idx="16">
                  <c:v>51.543509284614473</c:v>
                </c:pt>
                <c:pt idx="17">
                  <c:v>53.687322210600456</c:v>
                </c:pt>
                <c:pt idx="18">
                  <c:v>55.838584318438826</c:v>
                </c:pt>
                <c:pt idx="19">
                  <c:v>58.214559153534609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E-74DB-BA4D-BD88-6E22AB512EE1}"/>
            </c:ext>
          </c:extLst>
        </c:ser>
        <c:ser>
          <c:idx val="95"/>
          <c:order val="95"/>
          <c:tx>
            <c:strRef>
              <c:f>VictoriaPlusPCRegion!$E$102</c:f>
              <c:strCache>
                <c:ptCount val="1"/>
                <c:pt idx="0">
                  <c:v>Educational PCR Geelong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VictoriaPlusPCRegion!$F$102:$Y$102</c:f>
              <c:numCache>
                <c:formatCode>0</c:formatCode>
                <c:ptCount val="20"/>
                <c:pt idx="3">
                  <c:v>223.8466634119309</c:v>
                </c:pt>
                <c:pt idx="4">
                  <c:v>104.83707894065712</c:v>
                </c:pt>
                <c:pt idx="5">
                  <c:v>140.64176417768846</c:v>
                </c:pt>
                <c:pt idx="6">
                  <c:v>53.85710112345992</c:v>
                </c:pt>
                <c:pt idx="7">
                  <c:v>44.039199242956379</c:v>
                </c:pt>
                <c:pt idx="8">
                  <c:v>229.29058430090168</c:v>
                </c:pt>
                <c:pt idx="9">
                  <c:v>124.46964460587091</c:v>
                </c:pt>
                <c:pt idx="10">
                  <c:v>153.50744156017683</c:v>
                </c:pt>
                <c:pt idx="11">
                  <c:v>172.57144749363442</c:v>
                </c:pt>
                <c:pt idx="12">
                  <c:v>152.55719504446668</c:v>
                </c:pt>
                <c:pt idx="13">
                  <c:v>148.58655644703322</c:v>
                </c:pt>
                <c:pt idx="14">
                  <c:v>134.24645755487339</c:v>
                </c:pt>
                <c:pt idx="15">
                  <c:v>133.07665488802465</c:v>
                </c:pt>
                <c:pt idx="16">
                  <c:v>137.55897562644486</c:v>
                </c:pt>
                <c:pt idx="17">
                  <c:v>143.05776779720856</c:v>
                </c:pt>
                <c:pt idx="18">
                  <c:v>148.05919884581283</c:v>
                </c:pt>
                <c:pt idx="19">
                  <c:v>154.94722186388225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F-74DB-BA4D-BD88-6E22AB512EE1}"/>
            </c:ext>
          </c:extLst>
        </c:ser>
        <c:ser>
          <c:idx val="96"/>
          <c:order val="96"/>
          <c:tx>
            <c:strRef>
              <c:f>VictoriaPlusPCRegion!$E$103</c:f>
              <c:strCache>
                <c:ptCount val="1"/>
                <c:pt idx="0">
                  <c:v>Educational PCR North West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VictoriaPlusPCRegion!$F$103:$Y$103</c:f>
              <c:numCache>
                <c:formatCode>0</c:formatCode>
                <c:ptCount val="20"/>
                <c:pt idx="3">
                  <c:v>27.850763028604703</c:v>
                </c:pt>
                <c:pt idx="4">
                  <c:v>26.123387394089146</c:v>
                </c:pt>
                <c:pt idx="5">
                  <c:v>16.892817539306236</c:v>
                </c:pt>
                <c:pt idx="6">
                  <c:v>13.502600376545388</c:v>
                </c:pt>
                <c:pt idx="7">
                  <c:v>14.808551097240816</c:v>
                </c:pt>
                <c:pt idx="8">
                  <c:v>19.285698818405539</c:v>
                </c:pt>
                <c:pt idx="9">
                  <c:v>24.077734530316011</c:v>
                </c:pt>
                <c:pt idx="10">
                  <c:v>27.952702045683992</c:v>
                </c:pt>
                <c:pt idx="11">
                  <c:v>24.689594305209496</c:v>
                </c:pt>
                <c:pt idx="12">
                  <c:v>26.081607475485725</c:v>
                </c:pt>
                <c:pt idx="13">
                  <c:v>24.492295901383894</c:v>
                </c:pt>
                <c:pt idx="14">
                  <c:v>21.365425691697311</c:v>
                </c:pt>
                <c:pt idx="15">
                  <c:v>21.942334655049525</c:v>
                </c:pt>
                <c:pt idx="16">
                  <c:v>22.414412033769345</c:v>
                </c:pt>
                <c:pt idx="17">
                  <c:v>23.219772241638232</c:v>
                </c:pt>
                <c:pt idx="18">
                  <c:v>24.189166197059166</c:v>
                </c:pt>
                <c:pt idx="19">
                  <c:v>25.237193804191037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0-74DB-BA4D-BD88-6E22AB512EE1}"/>
            </c:ext>
          </c:extLst>
        </c:ser>
        <c:ser>
          <c:idx val="97"/>
          <c:order val="97"/>
          <c:tx>
            <c:strRef>
              <c:f>VictoriaPlusPCRegion!$E$104</c:f>
              <c:strCache>
                <c:ptCount val="1"/>
                <c:pt idx="0">
                  <c:v>Educational PCR Shepparton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VictoriaPlusPCRegion!$F$104:$Y$104</c:f>
              <c:numCache>
                <c:formatCode>0</c:formatCode>
                <c:ptCount val="20"/>
                <c:pt idx="3">
                  <c:v>26.581246652515542</c:v>
                </c:pt>
                <c:pt idx="4">
                  <c:v>11.510759655275985</c:v>
                </c:pt>
                <c:pt idx="5">
                  <c:v>8.6669553461687734</c:v>
                </c:pt>
                <c:pt idx="6">
                  <c:v>16.966459024231884</c:v>
                </c:pt>
                <c:pt idx="7">
                  <c:v>2.7033380839874188</c:v>
                </c:pt>
                <c:pt idx="8">
                  <c:v>30.677199116279251</c:v>
                </c:pt>
                <c:pt idx="9">
                  <c:v>18.310558779526964</c:v>
                </c:pt>
                <c:pt idx="10">
                  <c:v>18.106611356003121</c:v>
                </c:pt>
                <c:pt idx="11">
                  <c:v>22.826370429689813</c:v>
                </c:pt>
                <c:pt idx="12">
                  <c:v>20.069351422811764</c:v>
                </c:pt>
                <c:pt idx="13">
                  <c:v>18.916964696440498</c:v>
                </c:pt>
                <c:pt idx="14">
                  <c:v>17.505167288782165</c:v>
                </c:pt>
                <c:pt idx="15">
                  <c:v>17.263602317851714</c:v>
                </c:pt>
                <c:pt idx="16">
                  <c:v>17.764857258097557</c:v>
                </c:pt>
                <c:pt idx="17">
                  <c:v>18.562732228156037</c:v>
                </c:pt>
                <c:pt idx="18">
                  <c:v>19.17983586928095</c:v>
                </c:pt>
                <c:pt idx="19">
                  <c:v>20.062646521964169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1-74DB-BA4D-BD88-6E22AB512EE1}"/>
            </c:ext>
          </c:extLst>
        </c:ser>
        <c:ser>
          <c:idx val="98"/>
          <c:order val="98"/>
          <c:tx>
            <c:strRef>
              <c:f>VictoriaPlusPCRegion!$E$105</c:f>
              <c:strCache>
                <c:ptCount val="1"/>
                <c:pt idx="0">
                  <c:v>Educational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VictoriaPlusPCRegion!$F$105:$Y$105</c:f>
              <c:numCache>
                <c:formatCode>0</c:formatCode>
                <c:ptCount val="20"/>
                <c:pt idx="3">
                  <c:v>25.714968317822134</c:v>
                </c:pt>
                <c:pt idx="4">
                  <c:v>30.441500984322698</c:v>
                </c:pt>
                <c:pt idx="5">
                  <c:v>22.153115944652839</c:v>
                </c:pt>
                <c:pt idx="6">
                  <c:v>21.299019840674319</c:v>
                </c:pt>
                <c:pt idx="7">
                  <c:v>5.3790723073486895</c:v>
                </c:pt>
                <c:pt idx="8">
                  <c:v>22.839435860458867</c:v>
                </c:pt>
                <c:pt idx="9">
                  <c:v>21.215074716225544</c:v>
                </c:pt>
                <c:pt idx="10">
                  <c:v>19.213077797872092</c:v>
                </c:pt>
                <c:pt idx="11">
                  <c:v>21.730966220986847</c:v>
                </c:pt>
                <c:pt idx="12">
                  <c:v>21.110034355154124</c:v>
                </c:pt>
                <c:pt idx="13">
                  <c:v>19.261727959271933</c:v>
                </c:pt>
                <c:pt idx="14">
                  <c:v>17.600539293326115</c:v>
                </c:pt>
                <c:pt idx="15">
                  <c:v>17.693042024812858</c:v>
                </c:pt>
                <c:pt idx="16">
                  <c:v>18.050858464726385</c:v>
                </c:pt>
                <c:pt idx="17">
                  <c:v>18.848608089659312</c:v>
                </c:pt>
                <c:pt idx="18">
                  <c:v>19.539948074591123</c:v>
                </c:pt>
                <c:pt idx="19">
                  <c:v>20.398822362616087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2-74DB-BA4D-BD88-6E22AB512EE1}"/>
            </c:ext>
          </c:extLst>
        </c:ser>
        <c:ser>
          <c:idx val="99"/>
          <c:order val="99"/>
          <c:tx>
            <c:strRef>
              <c:f>VictoriaPlusPCRegion!$E$106</c:f>
              <c:strCache>
                <c:ptCount val="1"/>
                <c:pt idx="0">
                  <c:v>Educational VIC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VictoriaPlusPCRegion!$F$106:$Y$106</c:f>
              <c:numCache>
                <c:formatCode>General</c:formatCode>
                <c:ptCount val="20"/>
                <c:pt idx="0">
                  <c:v>961</c:v>
                </c:pt>
                <c:pt idx="1">
                  <c:v>2860</c:v>
                </c:pt>
                <c:pt idx="2">
                  <c:v>2954</c:v>
                </c:pt>
                <c:pt idx="3">
                  <c:v>1758</c:v>
                </c:pt>
                <c:pt idx="4">
                  <c:v>1218</c:v>
                </c:pt>
                <c:pt idx="5">
                  <c:v>1233</c:v>
                </c:pt>
                <c:pt idx="6">
                  <c:v>1227</c:v>
                </c:pt>
                <c:pt idx="7">
                  <c:v>1263</c:v>
                </c:pt>
                <c:pt idx="8">
                  <c:v>1668</c:v>
                </c:pt>
                <c:pt idx="9">
                  <c:v>2218</c:v>
                </c:pt>
                <c:pt idx="10">
                  <c:v>2175</c:v>
                </c:pt>
                <c:pt idx="11">
                  <c:v>2313</c:v>
                </c:pt>
                <c:pt idx="12">
                  <c:v>2277</c:v>
                </c:pt>
                <c:pt idx="13">
                  <c:v>2101</c:v>
                </c:pt>
                <c:pt idx="14">
                  <c:v>1897</c:v>
                </c:pt>
                <c:pt idx="15">
                  <c:v>1915</c:v>
                </c:pt>
                <c:pt idx="16">
                  <c:v>1956</c:v>
                </c:pt>
                <c:pt idx="17">
                  <c:v>2038</c:v>
                </c:pt>
                <c:pt idx="18">
                  <c:v>2115</c:v>
                </c:pt>
                <c:pt idx="19">
                  <c:v>2208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3-74DB-BA4D-BD88-6E22AB512EE1}"/>
            </c:ext>
          </c:extLst>
        </c:ser>
        <c:ser>
          <c:idx val="100"/>
          <c:order val="100"/>
          <c:tx>
            <c:strRef>
              <c:f>VictoriaPlusPCRegion!$E$107</c:f>
              <c:strCache>
                <c:ptCount val="1"/>
                <c:pt idx="0">
                  <c:v>Health and aged care Melbourne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VictoriaPlusPCRegion!$F$107:$Y$107</c:f>
              <c:numCache>
                <c:formatCode>General</c:formatCode>
                <c:ptCount val="20"/>
                <c:pt idx="0">
                  <c:v>887</c:v>
                </c:pt>
                <c:pt idx="1">
                  <c:v>740</c:v>
                </c:pt>
                <c:pt idx="2">
                  <c:v>750</c:v>
                </c:pt>
                <c:pt idx="3">
                  <c:v>646</c:v>
                </c:pt>
                <c:pt idx="4">
                  <c:v>718</c:v>
                </c:pt>
                <c:pt idx="5">
                  <c:v>935</c:v>
                </c:pt>
                <c:pt idx="6">
                  <c:v>1191</c:v>
                </c:pt>
                <c:pt idx="7">
                  <c:v>1133</c:v>
                </c:pt>
                <c:pt idx="8">
                  <c:v>874</c:v>
                </c:pt>
                <c:pt idx="9">
                  <c:v>1162</c:v>
                </c:pt>
                <c:pt idx="10">
                  <c:v>910</c:v>
                </c:pt>
                <c:pt idx="11">
                  <c:v>974</c:v>
                </c:pt>
                <c:pt idx="12">
                  <c:v>980</c:v>
                </c:pt>
                <c:pt idx="13">
                  <c:v>1017</c:v>
                </c:pt>
                <c:pt idx="14">
                  <c:v>981</c:v>
                </c:pt>
                <c:pt idx="15">
                  <c:v>900</c:v>
                </c:pt>
                <c:pt idx="16">
                  <c:v>939</c:v>
                </c:pt>
                <c:pt idx="17">
                  <c:v>971</c:v>
                </c:pt>
                <c:pt idx="18">
                  <c:v>992</c:v>
                </c:pt>
                <c:pt idx="19">
                  <c:v>1002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4-74DB-BA4D-BD88-6E22AB512EE1}"/>
            </c:ext>
          </c:extLst>
        </c:ser>
        <c:ser>
          <c:idx val="101"/>
          <c:order val="101"/>
          <c:tx>
            <c:strRef>
              <c:f>VictoriaPlusPCRegion!$E$108</c:f>
              <c:strCache>
                <c:ptCount val="1"/>
                <c:pt idx="0">
                  <c:v>Health and aged care rest of VIC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VictoriaPlusPCRegion!$F$108:$Y$108</c:f>
              <c:numCache>
                <c:formatCode>General</c:formatCode>
                <c:ptCount val="20"/>
                <c:pt idx="0">
                  <c:v>228</c:v>
                </c:pt>
                <c:pt idx="1">
                  <c:v>300</c:v>
                </c:pt>
                <c:pt idx="2">
                  <c:v>197</c:v>
                </c:pt>
                <c:pt idx="3">
                  <c:v>201</c:v>
                </c:pt>
                <c:pt idx="4">
                  <c:v>356</c:v>
                </c:pt>
                <c:pt idx="5">
                  <c:v>487</c:v>
                </c:pt>
                <c:pt idx="6">
                  <c:v>709</c:v>
                </c:pt>
                <c:pt idx="7">
                  <c:v>449</c:v>
                </c:pt>
                <c:pt idx="8">
                  <c:v>277</c:v>
                </c:pt>
                <c:pt idx="9">
                  <c:v>209</c:v>
                </c:pt>
                <c:pt idx="10">
                  <c:v>308</c:v>
                </c:pt>
                <c:pt idx="11">
                  <c:v>354</c:v>
                </c:pt>
                <c:pt idx="12">
                  <c:v>370</c:v>
                </c:pt>
                <c:pt idx="13">
                  <c:v>372</c:v>
                </c:pt>
                <c:pt idx="14">
                  <c:v>360</c:v>
                </c:pt>
                <c:pt idx="15">
                  <c:v>331</c:v>
                </c:pt>
                <c:pt idx="16">
                  <c:v>345</c:v>
                </c:pt>
                <c:pt idx="17">
                  <c:v>357</c:v>
                </c:pt>
                <c:pt idx="18">
                  <c:v>364</c:v>
                </c:pt>
                <c:pt idx="19">
                  <c:v>368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5-74DB-BA4D-BD88-6E22AB512EE1}"/>
            </c:ext>
          </c:extLst>
        </c:ser>
        <c:ser>
          <c:idx val="102"/>
          <c:order val="102"/>
          <c:tx>
            <c:strRef>
              <c:f>VictoriaPlusPCRegion!$E$109</c:f>
              <c:strCache>
                <c:ptCount val="1"/>
                <c:pt idx="0">
                  <c:v>Health and aged care PCR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VictoriaPlusPCRegion!$F$109:$Y$109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178.59740353965952</c:v>
                </c:pt>
                <c:pt idx="4">
                  <c:v>414.9256747627856</c:v>
                </c:pt>
                <c:pt idx="5">
                  <c:v>352.21656115001997</c:v>
                </c:pt>
                <c:pt idx="6">
                  <c:v>383.72758689937189</c:v>
                </c:pt>
                <c:pt idx="7">
                  <c:v>207.31430342424997</c:v>
                </c:pt>
                <c:pt idx="8">
                  <c:v>161.094523569768</c:v>
                </c:pt>
                <c:pt idx="9">
                  <c:v>324.60443066208501</c:v>
                </c:pt>
                <c:pt idx="10">
                  <c:v>365.4</c:v>
                </c:pt>
                <c:pt idx="11">
                  <c:v>299.56369265053064</c:v>
                </c:pt>
                <c:pt idx="12">
                  <c:v>343.05290524483428</c:v>
                </c:pt>
                <c:pt idx="13">
                  <c:v>360.99569813792613</c:v>
                </c:pt>
                <c:pt idx="14">
                  <c:v>330.59424641512737</c:v>
                </c:pt>
                <c:pt idx="15">
                  <c:v>312.07389655824096</c:v>
                </c:pt>
                <c:pt idx="16">
                  <c:v>324.99962371645159</c:v>
                </c:pt>
                <c:pt idx="17">
                  <c:v>333.48422182481426</c:v>
                </c:pt>
                <c:pt idx="18">
                  <c:v>342.589964666448</c:v>
                </c:pt>
                <c:pt idx="19">
                  <c:v>345.73199390418193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6-74DB-BA4D-BD88-6E22AB512EE1}"/>
            </c:ext>
          </c:extLst>
        </c:ser>
        <c:ser>
          <c:idx val="103"/>
          <c:order val="103"/>
          <c:tx>
            <c:strRef>
              <c:f>VictoriaPlusPCRegion!$E$110</c:f>
              <c:strCache>
                <c:ptCount val="1"/>
                <c:pt idx="0">
                  <c:v>Health and aged care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VictoriaPlusPCRegion!$F$110:$Y$110</c:f>
              <c:numCache>
                <c:formatCode>0</c:formatCode>
                <c:ptCount val="20"/>
                <c:pt idx="3">
                  <c:v>5.4643583026944427</c:v>
                </c:pt>
                <c:pt idx="4">
                  <c:v>0.42809966975472213</c:v>
                </c:pt>
                <c:pt idx="5">
                  <c:v>4.6264774983617132</c:v>
                </c:pt>
                <c:pt idx="6">
                  <c:v>0.55682105925710756</c:v>
                </c:pt>
                <c:pt idx="7">
                  <c:v>0.73376003006371715</c:v>
                </c:pt>
                <c:pt idx="8">
                  <c:v>1.2238725835416817</c:v>
                </c:pt>
                <c:pt idx="9">
                  <c:v>1.7205200682768513</c:v>
                </c:pt>
                <c:pt idx="10">
                  <c:v>2.0020207831310763</c:v>
                </c:pt>
                <c:pt idx="11">
                  <c:v>1.8349849834241612</c:v>
                </c:pt>
                <c:pt idx="12">
                  <c:v>1.9330880908249914</c:v>
                </c:pt>
                <c:pt idx="13">
                  <c:v>2.074457638102742</c:v>
                </c:pt>
                <c:pt idx="14">
                  <c:v>1.929234521607198</c:v>
                </c:pt>
                <c:pt idx="15">
                  <c:v>1.7910026396679739</c:v>
                </c:pt>
                <c:pt idx="16">
                  <c:v>1.87645888612051</c:v>
                </c:pt>
                <c:pt idx="17">
                  <c:v>1.928474426516108</c:v>
                </c:pt>
                <c:pt idx="18">
                  <c:v>1.9750957513479053</c:v>
                </c:pt>
                <c:pt idx="19">
                  <c:v>1.9962243239307311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7-74DB-BA4D-BD88-6E22AB512EE1}"/>
            </c:ext>
          </c:extLst>
        </c:ser>
        <c:ser>
          <c:idx val="104"/>
          <c:order val="104"/>
          <c:tx>
            <c:strRef>
              <c:f>VictoriaPlusPCRegion!$E$111</c:f>
              <c:strCache>
                <c:ptCount val="1"/>
                <c:pt idx="0">
                  <c:v>Health and aged care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VictoriaPlusPCRegion!$F$111:$Y$111</c:f>
              <c:numCache>
                <c:formatCode>0</c:formatCode>
                <c:ptCount val="20"/>
                <c:pt idx="3">
                  <c:v>3.3095004850666778</c:v>
                </c:pt>
                <c:pt idx="4">
                  <c:v>3.4389202337410256</c:v>
                </c:pt>
                <c:pt idx="5">
                  <c:v>4.2830486278576627</c:v>
                </c:pt>
                <c:pt idx="6">
                  <c:v>43.272394626043614</c:v>
                </c:pt>
                <c:pt idx="7">
                  <c:v>8.5239189121174324</c:v>
                </c:pt>
                <c:pt idx="8">
                  <c:v>12.721390585551068</c:v>
                </c:pt>
                <c:pt idx="9">
                  <c:v>7.7471402702385435</c:v>
                </c:pt>
                <c:pt idx="10">
                  <c:v>17.533208896542874</c:v>
                </c:pt>
                <c:pt idx="11">
                  <c:v>15.059914900519253</c:v>
                </c:pt>
                <c:pt idx="12">
                  <c:v>13.964864831272726</c:v>
                </c:pt>
                <c:pt idx="13">
                  <c:v>16.721807816145066</c:v>
                </c:pt>
                <c:pt idx="14">
                  <c:v>15.130394270330335</c:v>
                </c:pt>
                <c:pt idx="15">
                  <c:v>13.814078607412258</c:v>
                </c:pt>
                <c:pt idx="16">
                  <c:v>14.771668659726149</c:v>
                </c:pt>
                <c:pt idx="17">
                  <c:v>15.060593655586176</c:v>
                </c:pt>
                <c:pt idx="18">
                  <c:v>15.402626421361512</c:v>
                </c:pt>
                <c:pt idx="19">
                  <c:v>15.623864055293986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8-74DB-BA4D-BD88-6E22AB512EE1}"/>
            </c:ext>
          </c:extLst>
        </c:ser>
        <c:ser>
          <c:idx val="105"/>
          <c:order val="105"/>
          <c:tx>
            <c:strRef>
              <c:f>VictoriaPlusPCRegion!$E$112</c:f>
              <c:strCache>
                <c:ptCount val="1"/>
                <c:pt idx="0">
                  <c:v>Health and aged care PCR Ballarat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VictoriaPlusPCRegion!$F$112:$Y$112</c:f>
              <c:numCache>
                <c:formatCode>0</c:formatCode>
                <c:ptCount val="20"/>
                <c:pt idx="3">
                  <c:v>2.7139646236715733</c:v>
                </c:pt>
                <c:pt idx="4">
                  <c:v>14.11978632418848</c:v>
                </c:pt>
                <c:pt idx="5">
                  <c:v>37.490985030025548</c:v>
                </c:pt>
                <c:pt idx="6">
                  <c:v>83.464751085147554</c:v>
                </c:pt>
                <c:pt idx="7">
                  <c:v>19.742685040436943</c:v>
                </c:pt>
                <c:pt idx="8">
                  <c:v>28.481809780109078</c:v>
                </c:pt>
                <c:pt idx="9">
                  <c:v>12.614302744849375</c:v>
                </c:pt>
                <c:pt idx="10">
                  <c:v>37.866777382059752</c:v>
                </c:pt>
                <c:pt idx="11">
                  <c:v>31.882904815654857</c:v>
                </c:pt>
                <c:pt idx="12">
                  <c:v>28.464552200453699</c:v>
                </c:pt>
                <c:pt idx="13">
                  <c:v>35.261626617083337</c:v>
                </c:pt>
                <c:pt idx="14">
                  <c:v>31.636125263564807</c:v>
                </c:pt>
                <c:pt idx="15">
                  <c:v>28.746973967438379</c:v>
                </c:pt>
                <c:pt idx="16">
                  <c:v>30.927987286410378</c:v>
                </c:pt>
                <c:pt idx="17">
                  <c:v>31.455764927961841</c:v>
                </c:pt>
                <c:pt idx="18">
                  <c:v>32.158196534657314</c:v>
                </c:pt>
                <c:pt idx="19">
                  <c:v>32.655036059973696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9-74DB-BA4D-BD88-6E22AB512EE1}"/>
            </c:ext>
          </c:extLst>
        </c:ser>
        <c:ser>
          <c:idx val="106"/>
          <c:order val="106"/>
          <c:tx>
            <c:strRef>
              <c:f>VictoriaPlusPCRegion!$E$113</c:f>
              <c:strCache>
                <c:ptCount val="1"/>
                <c:pt idx="0">
                  <c:v>Health and aged care PCR Bendigo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VictoriaPlusPCRegion!$F$113:$Y$113</c:f>
              <c:numCache>
                <c:formatCode>0</c:formatCode>
                <c:ptCount val="20"/>
                <c:pt idx="3">
                  <c:v>19.082489516192069</c:v>
                </c:pt>
                <c:pt idx="4">
                  <c:v>340.27921523326529</c:v>
                </c:pt>
                <c:pt idx="5">
                  <c:v>7.9397484109388898</c:v>
                </c:pt>
                <c:pt idx="6">
                  <c:v>85.090434946964635</c:v>
                </c:pt>
                <c:pt idx="7">
                  <c:v>29.56716065254755</c:v>
                </c:pt>
                <c:pt idx="8">
                  <c:v>7.8802095972790038</c:v>
                </c:pt>
                <c:pt idx="9">
                  <c:v>9.5487263801701001</c:v>
                </c:pt>
                <c:pt idx="10">
                  <c:v>26.912094519343878</c:v>
                </c:pt>
                <c:pt idx="11">
                  <c:v>15.176319540925059</c:v>
                </c:pt>
                <c:pt idx="12">
                  <c:v>17.579055952200815</c:v>
                </c:pt>
                <c:pt idx="13">
                  <c:v>21.124920995242924</c:v>
                </c:pt>
                <c:pt idx="14">
                  <c:v>17.678294123988195</c:v>
                </c:pt>
                <c:pt idx="15">
                  <c:v>16.980540596137782</c:v>
                </c:pt>
                <c:pt idx="16">
                  <c:v>18.027155056048603</c:v>
                </c:pt>
                <c:pt idx="17">
                  <c:v>18.158710598820065</c:v>
                </c:pt>
                <c:pt idx="18">
                  <c:v>18.766123507888924</c:v>
                </c:pt>
                <c:pt idx="19">
                  <c:v>18.980332693423019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A-74DB-BA4D-BD88-6E22AB512EE1}"/>
            </c:ext>
          </c:extLst>
        </c:ser>
        <c:ser>
          <c:idx val="107"/>
          <c:order val="107"/>
          <c:tx>
            <c:strRef>
              <c:f>VictoriaPlusPCRegion!$E$114</c:f>
              <c:strCache>
                <c:ptCount val="1"/>
                <c:pt idx="0">
                  <c:v>Health and aged care PCR Geelong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VictoriaPlusPCRegion!$F$114:$Y$114</c:f>
              <c:numCache>
                <c:formatCode>0</c:formatCode>
                <c:ptCount val="20"/>
                <c:pt idx="3">
                  <c:v>86.69244044024029</c:v>
                </c:pt>
                <c:pt idx="4">
                  <c:v>7.9388215046886002</c:v>
                </c:pt>
                <c:pt idx="5">
                  <c:v>233.59295852677315</c:v>
                </c:pt>
                <c:pt idx="6">
                  <c:v>41.605825301833526</c:v>
                </c:pt>
                <c:pt idx="7">
                  <c:v>104.35356467479025</c:v>
                </c:pt>
                <c:pt idx="8">
                  <c:v>73.095025131662226</c:v>
                </c:pt>
                <c:pt idx="9">
                  <c:v>95.991793245157268</c:v>
                </c:pt>
                <c:pt idx="10">
                  <c:v>152.5932912363613</c:v>
                </c:pt>
                <c:pt idx="11">
                  <c:v>116.53681000399047</c:v>
                </c:pt>
                <c:pt idx="12">
                  <c:v>126.05447737815707</c:v>
                </c:pt>
                <c:pt idx="13">
                  <c:v>141.27892263481598</c:v>
                </c:pt>
                <c:pt idx="14">
                  <c:v>126.48865567729109</c:v>
                </c:pt>
                <c:pt idx="15">
                  <c:v>118.73559610113176</c:v>
                </c:pt>
                <c:pt idx="16">
                  <c:v>125.06437126580737</c:v>
                </c:pt>
                <c:pt idx="17">
                  <c:v>127.60179727943046</c:v>
                </c:pt>
                <c:pt idx="18">
                  <c:v>131.08848440416597</c:v>
                </c:pt>
                <c:pt idx="19">
                  <c:v>132.540471231586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B-74DB-BA4D-BD88-6E22AB512EE1}"/>
            </c:ext>
          </c:extLst>
        </c:ser>
        <c:ser>
          <c:idx val="108"/>
          <c:order val="108"/>
          <c:tx>
            <c:strRef>
              <c:f>VictoriaPlusPCRegion!$E$115</c:f>
              <c:strCache>
                <c:ptCount val="1"/>
                <c:pt idx="0">
                  <c:v>Health and aged care PCR North West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VictoriaPlusPCRegion!$F$115:$Y$115</c:f>
              <c:numCache>
                <c:formatCode>0</c:formatCode>
                <c:ptCount val="20"/>
                <c:pt idx="3">
                  <c:v>27.511064214101772</c:v>
                </c:pt>
                <c:pt idx="4">
                  <c:v>15.133102655896565</c:v>
                </c:pt>
                <c:pt idx="5">
                  <c:v>43.373430969087792</c:v>
                </c:pt>
                <c:pt idx="6">
                  <c:v>56.513443661035183</c:v>
                </c:pt>
                <c:pt idx="7">
                  <c:v>4.9415296236227189</c:v>
                </c:pt>
                <c:pt idx="8">
                  <c:v>8.772106742535005</c:v>
                </c:pt>
                <c:pt idx="9">
                  <c:v>17.701196858682174</c:v>
                </c:pt>
                <c:pt idx="10">
                  <c:v>16.177560145827346</c:v>
                </c:pt>
                <c:pt idx="11">
                  <c:v>15.30354301026812</c:v>
                </c:pt>
                <c:pt idx="12">
                  <c:v>17.140211266764997</c:v>
                </c:pt>
                <c:pt idx="13">
                  <c:v>17.487043875745901</c:v>
                </c:pt>
                <c:pt idx="14">
                  <c:v>16.473621980940219</c:v>
                </c:pt>
                <c:pt idx="15">
                  <c:v>15.420115451967202</c:v>
                </c:pt>
                <c:pt idx="16">
                  <c:v>15.998997051296024</c:v>
                </c:pt>
                <c:pt idx="17">
                  <c:v>16.504114008922805</c:v>
                </c:pt>
                <c:pt idx="18">
                  <c:v>16.915884684194562</c:v>
                </c:pt>
                <c:pt idx="19">
                  <c:v>17.066962435371519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C-74DB-BA4D-BD88-6E22AB512EE1}"/>
            </c:ext>
          </c:extLst>
        </c:ser>
        <c:ser>
          <c:idx val="109"/>
          <c:order val="109"/>
          <c:tx>
            <c:strRef>
              <c:f>VictoriaPlusPCRegion!$E$116</c:f>
              <c:strCache>
                <c:ptCount val="1"/>
                <c:pt idx="0">
                  <c:v>Health and aged care PCR Shepparton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VictoriaPlusPCRegion!$F$116:$Y$116</c:f>
              <c:numCache>
                <c:formatCode>0</c:formatCode>
                <c:ptCount val="20"/>
                <c:pt idx="3">
                  <c:v>12.684438686124187</c:v>
                </c:pt>
                <c:pt idx="4">
                  <c:v>27.429272654903077</c:v>
                </c:pt>
                <c:pt idx="5">
                  <c:v>18.142038928269944</c:v>
                </c:pt>
                <c:pt idx="6">
                  <c:v>12.61024475807093</c:v>
                </c:pt>
                <c:pt idx="7">
                  <c:v>26.142947178916874</c:v>
                </c:pt>
                <c:pt idx="8">
                  <c:v>24.532525937093013</c:v>
                </c:pt>
                <c:pt idx="9">
                  <c:v>172.35493782544745</c:v>
                </c:pt>
                <c:pt idx="10">
                  <c:v>98.579881925138011</c:v>
                </c:pt>
                <c:pt idx="11">
                  <c:v>95.165582536759302</c:v>
                </c:pt>
                <c:pt idx="12">
                  <c:v>127.89423850250306</c:v>
                </c:pt>
                <c:pt idx="13">
                  <c:v>115.55217655994151</c:v>
                </c:pt>
                <c:pt idx="14">
                  <c:v>111.3645919135367</c:v>
                </c:pt>
                <c:pt idx="15">
                  <c:v>107.12111261564725</c:v>
                </c:pt>
                <c:pt idx="16">
                  <c:v>108.35600160518833</c:v>
                </c:pt>
                <c:pt idx="17">
                  <c:v>112.66441236596306</c:v>
                </c:pt>
                <c:pt idx="18">
                  <c:v>115.85243516662803</c:v>
                </c:pt>
                <c:pt idx="19">
                  <c:v>116.32847108451239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D-74DB-BA4D-BD88-6E22AB512EE1}"/>
            </c:ext>
          </c:extLst>
        </c:ser>
        <c:ser>
          <c:idx val="110"/>
          <c:order val="110"/>
          <c:tx>
            <c:strRef>
              <c:f>VictoriaPlusPCRegion!$E$117</c:f>
              <c:strCache>
                <c:ptCount val="1"/>
                <c:pt idx="0">
                  <c:v>Health and aged care PCR Warrnambool and South West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VictoriaPlusPCRegion!$F$117:$Y$117</c:f>
              <c:numCache>
                <c:formatCode>0</c:formatCode>
                <c:ptCount val="20"/>
                <c:pt idx="3">
                  <c:v>21.139147271568515</c:v>
                </c:pt>
                <c:pt idx="4">
                  <c:v>6.1584564863478279</c:v>
                </c:pt>
                <c:pt idx="5">
                  <c:v>2.767873158705267</c:v>
                </c:pt>
                <c:pt idx="6">
                  <c:v>60.613671461019337</c:v>
                </c:pt>
                <c:pt idx="7">
                  <c:v>13.308737311754488</c:v>
                </c:pt>
                <c:pt idx="8">
                  <c:v>4.3875832119969287</c:v>
                </c:pt>
                <c:pt idx="9">
                  <c:v>6.9258132692632337</c:v>
                </c:pt>
                <c:pt idx="10">
                  <c:v>13.735165111595752</c:v>
                </c:pt>
                <c:pt idx="11">
                  <c:v>8.6036328589894495</c:v>
                </c:pt>
                <c:pt idx="12">
                  <c:v>10.022417022656935</c:v>
                </c:pt>
                <c:pt idx="13">
                  <c:v>11.494742000848653</c:v>
                </c:pt>
                <c:pt idx="14">
                  <c:v>9.8933286638688411</c:v>
                </c:pt>
                <c:pt idx="15">
                  <c:v>9.4644765788383705</c:v>
                </c:pt>
                <c:pt idx="16">
                  <c:v>9.9769839058542544</c:v>
                </c:pt>
                <c:pt idx="17">
                  <c:v>10.11035456161378</c:v>
                </c:pt>
                <c:pt idx="18">
                  <c:v>10.431118196203848</c:v>
                </c:pt>
                <c:pt idx="19">
                  <c:v>10.540632020090651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E-74DB-BA4D-BD88-6E22AB512EE1}"/>
            </c:ext>
          </c:extLst>
        </c:ser>
        <c:ser>
          <c:idx val="111"/>
          <c:order val="111"/>
          <c:tx>
            <c:strRef>
              <c:f>VictoriaPlusPCRegion!$E$118</c:f>
              <c:strCache>
                <c:ptCount val="1"/>
                <c:pt idx="0">
                  <c:v>Health and aged care VIC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VictoriaPlusPCRegion!$F$118:$Y$118</c:f>
              <c:numCache>
                <c:formatCode>General</c:formatCode>
                <c:ptCount val="20"/>
                <c:pt idx="0">
                  <c:v>1115</c:v>
                </c:pt>
                <c:pt idx="1">
                  <c:v>1040</c:v>
                </c:pt>
                <c:pt idx="2">
                  <c:v>947</c:v>
                </c:pt>
                <c:pt idx="3">
                  <c:v>847</c:v>
                </c:pt>
                <c:pt idx="4">
                  <c:v>1074</c:v>
                </c:pt>
                <c:pt idx="5">
                  <c:v>1421</c:v>
                </c:pt>
                <c:pt idx="6">
                  <c:v>1899</c:v>
                </c:pt>
                <c:pt idx="7">
                  <c:v>1583</c:v>
                </c:pt>
                <c:pt idx="8">
                  <c:v>1151</c:v>
                </c:pt>
                <c:pt idx="9">
                  <c:v>1371</c:v>
                </c:pt>
                <c:pt idx="10">
                  <c:v>1218</c:v>
                </c:pt>
                <c:pt idx="11">
                  <c:v>1328</c:v>
                </c:pt>
                <c:pt idx="12">
                  <c:v>1350</c:v>
                </c:pt>
                <c:pt idx="13">
                  <c:v>1389</c:v>
                </c:pt>
                <c:pt idx="14">
                  <c:v>1341</c:v>
                </c:pt>
                <c:pt idx="15">
                  <c:v>1231</c:v>
                </c:pt>
                <c:pt idx="16">
                  <c:v>1283</c:v>
                </c:pt>
                <c:pt idx="17">
                  <c:v>1328</c:v>
                </c:pt>
                <c:pt idx="18">
                  <c:v>1356</c:v>
                </c:pt>
                <c:pt idx="19">
                  <c:v>1370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F-74DB-BA4D-BD88-6E22AB512EE1}"/>
            </c:ext>
          </c:extLst>
        </c:ser>
        <c:ser>
          <c:idx val="112"/>
          <c:order val="112"/>
          <c:tx>
            <c:strRef>
              <c:f>VictoriaPlusPCRegion!$E$119</c:f>
              <c:strCache>
                <c:ptCount val="1"/>
                <c:pt idx="0">
                  <c:v>Entertainment and recreation Melbourne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VictoriaPlusPCRegion!$F$119:$Y$119</c:f>
              <c:numCache>
                <c:formatCode>General</c:formatCode>
                <c:ptCount val="20"/>
                <c:pt idx="0">
                  <c:v>578</c:v>
                </c:pt>
                <c:pt idx="1">
                  <c:v>408</c:v>
                </c:pt>
                <c:pt idx="2">
                  <c:v>313</c:v>
                </c:pt>
                <c:pt idx="3">
                  <c:v>500</c:v>
                </c:pt>
                <c:pt idx="4">
                  <c:v>525</c:v>
                </c:pt>
                <c:pt idx="5">
                  <c:v>715</c:v>
                </c:pt>
                <c:pt idx="6">
                  <c:v>483</c:v>
                </c:pt>
                <c:pt idx="7">
                  <c:v>342</c:v>
                </c:pt>
                <c:pt idx="8">
                  <c:v>662</c:v>
                </c:pt>
                <c:pt idx="9">
                  <c:v>752</c:v>
                </c:pt>
                <c:pt idx="10">
                  <c:v>652</c:v>
                </c:pt>
                <c:pt idx="11">
                  <c:v>631</c:v>
                </c:pt>
                <c:pt idx="12">
                  <c:v>652</c:v>
                </c:pt>
                <c:pt idx="13">
                  <c:v>622</c:v>
                </c:pt>
                <c:pt idx="14">
                  <c:v>496</c:v>
                </c:pt>
                <c:pt idx="15">
                  <c:v>502</c:v>
                </c:pt>
                <c:pt idx="16">
                  <c:v>526</c:v>
                </c:pt>
                <c:pt idx="17">
                  <c:v>533</c:v>
                </c:pt>
                <c:pt idx="18">
                  <c:v>477</c:v>
                </c:pt>
                <c:pt idx="19">
                  <c:v>509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0-74DB-BA4D-BD88-6E22AB512EE1}"/>
            </c:ext>
          </c:extLst>
        </c:ser>
        <c:ser>
          <c:idx val="113"/>
          <c:order val="113"/>
          <c:tx>
            <c:strRef>
              <c:f>VictoriaPlusPCRegion!$E$120</c:f>
              <c:strCache>
                <c:ptCount val="1"/>
                <c:pt idx="0">
                  <c:v>Entertainment and recreation rest of VIC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VictoriaPlusPCRegion!$F$120:$Y$120</c:f>
              <c:numCache>
                <c:formatCode>General</c:formatCode>
                <c:ptCount val="20"/>
                <c:pt idx="0">
                  <c:v>121</c:v>
                </c:pt>
                <c:pt idx="1">
                  <c:v>110</c:v>
                </c:pt>
                <c:pt idx="2">
                  <c:v>125</c:v>
                </c:pt>
                <c:pt idx="3">
                  <c:v>169</c:v>
                </c:pt>
                <c:pt idx="4">
                  <c:v>154</c:v>
                </c:pt>
                <c:pt idx="5">
                  <c:v>78</c:v>
                </c:pt>
                <c:pt idx="6">
                  <c:v>149</c:v>
                </c:pt>
                <c:pt idx="7">
                  <c:v>59</c:v>
                </c:pt>
                <c:pt idx="8">
                  <c:v>206</c:v>
                </c:pt>
                <c:pt idx="9">
                  <c:v>209</c:v>
                </c:pt>
                <c:pt idx="10">
                  <c:v>218</c:v>
                </c:pt>
                <c:pt idx="11">
                  <c:v>166</c:v>
                </c:pt>
                <c:pt idx="12">
                  <c:v>199</c:v>
                </c:pt>
                <c:pt idx="13">
                  <c:v>184</c:v>
                </c:pt>
                <c:pt idx="14">
                  <c:v>147</c:v>
                </c:pt>
                <c:pt idx="15">
                  <c:v>149</c:v>
                </c:pt>
                <c:pt idx="16">
                  <c:v>156</c:v>
                </c:pt>
                <c:pt idx="17">
                  <c:v>158</c:v>
                </c:pt>
                <c:pt idx="18">
                  <c:v>142</c:v>
                </c:pt>
                <c:pt idx="19">
                  <c:v>151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1-74DB-BA4D-BD88-6E22AB512EE1}"/>
            </c:ext>
          </c:extLst>
        </c:ser>
        <c:ser>
          <c:idx val="114"/>
          <c:order val="114"/>
          <c:tx>
            <c:strRef>
              <c:f>VictoriaPlusPCRegion!$E$121</c:f>
              <c:strCache>
                <c:ptCount val="1"/>
                <c:pt idx="0">
                  <c:v>Entertainment and recreation PCR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VictoriaPlusPCRegion!$F$121:$Y$121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156.64428672842016</c:v>
                </c:pt>
                <c:pt idx="4">
                  <c:v>56.609969380822129</c:v>
                </c:pt>
                <c:pt idx="5">
                  <c:v>197.14858396318047</c:v>
                </c:pt>
                <c:pt idx="6">
                  <c:v>149.011336016093</c:v>
                </c:pt>
                <c:pt idx="7">
                  <c:v>90.410845560527662</c:v>
                </c:pt>
                <c:pt idx="8">
                  <c:v>144.4417238554658</c:v>
                </c:pt>
                <c:pt idx="9">
                  <c:v>211.63698972501649</c:v>
                </c:pt>
                <c:pt idx="10">
                  <c:v>210.78199999999998</c:v>
                </c:pt>
                <c:pt idx="11">
                  <c:v>195.26499999999999</c:v>
                </c:pt>
                <c:pt idx="12">
                  <c:v>200.61638406381857</c:v>
                </c:pt>
                <c:pt idx="13">
                  <c:v>194.1766657091413</c:v>
                </c:pt>
                <c:pt idx="14">
                  <c:v>154.6749165442148</c:v>
                </c:pt>
                <c:pt idx="15">
                  <c:v>155.6341097362029</c:v>
                </c:pt>
                <c:pt idx="16">
                  <c:v>163.5614994887066</c:v>
                </c:pt>
                <c:pt idx="17">
                  <c:v>165.79385872326398</c:v>
                </c:pt>
                <c:pt idx="18">
                  <c:v>148.39099890639332</c:v>
                </c:pt>
                <c:pt idx="19">
                  <c:v>158.3644955061518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2-74DB-BA4D-BD88-6E22AB512EE1}"/>
            </c:ext>
          </c:extLst>
        </c:ser>
        <c:ser>
          <c:idx val="115"/>
          <c:order val="115"/>
          <c:tx>
            <c:strRef>
              <c:f>VictoriaPlusPCRegion!$E$122</c:f>
              <c:strCache>
                <c:ptCount val="1"/>
                <c:pt idx="0">
                  <c:v>Entertainment and recreation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VictoriaPlusPCRegion!$F$122:$Y$122</c:f>
              <c:numCache>
                <c:formatCode>0</c:formatCode>
                <c:ptCount val="20"/>
                <c:pt idx="3">
                  <c:v>0.59818535375948578</c:v>
                </c:pt>
                <c:pt idx="4">
                  <c:v>3.3574492790799035</c:v>
                </c:pt>
                <c:pt idx="5">
                  <c:v>5.4097314006711779</c:v>
                </c:pt>
                <c:pt idx="6">
                  <c:v>9.4269478067673997</c:v>
                </c:pt>
                <c:pt idx="7">
                  <c:v>0.72641135380685418</c:v>
                </c:pt>
                <c:pt idx="8">
                  <c:v>3.2013803009577617</c:v>
                </c:pt>
                <c:pt idx="9">
                  <c:v>5.0048175438404554</c:v>
                </c:pt>
                <c:pt idx="10">
                  <c:v>3.7832911516293728</c:v>
                </c:pt>
                <c:pt idx="11">
                  <c:v>4.1500826776734439</c:v>
                </c:pt>
                <c:pt idx="12">
                  <c:v>4.202949972144495</c:v>
                </c:pt>
                <c:pt idx="13">
                  <c:v>3.8934110397665003</c:v>
                </c:pt>
                <c:pt idx="14">
                  <c:v>3.2097440084744417</c:v>
                </c:pt>
                <c:pt idx="15">
                  <c:v>3.2036037037788674</c:v>
                </c:pt>
                <c:pt idx="16">
                  <c:v>3.3468291251797613</c:v>
                </c:pt>
                <c:pt idx="17">
                  <c:v>3.4152404692285629</c:v>
                </c:pt>
                <c:pt idx="18">
                  <c:v>3.0492235646006693</c:v>
                </c:pt>
                <c:pt idx="19">
                  <c:v>3.2522841055969369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3-74DB-BA4D-BD88-6E22AB512EE1}"/>
            </c:ext>
          </c:extLst>
        </c:ser>
        <c:ser>
          <c:idx val="116"/>
          <c:order val="116"/>
          <c:tx>
            <c:strRef>
              <c:f>VictoriaPlusPCRegion!$E$123</c:f>
              <c:strCache>
                <c:ptCount val="1"/>
                <c:pt idx="0">
                  <c:v>Entertainment and recreation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VictoriaPlusPCRegion!$F$123:$Y$123</c:f>
              <c:numCache>
                <c:formatCode>0</c:formatCode>
                <c:ptCount val="20"/>
                <c:pt idx="3">
                  <c:v>40.013680027236255</c:v>
                </c:pt>
                <c:pt idx="4">
                  <c:v>3.9714865995223159</c:v>
                </c:pt>
                <c:pt idx="5">
                  <c:v>41.03138586502336</c:v>
                </c:pt>
                <c:pt idx="6">
                  <c:v>77.385004143037477</c:v>
                </c:pt>
                <c:pt idx="7">
                  <c:v>6.6921689663930293</c:v>
                </c:pt>
                <c:pt idx="8">
                  <c:v>18.575597951802347</c:v>
                </c:pt>
                <c:pt idx="9">
                  <c:v>29.814168421861897</c:v>
                </c:pt>
                <c:pt idx="10">
                  <c:v>24.134282095010505</c:v>
                </c:pt>
                <c:pt idx="11">
                  <c:v>24.992331018268448</c:v>
                </c:pt>
                <c:pt idx="12">
                  <c:v>25.636415571757937</c:v>
                </c:pt>
                <c:pt idx="13">
                  <c:v>23.966506636687726</c:v>
                </c:pt>
                <c:pt idx="14">
                  <c:v>19.551239589390029</c:v>
                </c:pt>
                <c:pt idx="15">
                  <c:v>19.590011687056652</c:v>
                </c:pt>
                <c:pt idx="16">
                  <c:v>20.483387526977925</c:v>
                </c:pt>
                <c:pt idx="17">
                  <c:v>20.862831104696525</c:v>
                </c:pt>
                <c:pt idx="18">
                  <c:v>18.644920805857947</c:v>
                </c:pt>
                <c:pt idx="19">
                  <c:v>19.886187150492937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4-74DB-BA4D-BD88-6E22AB512EE1}"/>
            </c:ext>
          </c:extLst>
        </c:ser>
        <c:ser>
          <c:idx val="117"/>
          <c:order val="117"/>
          <c:tx>
            <c:strRef>
              <c:f>VictoriaPlusPCRegion!$E$124</c:f>
              <c:strCache>
                <c:ptCount val="1"/>
                <c:pt idx="0">
                  <c:v>Entertainment and recreation PCR Ballarat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VictoriaPlusPCRegion!$F$124:$Y$124</c:f>
              <c:numCache>
                <c:formatCode>0</c:formatCode>
                <c:ptCount val="20"/>
                <c:pt idx="3">
                  <c:v>23.893750039561798</c:v>
                </c:pt>
                <c:pt idx="4">
                  <c:v>8.0946137199191064</c:v>
                </c:pt>
                <c:pt idx="5">
                  <c:v>17.097422698417549</c:v>
                </c:pt>
                <c:pt idx="6">
                  <c:v>5.5284294437369192</c:v>
                </c:pt>
                <c:pt idx="7">
                  <c:v>3.0721726668344793</c:v>
                </c:pt>
                <c:pt idx="8">
                  <c:v>33.130777595359142</c:v>
                </c:pt>
                <c:pt idx="9">
                  <c:v>41.004197434070591</c:v>
                </c:pt>
                <c:pt idx="10">
                  <c:v>32.116091616590971</c:v>
                </c:pt>
                <c:pt idx="11">
                  <c:v>37.457386233205071</c:v>
                </c:pt>
                <c:pt idx="12">
                  <c:v>35.973369010311167</c:v>
                </c:pt>
                <c:pt idx="13">
                  <c:v>33.884415184049153</c:v>
                </c:pt>
                <c:pt idx="14">
                  <c:v>28.132568025392519</c:v>
                </c:pt>
                <c:pt idx="15">
                  <c:v>27.79101948304768</c:v>
                </c:pt>
                <c:pt idx="16">
                  <c:v>29.165812509636091</c:v>
                </c:pt>
                <c:pt idx="17">
                  <c:v>29.774663930331677</c:v>
                </c:pt>
                <c:pt idx="18">
                  <c:v>26.535869114272202</c:v>
                </c:pt>
                <c:pt idx="19">
                  <c:v>28.332967774640178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5-74DB-BA4D-BD88-6E22AB512EE1}"/>
            </c:ext>
          </c:extLst>
        </c:ser>
        <c:ser>
          <c:idx val="118"/>
          <c:order val="118"/>
          <c:tx>
            <c:strRef>
              <c:f>VictoriaPlusPCRegion!$E$125</c:f>
              <c:strCache>
                <c:ptCount val="1"/>
                <c:pt idx="0">
                  <c:v>Entertainment and recreation PCR Bendigo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VictoriaPlusPCRegion!$F$125:$Y$125</c:f>
              <c:numCache>
                <c:formatCode>0</c:formatCode>
                <c:ptCount val="20"/>
                <c:pt idx="3">
                  <c:v>22.859226018666064</c:v>
                </c:pt>
                <c:pt idx="4">
                  <c:v>13.143602330443848</c:v>
                </c:pt>
                <c:pt idx="5">
                  <c:v>2.7334018816859307</c:v>
                </c:pt>
                <c:pt idx="6">
                  <c:v>9.2253227329369949</c:v>
                </c:pt>
                <c:pt idx="7">
                  <c:v>18.805982826333</c:v>
                </c:pt>
                <c:pt idx="8">
                  <c:v>38.939965708846991</c:v>
                </c:pt>
                <c:pt idx="9">
                  <c:v>13.482311856715775</c:v>
                </c:pt>
                <c:pt idx="10">
                  <c:v>38.032111330122831</c:v>
                </c:pt>
                <c:pt idx="11">
                  <c:v>33.437682478788744</c:v>
                </c:pt>
                <c:pt idx="12">
                  <c:v>27.777402467963334</c:v>
                </c:pt>
                <c:pt idx="13">
                  <c:v>31.724341680819098</c:v>
                </c:pt>
                <c:pt idx="14">
                  <c:v>24.391286859961529</c:v>
                </c:pt>
                <c:pt idx="15">
                  <c:v>23.839665479912508</c:v>
                </c:pt>
                <c:pt idx="16">
                  <c:v>25.8563616178145</c:v>
                </c:pt>
                <c:pt idx="17">
                  <c:v>25.916616126569352</c:v>
                </c:pt>
                <c:pt idx="18">
                  <c:v>23.128190095513368</c:v>
                </c:pt>
                <c:pt idx="19">
                  <c:v>24.824243081298665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6-74DB-BA4D-BD88-6E22AB512EE1}"/>
            </c:ext>
          </c:extLst>
        </c:ser>
        <c:ser>
          <c:idx val="119"/>
          <c:order val="119"/>
          <c:tx>
            <c:strRef>
              <c:f>VictoriaPlusPCRegion!$E$126</c:f>
              <c:strCache>
                <c:ptCount val="1"/>
                <c:pt idx="0">
                  <c:v>Entertainment and recreation PCR Geelong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VictoriaPlusPCRegion!$F$126:$Y$126</c:f>
              <c:numCache>
                <c:formatCode>0</c:formatCode>
                <c:ptCount val="20"/>
                <c:pt idx="3">
                  <c:v>42.818159413043716</c:v>
                </c:pt>
                <c:pt idx="4">
                  <c:v>14.919505050262512</c:v>
                </c:pt>
                <c:pt idx="5">
                  <c:v>78.520642325836207</c:v>
                </c:pt>
                <c:pt idx="6">
                  <c:v>30.847335489124067</c:v>
                </c:pt>
                <c:pt idx="7">
                  <c:v>51.43326367184163</c:v>
                </c:pt>
                <c:pt idx="8">
                  <c:v>26.346106012517286</c:v>
                </c:pt>
                <c:pt idx="9">
                  <c:v>89.227768424404857</c:v>
                </c:pt>
                <c:pt idx="10">
                  <c:v>82.408100724320121</c:v>
                </c:pt>
                <c:pt idx="11">
                  <c:v>64.760993122610515</c:v>
                </c:pt>
                <c:pt idx="12">
                  <c:v>76.516976080940779</c:v>
                </c:pt>
                <c:pt idx="13">
                  <c:v>71.458954996407016</c:v>
                </c:pt>
                <c:pt idx="14">
                  <c:v>55.738464843293215</c:v>
                </c:pt>
                <c:pt idx="15">
                  <c:v>57.573113654332751</c:v>
                </c:pt>
                <c:pt idx="16">
                  <c:v>59.879584149221792</c:v>
                </c:pt>
                <c:pt idx="17">
                  <c:v>60.591196656044779</c:v>
                </c:pt>
                <c:pt idx="18">
                  <c:v>54.483505816061736</c:v>
                </c:pt>
                <c:pt idx="19">
                  <c:v>57.999472161349523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7-74DB-BA4D-BD88-6E22AB512EE1}"/>
            </c:ext>
          </c:extLst>
        </c:ser>
        <c:ser>
          <c:idx val="120"/>
          <c:order val="120"/>
          <c:tx>
            <c:strRef>
              <c:f>VictoriaPlusPCRegion!$E$127</c:f>
              <c:strCache>
                <c:ptCount val="1"/>
                <c:pt idx="0">
                  <c:v>Entertainment and recreation PCR North West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VictoriaPlusPCRegion!$F$127:$Y$127</c:f>
              <c:numCache>
                <c:formatCode>0</c:formatCode>
                <c:ptCount val="20"/>
                <c:pt idx="3">
                  <c:v>13.241648512766801</c:v>
                </c:pt>
                <c:pt idx="4">
                  <c:v>5.2401410981059433</c:v>
                </c:pt>
                <c:pt idx="5">
                  <c:v>28.224104813872092</c:v>
                </c:pt>
                <c:pt idx="6">
                  <c:v>6.2243611501838014</c:v>
                </c:pt>
                <c:pt idx="7">
                  <c:v>3.3671903047790255</c:v>
                </c:pt>
                <c:pt idx="8">
                  <c:v>11.726507649286173</c:v>
                </c:pt>
                <c:pt idx="9">
                  <c:v>14.42293826532385</c:v>
                </c:pt>
                <c:pt idx="10">
                  <c:v>13.109071940560176</c:v>
                </c:pt>
                <c:pt idx="11">
                  <c:v>13.767941397494592</c:v>
                </c:pt>
                <c:pt idx="12">
                  <c:v>13.431332941308499</c:v>
                </c:pt>
                <c:pt idx="13">
                  <c:v>12.922579804966405</c:v>
                </c:pt>
                <c:pt idx="14">
                  <c:v>10.518408298509451</c:v>
                </c:pt>
                <c:pt idx="15">
                  <c:v>10.453646614222066</c:v>
                </c:pt>
                <c:pt idx="16">
                  <c:v>10.997986964891979</c:v>
                </c:pt>
                <c:pt idx="17">
                  <c:v>11.186227744954012</c:v>
                </c:pt>
                <c:pt idx="18">
                  <c:v>9.9856991363330838</c:v>
                </c:pt>
                <c:pt idx="19">
                  <c:v>10.663449168449471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8-74DB-BA4D-BD88-6E22AB512EE1}"/>
            </c:ext>
          </c:extLst>
        </c:ser>
        <c:ser>
          <c:idx val="121"/>
          <c:order val="121"/>
          <c:tx>
            <c:strRef>
              <c:f>VictoriaPlusPCRegion!$E$128</c:f>
              <c:strCache>
                <c:ptCount val="1"/>
                <c:pt idx="0">
                  <c:v>Entertainment and recreation PCR Shepparton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VictoriaPlusPCRegion!$F$128:$Y$128</c:f>
              <c:numCache>
                <c:formatCode>0</c:formatCode>
                <c:ptCount val="20"/>
                <c:pt idx="3">
                  <c:v>11.318909875682738</c:v>
                </c:pt>
                <c:pt idx="4">
                  <c:v>5.7602040112458655</c:v>
                </c:pt>
                <c:pt idx="5">
                  <c:v>4.8790798581137578</c:v>
                </c:pt>
                <c:pt idx="6">
                  <c:v>6.4949289911949259</c:v>
                </c:pt>
                <c:pt idx="7">
                  <c:v>3.3115265995064691</c:v>
                </c:pt>
                <c:pt idx="8">
                  <c:v>5.0775755114723529</c:v>
                </c:pt>
                <c:pt idx="9">
                  <c:v>10.408808479569213</c:v>
                </c:pt>
                <c:pt idx="10">
                  <c:v>8.4989419945946025</c:v>
                </c:pt>
                <c:pt idx="11">
                  <c:v>8.1136826110800904</c:v>
                </c:pt>
                <c:pt idx="12">
                  <c:v>8.7639624384866739</c:v>
                </c:pt>
                <c:pt idx="13">
                  <c:v>8.1268334667380895</c:v>
                </c:pt>
                <c:pt idx="14">
                  <c:v>6.552551204793108</c:v>
                </c:pt>
                <c:pt idx="15">
                  <c:v>6.635269985230849</c:v>
                </c:pt>
                <c:pt idx="16">
                  <c:v>6.9159216694803467</c:v>
                </c:pt>
                <c:pt idx="17">
                  <c:v>7.0341062570128976</c:v>
                </c:pt>
                <c:pt idx="18">
                  <c:v>6.2988965812431257</c:v>
                </c:pt>
                <c:pt idx="19">
                  <c:v>6.7124427982415789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9-74DB-BA4D-BD88-6E22AB512EE1}"/>
            </c:ext>
          </c:extLst>
        </c:ser>
        <c:ser>
          <c:idx val="122"/>
          <c:order val="122"/>
          <c:tx>
            <c:strRef>
              <c:f>VictoriaPlusPCRegion!$E$129</c:f>
              <c:strCache>
                <c:ptCount val="1"/>
                <c:pt idx="0">
                  <c:v>Entertainment and recreation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VictoriaPlusPCRegion!$F$129:$Y$129</c:f>
              <c:numCache>
                <c:formatCode>0</c:formatCode>
                <c:ptCount val="20"/>
                <c:pt idx="3">
                  <c:v>1.9007274877033014</c:v>
                </c:pt>
                <c:pt idx="4">
                  <c:v>2.1229672922426364</c:v>
                </c:pt>
                <c:pt idx="5">
                  <c:v>19.252815119560388</c:v>
                </c:pt>
                <c:pt idx="6">
                  <c:v>3.8790062591114096</c:v>
                </c:pt>
                <c:pt idx="7">
                  <c:v>3.0021291710331797</c:v>
                </c:pt>
                <c:pt idx="8">
                  <c:v>7.4438131252237421</c:v>
                </c:pt>
                <c:pt idx="9">
                  <c:v>8.2719792992298551</c:v>
                </c:pt>
                <c:pt idx="10">
                  <c:v>8.700109147171414</c:v>
                </c:pt>
                <c:pt idx="11">
                  <c:v>8.5849004608791031</c:v>
                </c:pt>
                <c:pt idx="12">
                  <c:v>8.3139755809056872</c:v>
                </c:pt>
                <c:pt idx="13">
                  <c:v>8.1996228997073235</c:v>
                </c:pt>
                <c:pt idx="14">
                  <c:v>6.5806537144004915</c:v>
                </c:pt>
                <c:pt idx="15">
                  <c:v>6.5477791286215279</c:v>
                </c:pt>
                <c:pt idx="16">
                  <c:v>6.91561592550421</c:v>
                </c:pt>
                <c:pt idx="17">
                  <c:v>7.0129764344261725</c:v>
                </c:pt>
                <c:pt idx="18">
                  <c:v>6.2646937925111938</c:v>
                </c:pt>
                <c:pt idx="19">
                  <c:v>6.6934492660825047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A-74DB-BA4D-BD88-6E22AB512EE1}"/>
            </c:ext>
          </c:extLst>
        </c:ser>
        <c:ser>
          <c:idx val="123"/>
          <c:order val="123"/>
          <c:tx>
            <c:strRef>
              <c:f>VictoriaPlusPCRegion!$E$130</c:f>
              <c:strCache>
                <c:ptCount val="1"/>
                <c:pt idx="0">
                  <c:v>Entertainment and recreation VIC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VictoriaPlusPCRegion!$F$130:$Y$130</c:f>
              <c:numCache>
                <c:formatCode>General</c:formatCode>
                <c:ptCount val="20"/>
                <c:pt idx="0">
                  <c:v>700</c:v>
                </c:pt>
                <c:pt idx="1">
                  <c:v>518</c:v>
                </c:pt>
                <c:pt idx="2">
                  <c:v>438</c:v>
                </c:pt>
                <c:pt idx="3">
                  <c:v>669</c:v>
                </c:pt>
                <c:pt idx="4">
                  <c:v>679</c:v>
                </c:pt>
                <c:pt idx="5">
                  <c:v>793</c:v>
                </c:pt>
                <c:pt idx="6">
                  <c:v>633</c:v>
                </c:pt>
                <c:pt idx="7">
                  <c:v>401</c:v>
                </c:pt>
                <c:pt idx="8">
                  <c:v>868</c:v>
                </c:pt>
                <c:pt idx="9">
                  <c:v>961</c:v>
                </c:pt>
                <c:pt idx="10">
                  <c:v>871</c:v>
                </c:pt>
                <c:pt idx="11">
                  <c:v>797</c:v>
                </c:pt>
                <c:pt idx="12">
                  <c:v>851</c:v>
                </c:pt>
                <c:pt idx="13">
                  <c:v>806</c:v>
                </c:pt>
                <c:pt idx="14">
                  <c:v>643</c:v>
                </c:pt>
                <c:pt idx="15">
                  <c:v>651</c:v>
                </c:pt>
                <c:pt idx="16">
                  <c:v>681</c:v>
                </c:pt>
                <c:pt idx="17">
                  <c:v>691</c:v>
                </c:pt>
                <c:pt idx="18">
                  <c:v>619</c:v>
                </c:pt>
                <c:pt idx="19">
                  <c:v>660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B-74DB-BA4D-BD88-6E22AB512EE1}"/>
            </c:ext>
          </c:extLst>
        </c:ser>
        <c:ser>
          <c:idx val="124"/>
          <c:order val="124"/>
          <c:tx>
            <c:strRef>
              <c:f>VictoriaPlusPCRegion!$E$131</c:f>
              <c:strCache>
                <c:ptCount val="1"/>
                <c:pt idx="0">
                  <c:v>Accommodation Melbourne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VictoriaPlusPCRegion!$F$131:$Y$131</c:f>
              <c:numCache>
                <c:formatCode>General</c:formatCode>
                <c:ptCount val="20"/>
                <c:pt idx="0">
                  <c:v>557</c:v>
                </c:pt>
                <c:pt idx="1">
                  <c:v>303</c:v>
                </c:pt>
                <c:pt idx="2">
                  <c:v>130</c:v>
                </c:pt>
                <c:pt idx="3">
                  <c:v>190</c:v>
                </c:pt>
                <c:pt idx="4">
                  <c:v>138</c:v>
                </c:pt>
                <c:pt idx="5">
                  <c:v>115</c:v>
                </c:pt>
                <c:pt idx="6">
                  <c:v>122</c:v>
                </c:pt>
                <c:pt idx="7">
                  <c:v>205</c:v>
                </c:pt>
                <c:pt idx="8">
                  <c:v>392</c:v>
                </c:pt>
                <c:pt idx="9">
                  <c:v>664</c:v>
                </c:pt>
                <c:pt idx="10">
                  <c:v>545</c:v>
                </c:pt>
                <c:pt idx="11">
                  <c:v>477</c:v>
                </c:pt>
                <c:pt idx="12">
                  <c:v>467</c:v>
                </c:pt>
                <c:pt idx="13">
                  <c:v>465</c:v>
                </c:pt>
                <c:pt idx="14">
                  <c:v>392</c:v>
                </c:pt>
                <c:pt idx="15">
                  <c:v>369</c:v>
                </c:pt>
                <c:pt idx="16">
                  <c:v>370</c:v>
                </c:pt>
                <c:pt idx="17">
                  <c:v>328</c:v>
                </c:pt>
                <c:pt idx="18">
                  <c:v>271</c:v>
                </c:pt>
                <c:pt idx="19">
                  <c:v>279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C-74DB-BA4D-BD88-6E22AB512EE1}"/>
            </c:ext>
          </c:extLst>
        </c:ser>
        <c:ser>
          <c:idx val="125"/>
          <c:order val="125"/>
          <c:tx>
            <c:strRef>
              <c:f>VictoriaPlusPCRegion!$E$132</c:f>
              <c:strCache>
                <c:ptCount val="1"/>
                <c:pt idx="0">
                  <c:v>Accommodation rest of VIC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VictoriaPlusPCRegion!$F$132:$Y$132</c:f>
              <c:numCache>
                <c:formatCode>General</c:formatCode>
                <c:ptCount val="20"/>
                <c:pt idx="0">
                  <c:v>49</c:v>
                </c:pt>
                <c:pt idx="1">
                  <c:v>61</c:v>
                </c:pt>
                <c:pt idx="2">
                  <c:v>42</c:v>
                </c:pt>
                <c:pt idx="3">
                  <c:v>119</c:v>
                </c:pt>
                <c:pt idx="4">
                  <c:v>90</c:v>
                </c:pt>
                <c:pt idx="5">
                  <c:v>54</c:v>
                </c:pt>
                <c:pt idx="6">
                  <c:v>67</c:v>
                </c:pt>
                <c:pt idx="7">
                  <c:v>16</c:v>
                </c:pt>
                <c:pt idx="8">
                  <c:v>29</c:v>
                </c:pt>
                <c:pt idx="9">
                  <c:v>32</c:v>
                </c:pt>
                <c:pt idx="10">
                  <c:v>36</c:v>
                </c:pt>
                <c:pt idx="11">
                  <c:v>24</c:v>
                </c:pt>
                <c:pt idx="12">
                  <c:v>19</c:v>
                </c:pt>
                <c:pt idx="13">
                  <c:v>21</c:v>
                </c:pt>
                <c:pt idx="14">
                  <c:v>18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D-74DB-BA4D-BD88-6E22AB512EE1}"/>
            </c:ext>
          </c:extLst>
        </c:ser>
        <c:ser>
          <c:idx val="126"/>
          <c:order val="126"/>
          <c:tx>
            <c:strRef>
              <c:f>VictoriaPlusPCRegion!$E$133</c:f>
              <c:strCache>
                <c:ptCount val="1"/>
                <c:pt idx="0">
                  <c:v>Accommodation PCR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VictoriaPlusPCRegion!$F$133:$Y$133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71.576209834352966</c:v>
                </c:pt>
                <c:pt idx="4">
                  <c:v>26.038037449910345</c:v>
                </c:pt>
                <c:pt idx="5">
                  <c:v>43.950139673859347</c:v>
                </c:pt>
                <c:pt idx="6">
                  <c:v>10.968742187205414</c:v>
                </c:pt>
                <c:pt idx="7">
                  <c:v>4.9694258228507042</c:v>
                </c:pt>
                <c:pt idx="8">
                  <c:v>21.350565215469857</c:v>
                </c:pt>
                <c:pt idx="9">
                  <c:v>11.680781869322592</c:v>
                </c:pt>
                <c:pt idx="10">
                  <c:v>12.76</c:v>
                </c:pt>
                <c:pt idx="11">
                  <c:v>13.026</c:v>
                </c:pt>
                <c:pt idx="12">
                  <c:v>10.494802676480258</c:v>
                </c:pt>
                <c:pt idx="13">
                  <c:v>11.274267558826754</c:v>
                </c:pt>
                <c:pt idx="14">
                  <c:v>9.6749511635637013</c:v>
                </c:pt>
                <c:pt idx="15">
                  <c:v>8.7994834118230525</c:v>
                </c:pt>
                <c:pt idx="16">
                  <c:v>8.9773825007499077</c:v>
                </c:pt>
                <c:pt idx="17">
                  <c:v>7.933419806923963</c:v>
                </c:pt>
                <c:pt idx="18">
                  <c:v>6.5500902216951689</c:v>
                </c:pt>
                <c:pt idx="19">
                  <c:v>6.7605983966259258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E-74DB-BA4D-BD88-6E22AB512EE1}"/>
            </c:ext>
          </c:extLst>
        </c:ser>
        <c:ser>
          <c:idx val="127"/>
          <c:order val="127"/>
          <c:tx>
            <c:strRef>
              <c:f>VictoriaPlusPCRegion!$E$134</c:f>
              <c:strCache>
                <c:ptCount val="1"/>
                <c:pt idx="0">
                  <c:v>Accommodation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VictoriaPlusPCRegion!$F$134:$Y$134</c:f>
              <c:numCache>
                <c:formatCode>0</c:formatCode>
                <c:ptCount val="20"/>
                <c:pt idx="3">
                  <c:v>0</c:v>
                </c:pt>
                <c:pt idx="4">
                  <c:v>0</c:v>
                </c:pt>
                <c:pt idx="5">
                  <c:v>9.2339687395583264E-2</c:v>
                </c:pt>
                <c:pt idx="6">
                  <c:v>0.1699805079147603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F-74DB-BA4D-BD88-6E22AB512EE1}"/>
            </c:ext>
          </c:extLst>
        </c:ser>
        <c:ser>
          <c:idx val="128"/>
          <c:order val="128"/>
          <c:tx>
            <c:strRef>
              <c:f>VictoriaPlusPCRegion!$E$135</c:f>
              <c:strCache>
                <c:ptCount val="1"/>
                <c:pt idx="0">
                  <c:v>Accommodation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VictoriaPlusPCRegion!$F$135:$Y$135</c:f>
              <c:numCache>
                <c:formatCode>0</c:formatCode>
                <c:ptCount val="20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9.1466785941906437E-2</c:v>
                </c:pt>
                <c:pt idx="9">
                  <c:v>0</c:v>
                </c:pt>
                <c:pt idx="10">
                  <c:v>1.8221472153706349E-2</c:v>
                </c:pt>
                <c:pt idx="11">
                  <c:v>2.4801765545891214E-2</c:v>
                </c:pt>
                <c:pt idx="12">
                  <c:v>1.165635042752434E-2</c:v>
                </c:pt>
                <c:pt idx="13">
                  <c:v>1.669611362633433E-2</c:v>
                </c:pt>
                <c:pt idx="14">
                  <c:v>1.449824637496063E-2</c:v>
                </c:pt>
                <c:pt idx="15">
                  <c:v>1.1996972836179176E-2</c:v>
                </c:pt>
                <c:pt idx="16">
                  <c:v>1.2995692510479679E-2</c:v>
                </c:pt>
                <c:pt idx="17">
                  <c:v>1.139638523055732E-2</c:v>
                </c:pt>
                <c:pt idx="18">
                  <c:v>9.273791605516786E-3</c:v>
                </c:pt>
                <c:pt idx="19">
                  <c:v>9.690041798103996E-3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0-74DB-BA4D-BD88-6E22AB512EE1}"/>
            </c:ext>
          </c:extLst>
        </c:ser>
        <c:ser>
          <c:idx val="129"/>
          <c:order val="129"/>
          <c:tx>
            <c:strRef>
              <c:f>VictoriaPlusPCRegion!$E$136</c:f>
              <c:strCache>
                <c:ptCount val="1"/>
                <c:pt idx="0">
                  <c:v>Accommodation PCR Ballarat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VictoriaPlusPCRegion!$F$136:$Y$136</c:f>
              <c:numCache>
                <c:formatCode>0</c:formatCode>
                <c:ptCount val="20"/>
                <c:pt idx="3">
                  <c:v>1.7839966738532056</c:v>
                </c:pt>
                <c:pt idx="4">
                  <c:v>3.3199611829569569</c:v>
                </c:pt>
                <c:pt idx="5">
                  <c:v>1.521829078807978</c:v>
                </c:pt>
                <c:pt idx="6">
                  <c:v>6.8575469614631235</c:v>
                </c:pt>
                <c:pt idx="7">
                  <c:v>1.4120613514426663</c:v>
                </c:pt>
                <c:pt idx="8">
                  <c:v>6.0333432211831761</c:v>
                </c:pt>
                <c:pt idx="9">
                  <c:v>1.1237239240003809</c:v>
                </c:pt>
                <c:pt idx="10">
                  <c:v>2.8196933456747852</c:v>
                </c:pt>
                <c:pt idx="11">
                  <c:v>2.6041866195441838</c:v>
                </c:pt>
                <c:pt idx="12">
                  <c:v>1.8089685176675632</c:v>
                </c:pt>
                <c:pt idx="13">
                  <c:v>2.2295590943034287</c:v>
                </c:pt>
                <c:pt idx="14">
                  <c:v>1.8383912808647009</c:v>
                </c:pt>
                <c:pt idx="15">
                  <c:v>1.6429810085038845</c:v>
                </c:pt>
                <c:pt idx="16">
                  <c:v>1.7191249295616766</c:v>
                </c:pt>
                <c:pt idx="17">
                  <c:v>1.5026532547760798</c:v>
                </c:pt>
                <c:pt idx="18">
                  <c:v>1.2393130441281097</c:v>
                </c:pt>
                <c:pt idx="19">
                  <c:v>1.2847584755856138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1-74DB-BA4D-BD88-6E22AB512EE1}"/>
            </c:ext>
          </c:extLst>
        </c:ser>
        <c:ser>
          <c:idx val="130"/>
          <c:order val="130"/>
          <c:tx>
            <c:strRef>
              <c:f>VictoriaPlusPCRegion!$E$137</c:f>
              <c:strCache>
                <c:ptCount val="1"/>
                <c:pt idx="0">
                  <c:v>Accommodation PCR Bendigo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VictoriaPlusPCRegion!$F$137:$Y$137</c:f>
              <c:numCache>
                <c:formatCode>0</c:formatCode>
                <c:ptCount val="20"/>
                <c:pt idx="3">
                  <c:v>1.560997089621555</c:v>
                </c:pt>
                <c:pt idx="4">
                  <c:v>0.99611942323224922</c:v>
                </c:pt>
                <c:pt idx="5">
                  <c:v>0.45015597605346847</c:v>
                </c:pt>
                <c:pt idx="6">
                  <c:v>1.0448801810054382</c:v>
                </c:pt>
                <c:pt idx="7">
                  <c:v>0.31098391772997463</c:v>
                </c:pt>
                <c:pt idx="8">
                  <c:v>8.7808114504230179</c:v>
                </c:pt>
                <c:pt idx="9">
                  <c:v>0.5631009078921424</c:v>
                </c:pt>
                <c:pt idx="10">
                  <c:v>2.2204749996175988</c:v>
                </c:pt>
                <c:pt idx="11">
                  <c:v>2.7506319077066337</c:v>
                </c:pt>
                <c:pt idx="12">
                  <c:v>1.5161163614984405</c:v>
                </c:pt>
                <c:pt idx="13">
                  <c:v>1.9904595309091715</c:v>
                </c:pt>
                <c:pt idx="14">
                  <c:v>1.7162627466768205</c:v>
                </c:pt>
                <c:pt idx="15">
                  <c:v>1.4619016920798784</c:v>
                </c:pt>
                <c:pt idx="16">
                  <c:v>1.5563077735504203</c:v>
                </c:pt>
                <c:pt idx="17">
                  <c:v>1.3668914344051053</c:v>
                </c:pt>
                <c:pt idx="18">
                  <c:v>1.1174214897482622</c:v>
                </c:pt>
                <c:pt idx="19">
                  <c:v>1.163387340845061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2-74DB-BA4D-BD88-6E22AB512EE1}"/>
            </c:ext>
          </c:extLst>
        </c:ser>
        <c:ser>
          <c:idx val="131"/>
          <c:order val="131"/>
          <c:tx>
            <c:strRef>
              <c:f>VictoriaPlusPCRegion!$E$138</c:f>
              <c:strCache>
                <c:ptCount val="1"/>
                <c:pt idx="0">
                  <c:v>Accommodation PCR Geelong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VictoriaPlusPCRegion!$F$138:$Y$138</c:f>
              <c:numCache>
                <c:formatCode>0</c:formatCode>
                <c:ptCount val="20"/>
                <c:pt idx="3">
                  <c:v>54.395256792505485</c:v>
                </c:pt>
                <c:pt idx="4">
                  <c:v>12.954795235825724</c:v>
                </c:pt>
                <c:pt idx="5">
                  <c:v>40.474971053990956</c:v>
                </c:pt>
                <c:pt idx="6">
                  <c:v>1.4906623953897362</c:v>
                </c:pt>
                <c:pt idx="7">
                  <c:v>1.4601666762165215</c:v>
                </c:pt>
                <c:pt idx="8">
                  <c:v>3.2422203895619717</c:v>
                </c:pt>
                <c:pt idx="9">
                  <c:v>7.7644739048626095</c:v>
                </c:pt>
                <c:pt idx="10">
                  <c:v>4.7229378338967942</c:v>
                </c:pt>
                <c:pt idx="11">
                  <c:v>5.1527153047996634</c:v>
                </c:pt>
                <c:pt idx="12">
                  <c:v>5.004026412397967</c:v>
                </c:pt>
                <c:pt idx="13">
                  <c:v>4.6694924202163852</c:v>
                </c:pt>
                <c:pt idx="14">
                  <c:v>4.1491160419603936</c:v>
                </c:pt>
                <c:pt idx="15">
                  <c:v>3.8712855015132868</c:v>
                </c:pt>
                <c:pt idx="16">
                  <c:v>3.8392332133285989</c:v>
                </c:pt>
                <c:pt idx="17">
                  <c:v>3.4284331690067917</c:v>
                </c:pt>
                <c:pt idx="18">
                  <c:v>2.8378299859591909</c:v>
                </c:pt>
                <c:pt idx="19">
                  <c:v>2.913947355422867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3-74DB-BA4D-BD88-6E22AB512EE1}"/>
            </c:ext>
          </c:extLst>
        </c:ser>
        <c:ser>
          <c:idx val="132"/>
          <c:order val="132"/>
          <c:tx>
            <c:strRef>
              <c:f>VictoriaPlusPCRegion!$E$139</c:f>
              <c:strCache>
                <c:ptCount val="1"/>
                <c:pt idx="0">
                  <c:v>Accommodation PCR North West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VictoriaPlusPCRegion!$F$139:$Y$139</c:f>
              <c:numCache>
                <c:formatCode>0</c:formatCode>
                <c:ptCount val="20"/>
                <c:pt idx="3">
                  <c:v>3.7610377639069452</c:v>
                </c:pt>
                <c:pt idx="4">
                  <c:v>0.51771996339044524</c:v>
                </c:pt>
                <c:pt idx="5">
                  <c:v>1.0112971533035513</c:v>
                </c:pt>
                <c:pt idx="6">
                  <c:v>0.24997133516876513</c:v>
                </c:pt>
                <c:pt idx="7">
                  <c:v>4.6161675288043116E-2</c:v>
                </c:pt>
                <c:pt idx="8">
                  <c:v>0.36170956258844816</c:v>
                </c:pt>
                <c:pt idx="9">
                  <c:v>0.35991378161202936</c:v>
                </c:pt>
                <c:pt idx="10">
                  <c:v>0.24262315476454244</c:v>
                </c:pt>
                <c:pt idx="11">
                  <c:v>0.28990786606109126</c:v>
                </c:pt>
                <c:pt idx="12">
                  <c:v>0.252165341283763</c:v>
                </c:pt>
                <c:pt idx="13">
                  <c:v>0.24539603382900696</c:v>
                </c:pt>
                <c:pt idx="14">
                  <c:v>0.21945937432881715</c:v>
                </c:pt>
                <c:pt idx="15">
                  <c:v>0.20085384922253785</c:v>
                </c:pt>
                <c:pt idx="16">
                  <c:v>0.20131757478719919</c:v>
                </c:pt>
                <c:pt idx="17">
                  <c:v>0.17964930215135744</c:v>
                </c:pt>
                <c:pt idx="18">
                  <c:v>0.14823997993030041</c:v>
                </c:pt>
                <c:pt idx="19">
                  <c:v>0.15256719942576433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4-74DB-BA4D-BD88-6E22AB512EE1}"/>
            </c:ext>
          </c:extLst>
        </c:ser>
        <c:ser>
          <c:idx val="133"/>
          <c:order val="133"/>
          <c:tx>
            <c:strRef>
              <c:f>VictoriaPlusPCRegion!$E$140</c:f>
              <c:strCache>
                <c:ptCount val="1"/>
                <c:pt idx="0">
                  <c:v>Accommodation PCR Shepparton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VictoriaPlusPCRegion!$F$140:$Y$140</c:f>
              <c:numCache>
                <c:formatCode>0</c:formatCode>
                <c:ptCount val="20"/>
                <c:pt idx="3">
                  <c:v>5.6382282938569599</c:v>
                </c:pt>
                <c:pt idx="4">
                  <c:v>2.7524352484048991</c:v>
                </c:pt>
                <c:pt idx="5">
                  <c:v>0.15093987362739575</c:v>
                </c:pt>
                <c:pt idx="6">
                  <c:v>0.5766005464559516</c:v>
                </c:pt>
                <c:pt idx="7">
                  <c:v>0.68610826849175655</c:v>
                </c:pt>
                <c:pt idx="8">
                  <c:v>1.8189417658901847</c:v>
                </c:pt>
                <c:pt idx="9">
                  <c:v>0.54513619245883971</c:v>
                </c:pt>
                <c:pt idx="10">
                  <c:v>1.1481000520796041</c:v>
                </c:pt>
                <c:pt idx="11">
                  <c:v>0.96322957724934999</c:v>
                </c:pt>
                <c:pt idx="12">
                  <c:v>0.73670953258371685</c:v>
                </c:pt>
                <c:pt idx="13">
                  <c:v>0.8798466281730708</c:v>
                </c:pt>
                <c:pt idx="14">
                  <c:v>0.71654138271225776</c:v>
                </c:pt>
                <c:pt idx="15">
                  <c:v>0.65203968281241531</c:v>
                </c:pt>
                <c:pt idx="16">
                  <c:v>0.67689917216363771</c:v>
                </c:pt>
                <c:pt idx="17">
                  <c:v>0.59120312960452659</c:v>
                </c:pt>
                <c:pt idx="18">
                  <c:v>0.4891189564555074</c:v>
                </c:pt>
                <c:pt idx="19">
                  <c:v>0.50613156044345753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5-74DB-BA4D-BD88-6E22AB512EE1}"/>
            </c:ext>
          </c:extLst>
        </c:ser>
        <c:ser>
          <c:idx val="134"/>
          <c:order val="134"/>
          <c:tx>
            <c:strRef>
              <c:f>VictoriaPlusPCRegion!$E$141</c:f>
              <c:strCache>
                <c:ptCount val="1"/>
                <c:pt idx="0">
                  <c:v>Accommodation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VictoriaPlusPCRegion!$F$141:$Y$141</c:f>
              <c:numCache>
                <c:formatCode>0</c:formatCode>
                <c:ptCount val="20"/>
                <c:pt idx="3">
                  <c:v>4.4366932206088121</c:v>
                </c:pt>
                <c:pt idx="4">
                  <c:v>5.4970063961000699</c:v>
                </c:pt>
                <c:pt idx="5">
                  <c:v>0.24860685068041652</c:v>
                </c:pt>
                <c:pt idx="6">
                  <c:v>0.57910025980763924</c:v>
                </c:pt>
                <c:pt idx="7">
                  <c:v>1.0539439336817422</c:v>
                </c:pt>
                <c:pt idx="8">
                  <c:v>1.0220720398811516</c:v>
                </c:pt>
                <c:pt idx="9">
                  <c:v>1.32443315849659</c:v>
                </c:pt>
                <c:pt idx="10">
                  <c:v>1.587949141812969</c:v>
                </c:pt>
                <c:pt idx="11">
                  <c:v>1.2405269590931864</c:v>
                </c:pt>
                <c:pt idx="12">
                  <c:v>1.1651601606212834</c:v>
                </c:pt>
                <c:pt idx="13">
                  <c:v>1.242817737769355</c:v>
                </c:pt>
                <c:pt idx="14">
                  <c:v>1.0206820906457508</c:v>
                </c:pt>
                <c:pt idx="15">
                  <c:v>0.9584247048548703</c:v>
                </c:pt>
                <c:pt idx="16">
                  <c:v>0.97150414484789471</c:v>
                </c:pt>
                <c:pt idx="17">
                  <c:v>0.85319313174954448</c:v>
                </c:pt>
                <c:pt idx="18">
                  <c:v>0.70889297386828065</c:v>
                </c:pt>
                <c:pt idx="19">
                  <c:v>0.7301164231050572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6-74DB-BA4D-BD88-6E22AB512EE1}"/>
            </c:ext>
          </c:extLst>
        </c:ser>
        <c:ser>
          <c:idx val="135"/>
          <c:order val="135"/>
          <c:tx>
            <c:strRef>
              <c:f>VictoriaPlusPCRegion!$E$142</c:f>
              <c:strCache>
                <c:ptCount val="1"/>
                <c:pt idx="0">
                  <c:v>Accommodation VIC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VictoriaPlusPCRegion!$F$142:$Y$142</c:f>
              <c:numCache>
                <c:formatCode>General</c:formatCode>
                <c:ptCount val="20"/>
                <c:pt idx="0">
                  <c:v>606</c:v>
                </c:pt>
                <c:pt idx="1">
                  <c:v>364</c:v>
                </c:pt>
                <c:pt idx="2">
                  <c:v>172</c:v>
                </c:pt>
                <c:pt idx="3">
                  <c:v>309</c:v>
                </c:pt>
                <c:pt idx="4">
                  <c:v>228</c:v>
                </c:pt>
                <c:pt idx="5">
                  <c:v>169</c:v>
                </c:pt>
                <c:pt idx="6">
                  <c:v>189</c:v>
                </c:pt>
                <c:pt idx="7">
                  <c:v>221</c:v>
                </c:pt>
                <c:pt idx="8">
                  <c:v>421</c:v>
                </c:pt>
                <c:pt idx="9">
                  <c:v>696</c:v>
                </c:pt>
                <c:pt idx="10">
                  <c:v>580</c:v>
                </c:pt>
                <c:pt idx="11">
                  <c:v>501</c:v>
                </c:pt>
                <c:pt idx="12">
                  <c:v>486</c:v>
                </c:pt>
                <c:pt idx="13">
                  <c:v>486</c:v>
                </c:pt>
                <c:pt idx="14">
                  <c:v>410</c:v>
                </c:pt>
                <c:pt idx="15">
                  <c:v>386</c:v>
                </c:pt>
                <c:pt idx="16">
                  <c:v>387</c:v>
                </c:pt>
                <c:pt idx="17">
                  <c:v>342</c:v>
                </c:pt>
                <c:pt idx="18">
                  <c:v>284</c:v>
                </c:pt>
                <c:pt idx="19">
                  <c:v>292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7-74DB-BA4D-BD88-6E22AB512EE1}"/>
            </c:ext>
          </c:extLst>
        </c:ser>
        <c:ser>
          <c:idx val="136"/>
          <c:order val="136"/>
          <c:tx>
            <c:strRef>
              <c:f>VictoriaPlusPCRegion!$E$143</c:f>
              <c:strCache>
                <c:ptCount val="1"/>
                <c:pt idx="0">
                  <c:v>Miscellaneous Melbourne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VictoriaPlusPCRegion!$F$143:$Y$143</c:f>
              <c:numCache>
                <c:formatCode>General</c:formatCode>
                <c:ptCount val="20"/>
                <c:pt idx="0">
                  <c:v>172</c:v>
                </c:pt>
                <c:pt idx="1">
                  <c:v>366</c:v>
                </c:pt>
                <c:pt idx="2">
                  <c:v>208</c:v>
                </c:pt>
                <c:pt idx="3">
                  <c:v>239</c:v>
                </c:pt>
                <c:pt idx="4">
                  <c:v>293</c:v>
                </c:pt>
                <c:pt idx="5">
                  <c:v>412</c:v>
                </c:pt>
                <c:pt idx="6">
                  <c:v>471</c:v>
                </c:pt>
                <c:pt idx="7">
                  <c:v>507</c:v>
                </c:pt>
                <c:pt idx="8">
                  <c:v>550</c:v>
                </c:pt>
                <c:pt idx="9">
                  <c:v>417</c:v>
                </c:pt>
                <c:pt idx="10">
                  <c:v>694</c:v>
                </c:pt>
                <c:pt idx="11">
                  <c:v>715</c:v>
                </c:pt>
                <c:pt idx="12">
                  <c:v>746</c:v>
                </c:pt>
                <c:pt idx="13">
                  <c:v>734</c:v>
                </c:pt>
                <c:pt idx="14">
                  <c:v>716</c:v>
                </c:pt>
                <c:pt idx="15">
                  <c:v>705</c:v>
                </c:pt>
                <c:pt idx="16">
                  <c:v>700</c:v>
                </c:pt>
                <c:pt idx="17">
                  <c:v>697</c:v>
                </c:pt>
                <c:pt idx="18">
                  <c:v>695</c:v>
                </c:pt>
                <c:pt idx="19">
                  <c:v>694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8-74DB-BA4D-BD88-6E22AB512EE1}"/>
            </c:ext>
          </c:extLst>
        </c:ser>
        <c:ser>
          <c:idx val="137"/>
          <c:order val="137"/>
          <c:tx>
            <c:strRef>
              <c:f>VictoriaPlusPCRegion!$E$144</c:f>
              <c:strCache>
                <c:ptCount val="1"/>
                <c:pt idx="0">
                  <c:v>Miscellaneous rest of VIC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VictoriaPlusPCRegion!$F$144:$Y$144</c:f>
              <c:numCache>
                <c:formatCode>General</c:formatCode>
                <c:ptCount val="20"/>
                <c:pt idx="0">
                  <c:v>56</c:v>
                </c:pt>
                <c:pt idx="1">
                  <c:v>198</c:v>
                </c:pt>
                <c:pt idx="2">
                  <c:v>162</c:v>
                </c:pt>
                <c:pt idx="3">
                  <c:v>192</c:v>
                </c:pt>
                <c:pt idx="4">
                  <c:v>167</c:v>
                </c:pt>
                <c:pt idx="5">
                  <c:v>471</c:v>
                </c:pt>
                <c:pt idx="6">
                  <c:v>257</c:v>
                </c:pt>
                <c:pt idx="7">
                  <c:v>184</c:v>
                </c:pt>
                <c:pt idx="8">
                  <c:v>186</c:v>
                </c:pt>
                <c:pt idx="9">
                  <c:v>215</c:v>
                </c:pt>
                <c:pt idx="10">
                  <c:v>254</c:v>
                </c:pt>
                <c:pt idx="11">
                  <c:v>375</c:v>
                </c:pt>
                <c:pt idx="12">
                  <c:v>330</c:v>
                </c:pt>
                <c:pt idx="13">
                  <c:v>318</c:v>
                </c:pt>
                <c:pt idx="14">
                  <c:v>316</c:v>
                </c:pt>
                <c:pt idx="15">
                  <c:v>310</c:v>
                </c:pt>
                <c:pt idx="16">
                  <c:v>308</c:v>
                </c:pt>
                <c:pt idx="17">
                  <c:v>307</c:v>
                </c:pt>
                <c:pt idx="18">
                  <c:v>306</c:v>
                </c:pt>
                <c:pt idx="19">
                  <c:v>305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9-74DB-BA4D-BD88-6E22AB512EE1}"/>
            </c:ext>
          </c:extLst>
        </c:ser>
        <c:ser>
          <c:idx val="138"/>
          <c:order val="138"/>
          <c:tx>
            <c:strRef>
              <c:f>VictoriaPlusPCRegion!$E$145</c:f>
              <c:strCache>
                <c:ptCount val="1"/>
                <c:pt idx="0">
                  <c:v>Miscellaneous PCR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VictoriaPlusPCRegion!$F$145:$Y$145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94.94558732808882</c:v>
                </c:pt>
                <c:pt idx="4">
                  <c:v>188.94384565984225</c:v>
                </c:pt>
                <c:pt idx="5">
                  <c:v>456.23662901140068</c:v>
                </c:pt>
                <c:pt idx="6">
                  <c:v>257.33263759803174</c:v>
                </c:pt>
                <c:pt idx="7">
                  <c:v>237.27450963366303</c:v>
                </c:pt>
                <c:pt idx="8">
                  <c:v>247.18227328438292</c:v>
                </c:pt>
                <c:pt idx="9">
                  <c:v>183.50704903965587</c:v>
                </c:pt>
                <c:pt idx="10">
                  <c:v>271.89778021642678</c:v>
                </c:pt>
                <c:pt idx="11">
                  <c:v>308.84054955587663</c:v>
                </c:pt>
                <c:pt idx="12">
                  <c:v>299.2830259756729</c:v>
                </c:pt>
                <c:pt idx="13">
                  <c:v>296.52271385273264</c:v>
                </c:pt>
                <c:pt idx="14">
                  <c:v>290.76093565183658</c:v>
                </c:pt>
                <c:pt idx="15">
                  <c:v>285.98150373177953</c:v>
                </c:pt>
                <c:pt idx="16">
                  <c:v>283.80971172380077</c:v>
                </c:pt>
                <c:pt idx="17">
                  <c:v>282.66656013787025</c:v>
                </c:pt>
                <c:pt idx="18">
                  <c:v>281.82163684654586</c:v>
                </c:pt>
                <c:pt idx="19">
                  <c:v>281.54299864481391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A-74DB-BA4D-BD88-6E22AB512EE1}"/>
            </c:ext>
          </c:extLst>
        </c:ser>
        <c:ser>
          <c:idx val="139"/>
          <c:order val="139"/>
          <c:tx>
            <c:strRef>
              <c:f>VictoriaPlusPCRegion!$E$146</c:f>
              <c:strCache>
                <c:ptCount val="1"/>
                <c:pt idx="0">
                  <c:v>Miscellaneous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VictoriaPlusPCRegion!$F$146:$Y$146</c:f>
              <c:numCache>
                <c:formatCode>0</c:formatCode>
                <c:ptCount val="20"/>
                <c:pt idx="3">
                  <c:v>1.8595927722398033</c:v>
                </c:pt>
                <c:pt idx="4">
                  <c:v>1.7654612138621102</c:v>
                </c:pt>
                <c:pt idx="5">
                  <c:v>254.11545573993331</c:v>
                </c:pt>
                <c:pt idx="6">
                  <c:v>0.55139604514253115</c:v>
                </c:pt>
                <c:pt idx="7">
                  <c:v>5.1944823587356073</c:v>
                </c:pt>
                <c:pt idx="8">
                  <c:v>4.4693056437208565</c:v>
                </c:pt>
                <c:pt idx="9">
                  <c:v>0.10298336181967392</c:v>
                </c:pt>
                <c:pt idx="10">
                  <c:v>3.6737466383369979</c:v>
                </c:pt>
                <c:pt idx="11">
                  <c:v>3.3101228306358421</c:v>
                </c:pt>
                <c:pt idx="12">
                  <c:v>2.4731349767578985</c:v>
                </c:pt>
                <c:pt idx="13">
                  <c:v>3.2116309762402695</c:v>
                </c:pt>
                <c:pt idx="14">
                  <c:v>2.8894283288349203</c:v>
                </c:pt>
                <c:pt idx="15">
                  <c:v>2.7675365473744802</c:v>
                </c:pt>
                <c:pt idx="16">
                  <c:v>2.8802689599261</c:v>
                </c:pt>
                <c:pt idx="17">
                  <c:v>2.8043716809540928</c:v>
                </c:pt>
                <c:pt idx="18">
                  <c:v>2.7944540137766922</c:v>
                </c:pt>
                <c:pt idx="19">
                  <c:v>2.8140602736120579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B-74DB-BA4D-BD88-6E22AB512EE1}"/>
            </c:ext>
          </c:extLst>
        </c:ser>
        <c:ser>
          <c:idx val="140"/>
          <c:order val="140"/>
          <c:tx>
            <c:strRef>
              <c:f>VictoriaPlusPCRegion!$E$147</c:f>
              <c:strCache>
                <c:ptCount val="1"/>
                <c:pt idx="0">
                  <c:v>Miscellaneous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VictoriaPlusPCRegion!$F$147:$Y$147</c:f>
              <c:numCache>
                <c:formatCode>0</c:formatCode>
                <c:ptCount val="20"/>
                <c:pt idx="3">
                  <c:v>42.730545751907137</c:v>
                </c:pt>
                <c:pt idx="4">
                  <c:v>63.092528324027469</c:v>
                </c:pt>
                <c:pt idx="5">
                  <c:v>20.728383987796185</c:v>
                </c:pt>
                <c:pt idx="6">
                  <c:v>228.04105894728627</c:v>
                </c:pt>
                <c:pt idx="7">
                  <c:v>48.697260200998514</c:v>
                </c:pt>
                <c:pt idx="8">
                  <c:v>134.04058346355549</c:v>
                </c:pt>
                <c:pt idx="9">
                  <c:v>25.905962972328428</c:v>
                </c:pt>
                <c:pt idx="10">
                  <c:v>80.543526893249819</c:v>
                </c:pt>
                <c:pt idx="11">
                  <c:v>100.8542467309268</c:v>
                </c:pt>
                <c:pt idx="12">
                  <c:v>76.213058814624119</c:v>
                </c:pt>
                <c:pt idx="13">
                  <c:v>86.726668479546333</c:v>
                </c:pt>
                <c:pt idx="14">
                  <c:v>84.67819002139484</c:v>
                </c:pt>
                <c:pt idx="15">
                  <c:v>79.918553904674525</c:v>
                </c:pt>
                <c:pt idx="16">
                  <c:v>81.65793633363289</c:v>
                </c:pt>
                <c:pt idx="17">
                  <c:v>80.880692432417135</c:v>
                </c:pt>
                <c:pt idx="18">
                  <c:v>80.160306943546743</c:v>
                </c:pt>
                <c:pt idx="19">
                  <c:v>80.548670232939529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C-74DB-BA4D-BD88-6E22AB512EE1}"/>
            </c:ext>
          </c:extLst>
        </c:ser>
        <c:ser>
          <c:idx val="141"/>
          <c:order val="141"/>
          <c:tx>
            <c:strRef>
              <c:f>VictoriaPlusPCRegion!$E$148</c:f>
              <c:strCache>
                <c:ptCount val="1"/>
                <c:pt idx="0">
                  <c:v>Miscellaneous PCR Ballarat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VictoriaPlusPCRegion!$F$148:$Y$148</c:f>
              <c:numCache>
                <c:formatCode>0</c:formatCode>
                <c:ptCount val="20"/>
                <c:pt idx="3">
                  <c:v>11.838234674135483</c:v>
                </c:pt>
                <c:pt idx="4">
                  <c:v>18.432020674628241</c:v>
                </c:pt>
                <c:pt idx="5">
                  <c:v>24.455126118792574</c:v>
                </c:pt>
                <c:pt idx="6">
                  <c:v>2.1645484523825314</c:v>
                </c:pt>
                <c:pt idx="7">
                  <c:v>21.978731850338455</c:v>
                </c:pt>
                <c:pt idx="8">
                  <c:v>12.685430189709631</c:v>
                </c:pt>
                <c:pt idx="9">
                  <c:v>8.1031295532435053</c:v>
                </c:pt>
                <c:pt idx="10">
                  <c:v>17.048640477649901</c:v>
                </c:pt>
                <c:pt idx="11">
                  <c:v>16.284089737239608</c:v>
                </c:pt>
                <c:pt idx="12">
                  <c:v>15.920456812813079</c:v>
                </c:pt>
                <c:pt idx="13">
                  <c:v>16.666972269959775</c:v>
                </c:pt>
                <c:pt idx="14">
                  <c:v>15.713683245786026</c:v>
                </c:pt>
                <c:pt idx="15">
                  <c:v>15.580912026718536</c:v>
                </c:pt>
                <c:pt idx="16">
                  <c:v>15.58433429176303</c:v>
                </c:pt>
                <c:pt idx="17">
                  <c:v>15.399368448519446</c:v>
                </c:pt>
                <c:pt idx="18">
                  <c:v>15.394259270886478</c:v>
                </c:pt>
                <c:pt idx="19">
                  <c:v>15.392354424874405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D-74DB-BA4D-BD88-6E22AB512EE1}"/>
            </c:ext>
          </c:extLst>
        </c:ser>
        <c:ser>
          <c:idx val="142"/>
          <c:order val="142"/>
          <c:tx>
            <c:strRef>
              <c:f>VictoriaPlusPCRegion!$E$149</c:f>
              <c:strCache>
                <c:ptCount val="1"/>
                <c:pt idx="0">
                  <c:v>Miscellaneous PCR Bendigo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VictoriaPlusPCRegion!$F$149:$Y$149</c:f>
              <c:numCache>
                <c:formatCode>0</c:formatCode>
                <c:ptCount val="20"/>
                <c:pt idx="3">
                  <c:v>4.4178622833677679</c:v>
                </c:pt>
                <c:pt idx="4">
                  <c:v>68.915522320233379</c:v>
                </c:pt>
                <c:pt idx="5">
                  <c:v>16.39717193154716</c:v>
                </c:pt>
                <c:pt idx="6">
                  <c:v>4.3832364789285263</c:v>
                </c:pt>
                <c:pt idx="7">
                  <c:v>28.643859863884924</c:v>
                </c:pt>
                <c:pt idx="8">
                  <c:v>10.605786033372716</c:v>
                </c:pt>
                <c:pt idx="9">
                  <c:v>47.603560694554822</c:v>
                </c:pt>
                <c:pt idx="10">
                  <c:v>38.340946568087233</c:v>
                </c:pt>
                <c:pt idx="11">
                  <c:v>45.639332460128834</c:v>
                </c:pt>
                <c:pt idx="12">
                  <c:v>54.68885534760544</c:v>
                </c:pt>
                <c:pt idx="13">
                  <c:v>46.605623170302771</c:v>
                </c:pt>
                <c:pt idx="14">
                  <c:v>47.266401386328994</c:v>
                </c:pt>
                <c:pt idx="15">
                  <c:v>47.898833969197355</c:v>
                </c:pt>
                <c:pt idx="16">
                  <c:v>46.092985555717078</c:v>
                </c:pt>
                <c:pt idx="17">
                  <c:v>46.400505416056895</c:v>
                </c:pt>
                <c:pt idx="18">
                  <c:v>46.411338651613292</c:v>
                </c:pt>
                <c:pt idx="19">
                  <c:v>46.102124768471228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E-74DB-BA4D-BD88-6E22AB512EE1}"/>
            </c:ext>
          </c:extLst>
        </c:ser>
        <c:ser>
          <c:idx val="143"/>
          <c:order val="143"/>
          <c:tx>
            <c:strRef>
              <c:f>VictoriaPlusPCRegion!$E$150</c:f>
              <c:strCache>
                <c:ptCount val="1"/>
                <c:pt idx="0">
                  <c:v>Miscellaneous PCR Geelong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VictoriaPlusPCRegion!$F$150:$Y$150</c:f>
              <c:numCache>
                <c:formatCode>0</c:formatCode>
                <c:ptCount val="20"/>
                <c:pt idx="3">
                  <c:v>14.88328715907897</c:v>
                </c:pt>
                <c:pt idx="4">
                  <c:v>11.47023178655752</c:v>
                </c:pt>
                <c:pt idx="5">
                  <c:v>81.568898770520704</c:v>
                </c:pt>
                <c:pt idx="6">
                  <c:v>12.364513192389365</c:v>
                </c:pt>
                <c:pt idx="7">
                  <c:v>12.783823467277891</c:v>
                </c:pt>
                <c:pt idx="8">
                  <c:v>30.771548562766377</c:v>
                </c:pt>
                <c:pt idx="9">
                  <c:v>47.358393852545397</c:v>
                </c:pt>
                <c:pt idx="10">
                  <c:v>39.555784819108482</c:v>
                </c:pt>
                <c:pt idx="11">
                  <c:v>54.360428312684306</c:v>
                </c:pt>
                <c:pt idx="12">
                  <c:v>57.818375259336285</c:v>
                </c:pt>
                <c:pt idx="13">
                  <c:v>50.871883506836269</c:v>
                </c:pt>
                <c:pt idx="14">
                  <c:v>52.411177772980011</c:v>
                </c:pt>
                <c:pt idx="15">
                  <c:v>51.953912331608194</c:v>
                </c:pt>
                <c:pt idx="16">
                  <c:v>50.469456855862461</c:v>
                </c:pt>
                <c:pt idx="17">
                  <c:v>50.856662256876412</c:v>
                </c:pt>
                <c:pt idx="18">
                  <c:v>50.672920202242906</c:v>
                </c:pt>
                <c:pt idx="19">
                  <c:v>50.447901404168697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F-74DB-BA4D-BD88-6E22AB512EE1}"/>
            </c:ext>
          </c:extLst>
        </c:ser>
        <c:ser>
          <c:idx val="144"/>
          <c:order val="144"/>
          <c:tx>
            <c:strRef>
              <c:f>VictoriaPlusPCRegion!$E$151</c:f>
              <c:strCache>
                <c:ptCount val="1"/>
                <c:pt idx="0">
                  <c:v>Miscellaneous PCR North West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VictoriaPlusPCRegion!$F$151:$Y$151</c:f>
              <c:numCache>
                <c:formatCode>0</c:formatCode>
                <c:ptCount val="20"/>
                <c:pt idx="3">
                  <c:v>7.9415165156760974</c:v>
                </c:pt>
                <c:pt idx="4">
                  <c:v>9.4671376501733295</c:v>
                </c:pt>
                <c:pt idx="5">
                  <c:v>24.559983146642519</c:v>
                </c:pt>
                <c:pt idx="6">
                  <c:v>2.5038690955471661</c:v>
                </c:pt>
                <c:pt idx="7">
                  <c:v>11.623497537794092</c:v>
                </c:pt>
                <c:pt idx="8">
                  <c:v>19.467225624673969</c:v>
                </c:pt>
                <c:pt idx="9">
                  <c:v>37.006904967703342</c:v>
                </c:pt>
                <c:pt idx="10">
                  <c:v>29.855180435625535</c:v>
                </c:pt>
                <c:pt idx="11">
                  <c:v>40.172360132641231</c:v>
                </c:pt>
                <c:pt idx="12">
                  <c:v>44.048722838935788</c:v>
                </c:pt>
                <c:pt idx="13">
                  <c:v>38.25721647357328</c:v>
                </c:pt>
                <c:pt idx="14">
                  <c:v>39.376309301890643</c:v>
                </c:pt>
                <c:pt idx="15">
                  <c:v>39.23908101854559</c:v>
                </c:pt>
                <c:pt idx="16">
                  <c:v>37.997674491574863</c:v>
                </c:pt>
                <c:pt idx="17">
                  <c:v>38.302998451276039</c:v>
                </c:pt>
                <c:pt idx="18">
                  <c:v>38.196106944462088</c:v>
                </c:pt>
                <c:pt idx="19">
                  <c:v>38.001096203103351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0-74DB-BA4D-BD88-6E22AB512EE1}"/>
            </c:ext>
          </c:extLst>
        </c:ser>
        <c:ser>
          <c:idx val="145"/>
          <c:order val="145"/>
          <c:tx>
            <c:strRef>
              <c:f>VictoriaPlusPCRegion!$E$152</c:f>
              <c:strCache>
                <c:ptCount val="1"/>
                <c:pt idx="0">
                  <c:v>Miscellaneous PCR Shepparton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VictoriaPlusPCRegion!$F$152:$Y$152</c:f>
              <c:numCache>
                <c:formatCode>0</c:formatCode>
                <c:ptCount val="20"/>
                <c:pt idx="3">
                  <c:v>4.5381263121927802</c:v>
                </c:pt>
                <c:pt idx="4">
                  <c:v>9.4217175070873918</c:v>
                </c:pt>
                <c:pt idx="5">
                  <c:v>22.947652141938025</c:v>
                </c:pt>
                <c:pt idx="6">
                  <c:v>2.6200795190700137</c:v>
                </c:pt>
                <c:pt idx="7">
                  <c:v>98.720799923720961</c:v>
                </c:pt>
                <c:pt idx="8">
                  <c:v>7.5455291174578685</c:v>
                </c:pt>
                <c:pt idx="9">
                  <c:v>6.3152055102967779</c:v>
                </c:pt>
                <c:pt idx="10">
                  <c:v>43.594430564295642</c:v>
                </c:pt>
                <c:pt idx="11">
                  <c:v>23.191252521717402</c:v>
                </c:pt>
                <c:pt idx="12">
                  <c:v>26.9194316951132</c:v>
                </c:pt>
                <c:pt idx="13">
                  <c:v>32.16002777844102</c:v>
                </c:pt>
                <c:pt idx="14">
                  <c:v>26.507217221674725</c:v>
                </c:pt>
                <c:pt idx="15">
                  <c:v>27.603755155198165</c:v>
                </c:pt>
                <c:pt idx="16">
                  <c:v>28.016282502244625</c:v>
                </c:pt>
                <c:pt idx="17">
                  <c:v>26.985505710152154</c:v>
                </c:pt>
                <c:pt idx="18">
                  <c:v>27.309035133786832</c:v>
                </c:pt>
                <c:pt idx="19">
                  <c:v>27.317600135445012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1-74DB-BA4D-BD88-6E22AB512EE1}"/>
            </c:ext>
          </c:extLst>
        </c:ser>
        <c:ser>
          <c:idx val="146"/>
          <c:order val="146"/>
          <c:tx>
            <c:strRef>
              <c:f>VictoriaPlusPCRegion!$E$153</c:f>
              <c:strCache>
                <c:ptCount val="1"/>
                <c:pt idx="0">
                  <c:v>Miscellaneous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VictoriaPlusPCRegion!$F$153:$Y$153</c:f>
              <c:numCache>
                <c:formatCode>0</c:formatCode>
                <c:ptCount val="20"/>
                <c:pt idx="3">
                  <c:v>6.736421859490779</c:v>
                </c:pt>
                <c:pt idx="4">
                  <c:v>6.3792261832728219</c:v>
                </c:pt>
                <c:pt idx="5">
                  <c:v>11.463957174230194</c:v>
                </c:pt>
                <c:pt idx="6">
                  <c:v>4.7039358672853462</c:v>
                </c:pt>
                <c:pt idx="7">
                  <c:v>9.6320544309125982</c:v>
                </c:pt>
                <c:pt idx="8">
                  <c:v>27.596864649126019</c:v>
                </c:pt>
                <c:pt idx="9">
                  <c:v>11.110908127163917</c:v>
                </c:pt>
                <c:pt idx="10">
                  <c:v>19.28552382007318</c:v>
                </c:pt>
                <c:pt idx="11">
                  <c:v>25.028716829902613</c:v>
                </c:pt>
                <c:pt idx="12">
                  <c:v>21.200990230487108</c:v>
                </c:pt>
                <c:pt idx="13">
                  <c:v>22.022691197832945</c:v>
                </c:pt>
                <c:pt idx="14">
                  <c:v>21.918528372946419</c:v>
                </c:pt>
                <c:pt idx="15">
                  <c:v>21.018918778462691</c:v>
                </c:pt>
                <c:pt idx="16">
                  <c:v>21.110772733079763</c:v>
                </c:pt>
                <c:pt idx="17">
                  <c:v>21.036455741618095</c:v>
                </c:pt>
                <c:pt idx="18">
                  <c:v>20.883215686230855</c:v>
                </c:pt>
                <c:pt idx="19">
                  <c:v>20.919191202199659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2-74DB-BA4D-BD88-6E22AB512EE1}"/>
            </c:ext>
          </c:extLst>
        </c:ser>
        <c:ser>
          <c:idx val="147"/>
          <c:order val="147"/>
          <c:tx>
            <c:strRef>
              <c:f>VictoriaPlusPCRegion!$E$154</c:f>
              <c:strCache>
                <c:ptCount val="1"/>
                <c:pt idx="0">
                  <c:v>Miscellaneous VIC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VictoriaPlusPCRegion!$F$154:$Y$154</c:f>
              <c:numCache>
                <c:formatCode>General</c:formatCode>
                <c:ptCount val="20"/>
                <c:pt idx="0">
                  <c:v>228</c:v>
                </c:pt>
                <c:pt idx="1">
                  <c:v>563</c:v>
                </c:pt>
                <c:pt idx="2">
                  <c:v>370</c:v>
                </c:pt>
                <c:pt idx="3">
                  <c:v>431</c:v>
                </c:pt>
                <c:pt idx="4">
                  <c:v>460</c:v>
                </c:pt>
                <c:pt idx="5">
                  <c:v>883</c:v>
                </c:pt>
                <c:pt idx="6">
                  <c:v>728</c:v>
                </c:pt>
                <c:pt idx="7">
                  <c:v>691</c:v>
                </c:pt>
                <c:pt idx="8">
                  <c:v>736</c:v>
                </c:pt>
                <c:pt idx="9">
                  <c:v>632</c:v>
                </c:pt>
                <c:pt idx="10">
                  <c:v>948</c:v>
                </c:pt>
                <c:pt idx="11">
                  <c:v>1090</c:v>
                </c:pt>
                <c:pt idx="12">
                  <c:v>1075</c:v>
                </c:pt>
                <c:pt idx="13">
                  <c:v>1052</c:v>
                </c:pt>
                <c:pt idx="14">
                  <c:v>1032</c:v>
                </c:pt>
                <c:pt idx="15">
                  <c:v>1016</c:v>
                </c:pt>
                <c:pt idx="16">
                  <c:v>1008</c:v>
                </c:pt>
                <c:pt idx="17">
                  <c:v>1004</c:v>
                </c:pt>
                <c:pt idx="18">
                  <c:v>1001</c:v>
                </c:pt>
                <c:pt idx="19">
                  <c:v>1000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3-74DB-BA4D-BD88-6E22AB512EE1}"/>
            </c:ext>
          </c:extLst>
        </c:ser>
        <c:ser>
          <c:idx val="148"/>
          <c:order val="148"/>
          <c:tx>
            <c:strRef>
              <c:f>VictoriaPlusPCRegion!$E$155</c:f>
              <c:strCache>
                <c:ptCount val="1"/>
                <c:pt idx="0">
                  <c:v>Roads VIC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VictoriaPlusPCRegion!$F$155:$Y$155</c:f>
              <c:numCache>
                <c:formatCode>General</c:formatCode>
                <c:ptCount val="20"/>
                <c:pt idx="0">
                  <c:v>2304</c:v>
                </c:pt>
                <c:pt idx="1">
                  <c:v>2161</c:v>
                </c:pt>
                <c:pt idx="2">
                  <c:v>2815</c:v>
                </c:pt>
                <c:pt idx="3">
                  <c:v>3245</c:v>
                </c:pt>
                <c:pt idx="4">
                  <c:v>2727</c:v>
                </c:pt>
                <c:pt idx="5">
                  <c:v>1920</c:v>
                </c:pt>
                <c:pt idx="6">
                  <c:v>2927</c:v>
                </c:pt>
                <c:pt idx="7">
                  <c:v>2836</c:v>
                </c:pt>
                <c:pt idx="8">
                  <c:v>3247</c:v>
                </c:pt>
                <c:pt idx="9">
                  <c:v>4286</c:v>
                </c:pt>
                <c:pt idx="10">
                  <c:v>4882</c:v>
                </c:pt>
                <c:pt idx="11">
                  <c:v>5306</c:v>
                </c:pt>
                <c:pt idx="12">
                  <c:v>5236</c:v>
                </c:pt>
                <c:pt idx="13">
                  <c:v>5070</c:v>
                </c:pt>
                <c:pt idx="14">
                  <c:v>4153</c:v>
                </c:pt>
                <c:pt idx="15">
                  <c:v>3691</c:v>
                </c:pt>
                <c:pt idx="16">
                  <c:v>3449</c:v>
                </c:pt>
                <c:pt idx="17">
                  <c:v>3453</c:v>
                </c:pt>
                <c:pt idx="18">
                  <c:v>3637</c:v>
                </c:pt>
                <c:pt idx="19">
                  <c:v>3481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4-74DB-BA4D-BD88-6E22AB512EE1}"/>
            </c:ext>
          </c:extLst>
        </c:ser>
        <c:ser>
          <c:idx val="149"/>
          <c:order val="149"/>
          <c:tx>
            <c:strRef>
              <c:f>VictoriaPlusPCRegion!$E$156</c:f>
              <c:strCache>
                <c:ptCount val="1"/>
                <c:pt idx="0">
                  <c:v>Bridges, railways, harbours VIC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VictoriaPlusPCRegion!$F$156:$Y$156</c:f>
              <c:numCache>
                <c:formatCode>General</c:formatCode>
                <c:ptCount val="20"/>
                <c:pt idx="0">
                  <c:v>792</c:v>
                </c:pt>
                <c:pt idx="1">
                  <c:v>824</c:v>
                </c:pt>
                <c:pt idx="2">
                  <c:v>1338</c:v>
                </c:pt>
                <c:pt idx="3">
                  <c:v>1350</c:v>
                </c:pt>
                <c:pt idx="4">
                  <c:v>1433</c:v>
                </c:pt>
                <c:pt idx="5">
                  <c:v>1600</c:v>
                </c:pt>
                <c:pt idx="6">
                  <c:v>949</c:v>
                </c:pt>
                <c:pt idx="7">
                  <c:v>1202</c:v>
                </c:pt>
                <c:pt idx="8">
                  <c:v>1449</c:v>
                </c:pt>
                <c:pt idx="9">
                  <c:v>2965</c:v>
                </c:pt>
                <c:pt idx="10">
                  <c:v>4153</c:v>
                </c:pt>
                <c:pt idx="11">
                  <c:v>4389</c:v>
                </c:pt>
                <c:pt idx="12">
                  <c:v>4664</c:v>
                </c:pt>
                <c:pt idx="13">
                  <c:v>4385</c:v>
                </c:pt>
                <c:pt idx="14">
                  <c:v>4127</c:v>
                </c:pt>
                <c:pt idx="15">
                  <c:v>3257</c:v>
                </c:pt>
                <c:pt idx="16">
                  <c:v>2581</c:v>
                </c:pt>
                <c:pt idx="17">
                  <c:v>1987</c:v>
                </c:pt>
                <c:pt idx="18">
                  <c:v>1953</c:v>
                </c:pt>
                <c:pt idx="19">
                  <c:v>2441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5-74DB-BA4D-BD88-6E22AB512EE1}"/>
            </c:ext>
          </c:extLst>
        </c:ser>
        <c:ser>
          <c:idx val="150"/>
          <c:order val="150"/>
          <c:tx>
            <c:strRef>
              <c:f>VictoriaPlusPCRegion!$E$157</c:f>
              <c:strCache>
                <c:ptCount val="1"/>
                <c:pt idx="0">
                  <c:v>Electricity, pipelines VIC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VictoriaPlusPCRegion!$F$157:$Y$157</c:f>
              <c:numCache>
                <c:formatCode>General</c:formatCode>
                <c:ptCount val="20"/>
                <c:pt idx="0">
                  <c:v>1832</c:v>
                </c:pt>
                <c:pt idx="1">
                  <c:v>1950</c:v>
                </c:pt>
                <c:pt idx="2">
                  <c:v>2479</c:v>
                </c:pt>
                <c:pt idx="3">
                  <c:v>2455</c:v>
                </c:pt>
                <c:pt idx="4">
                  <c:v>2963</c:v>
                </c:pt>
                <c:pt idx="5">
                  <c:v>2578</c:v>
                </c:pt>
                <c:pt idx="6">
                  <c:v>2040</c:v>
                </c:pt>
                <c:pt idx="7">
                  <c:v>2339</c:v>
                </c:pt>
                <c:pt idx="8">
                  <c:v>2027</c:v>
                </c:pt>
                <c:pt idx="9">
                  <c:v>2671</c:v>
                </c:pt>
                <c:pt idx="10">
                  <c:v>3295</c:v>
                </c:pt>
                <c:pt idx="11">
                  <c:v>3179</c:v>
                </c:pt>
                <c:pt idx="12">
                  <c:v>3127</c:v>
                </c:pt>
                <c:pt idx="13">
                  <c:v>2715</c:v>
                </c:pt>
                <c:pt idx="14">
                  <c:v>2596</c:v>
                </c:pt>
                <c:pt idx="15">
                  <c:v>2303</c:v>
                </c:pt>
                <c:pt idx="16">
                  <c:v>2363</c:v>
                </c:pt>
                <c:pt idx="17">
                  <c:v>2303</c:v>
                </c:pt>
                <c:pt idx="18">
                  <c:v>2305</c:v>
                </c:pt>
                <c:pt idx="19">
                  <c:v>2348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6-74DB-BA4D-BD88-6E22AB512EE1}"/>
            </c:ext>
          </c:extLst>
        </c:ser>
        <c:ser>
          <c:idx val="151"/>
          <c:order val="151"/>
          <c:tx>
            <c:strRef>
              <c:f>VictoriaPlusPCRegion!$E$158</c:f>
              <c:strCache>
                <c:ptCount val="1"/>
                <c:pt idx="0">
                  <c:v>Water and sewerage VIC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VictoriaPlusPCRegion!$F$158:$Y$158</c:f>
              <c:numCache>
                <c:formatCode>General</c:formatCode>
                <c:ptCount val="20"/>
                <c:pt idx="0">
                  <c:v>1450</c:v>
                </c:pt>
                <c:pt idx="1">
                  <c:v>2534</c:v>
                </c:pt>
                <c:pt idx="2">
                  <c:v>3015</c:v>
                </c:pt>
                <c:pt idx="3">
                  <c:v>1909</c:v>
                </c:pt>
                <c:pt idx="4">
                  <c:v>1022</c:v>
                </c:pt>
                <c:pt idx="5">
                  <c:v>911</c:v>
                </c:pt>
                <c:pt idx="6">
                  <c:v>706</c:v>
                </c:pt>
                <c:pt idx="7">
                  <c:v>724</c:v>
                </c:pt>
                <c:pt idx="8">
                  <c:v>720</c:v>
                </c:pt>
                <c:pt idx="9">
                  <c:v>1174</c:v>
                </c:pt>
                <c:pt idx="10">
                  <c:v>1320</c:v>
                </c:pt>
                <c:pt idx="11">
                  <c:v>1340</c:v>
                </c:pt>
                <c:pt idx="12">
                  <c:v>1292</c:v>
                </c:pt>
                <c:pt idx="13">
                  <c:v>1222</c:v>
                </c:pt>
                <c:pt idx="14">
                  <c:v>1093</c:v>
                </c:pt>
                <c:pt idx="15">
                  <c:v>1026</c:v>
                </c:pt>
                <c:pt idx="16">
                  <c:v>1046</c:v>
                </c:pt>
                <c:pt idx="17">
                  <c:v>1085</c:v>
                </c:pt>
                <c:pt idx="18">
                  <c:v>1123</c:v>
                </c:pt>
                <c:pt idx="19">
                  <c:v>1162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7-74DB-BA4D-BD88-6E22AB512EE1}"/>
            </c:ext>
          </c:extLst>
        </c:ser>
        <c:ser>
          <c:idx val="152"/>
          <c:order val="152"/>
          <c:tx>
            <c:strRef>
              <c:f>VictoriaPlusPCRegion!$E$159</c:f>
              <c:strCache>
                <c:ptCount val="1"/>
                <c:pt idx="0">
                  <c:v>Telecommunications VIC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VictoriaPlusPCRegion!$F$159:$Y$159</c:f>
              <c:numCache>
                <c:formatCode>General</c:formatCode>
                <c:ptCount val="20"/>
                <c:pt idx="0">
                  <c:v>1391</c:v>
                </c:pt>
                <c:pt idx="1">
                  <c:v>1391</c:v>
                </c:pt>
                <c:pt idx="2">
                  <c:v>1156</c:v>
                </c:pt>
                <c:pt idx="3">
                  <c:v>1400</c:v>
                </c:pt>
                <c:pt idx="4">
                  <c:v>1485</c:v>
                </c:pt>
                <c:pt idx="5">
                  <c:v>1703</c:v>
                </c:pt>
                <c:pt idx="6">
                  <c:v>1700</c:v>
                </c:pt>
                <c:pt idx="7">
                  <c:v>1904</c:v>
                </c:pt>
                <c:pt idx="8">
                  <c:v>2507</c:v>
                </c:pt>
                <c:pt idx="9">
                  <c:v>2682</c:v>
                </c:pt>
                <c:pt idx="10">
                  <c:v>2077</c:v>
                </c:pt>
                <c:pt idx="11">
                  <c:v>1431</c:v>
                </c:pt>
                <c:pt idx="12">
                  <c:v>1272</c:v>
                </c:pt>
                <c:pt idx="13">
                  <c:v>1421</c:v>
                </c:pt>
                <c:pt idx="14">
                  <c:v>1596</c:v>
                </c:pt>
                <c:pt idx="15">
                  <c:v>1670</c:v>
                </c:pt>
                <c:pt idx="16">
                  <c:v>1879</c:v>
                </c:pt>
                <c:pt idx="17">
                  <c:v>2125</c:v>
                </c:pt>
                <c:pt idx="18">
                  <c:v>2098</c:v>
                </c:pt>
                <c:pt idx="19">
                  <c:v>2218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8-74DB-BA4D-BD88-6E22AB512EE1}"/>
            </c:ext>
          </c:extLst>
        </c:ser>
        <c:ser>
          <c:idx val="153"/>
          <c:order val="153"/>
          <c:tx>
            <c:strRef>
              <c:f>VictoriaPlusPCRegion!$E$160</c:f>
              <c:strCache>
                <c:ptCount val="1"/>
                <c:pt idx="0">
                  <c:v>Heavy industry incl. mining VIC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VictoriaPlusPCRegion!$F$160:$Y$160</c:f>
              <c:numCache>
                <c:formatCode>General</c:formatCode>
                <c:ptCount val="20"/>
                <c:pt idx="0">
                  <c:v>1123</c:v>
                </c:pt>
                <c:pt idx="1">
                  <c:v>1375</c:v>
                </c:pt>
                <c:pt idx="2">
                  <c:v>951</c:v>
                </c:pt>
                <c:pt idx="3">
                  <c:v>1616</c:v>
                </c:pt>
                <c:pt idx="4">
                  <c:v>1139</c:v>
                </c:pt>
                <c:pt idx="5">
                  <c:v>869</c:v>
                </c:pt>
                <c:pt idx="6">
                  <c:v>1095</c:v>
                </c:pt>
                <c:pt idx="7">
                  <c:v>1014</c:v>
                </c:pt>
                <c:pt idx="8">
                  <c:v>788</c:v>
                </c:pt>
                <c:pt idx="9">
                  <c:v>445</c:v>
                </c:pt>
                <c:pt idx="10">
                  <c:v>454</c:v>
                </c:pt>
                <c:pt idx="11">
                  <c:v>602</c:v>
                </c:pt>
                <c:pt idx="12">
                  <c:v>640</c:v>
                </c:pt>
                <c:pt idx="13">
                  <c:v>599</c:v>
                </c:pt>
                <c:pt idx="14">
                  <c:v>652</c:v>
                </c:pt>
                <c:pt idx="15">
                  <c:v>665</c:v>
                </c:pt>
                <c:pt idx="16">
                  <c:v>672</c:v>
                </c:pt>
                <c:pt idx="17">
                  <c:v>667</c:v>
                </c:pt>
                <c:pt idx="18">
                  <c:v>683</c:v>
                </c:pt>
                <c:pt idx="19">
                  <c:v>696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9-74DB-BA4D-BD88-6E22AB512EE1}"/>
            </c:ext>
          </c:extLst>
        </c:ser>
        <c:ser>
          <c:idx val="154"/>
          <c:order val="154"/>
          <c:tx>
            <c:strRef>
              <c:f>VictoriaPlusPCRegion!$E$161</c:f>
              <c:strCache>
                <c:ptCount val="1"/>
                <c:pt idx="0">
                  <c:v>Recreation and other VIC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VictoriaPlusPCRegion!$F$6:$Y$6</c:f>
              <c:strCache>
                <c:ptCount val="20"/>
                <c:pt idx="0">
                  <c:v>2008-09</c:v>
                </c:pt>
                <c:pt idx="1">
                  <c:v>2009-10</c:v>
                </c:pt>
                <c:pt idx="2">
                  <c:v>2010-11</c:v>
                </c:pt>
                <c:pt idx="3">
                  <c:v>2011-12</c:v>
                </c:pt>
                <c:pt idx="4">
                  <c:v>2012-13</c:v>
                </c:pt>
                <c:pt idx="5">
                  <c:v>2013-14</c:v>
                </c:pt>
                <c:pt idx="6">
                  <c:v>2014-15</c:v>
                </c:pt>
                <c:pt idx="7">
                  <c:v>2015-16</c:v>
                </c:pt>
                <c:pt idx="8">
                  <c:v>2016-17</c:v>
                </c:pt>
                <c:pt idx="9">
                  <c:v>2017-18</c:v>
                </c:pt>
                <c:pt idx="10">
                  <c:v>2018-19</c:v>
                </c:pt>
                <c:pt idx="11">
                  <c:v>2019-20</c:v>
                </c:pt>
                <c:pt idx="12">
                  <c:v>2020-21</c:v>
                </c:pt>
                <c:pt idx="13">
                  <c:v>2021-22</c:v>
                </c:pt>
                <c:pt idx="14">
                  <c:v>2022-23</c:v>
                </c:pt>
                <c:pt idx="15">
                  <c:v>2023-24</c:v>
                </c:pt>
                <c:pt idx="16">
                  <c:v>2024-25</c:v>
                </c:pt>
                <c:pt idx="17">
                  <c:v>2025-26</c:v>
                </c:pt>
                <c:pt idx="18">
                  <c:v>2026-27</c:v>
                </c:pt>
                <c:pt idx="19">
                  <c:v>2027-28</c:v>
                </c:pt>
              </c:strCache>
            </c:strRef>
          </c:cat>
          <c:val>
            <c:numRef>
              <c:f>VictoriaPlusPCRegion!$F$161:$Y$161</c:f>
              <c:numCache>
                <c:formatCode>General</c:formatCode>
                <c:ptCount val="20"/>
                <c:pt idx="0">
                  <c:v>658</c:v>
                </c:pt>
                <c:pt idx="1">
                  <c:v>677</c:v>
                </c:pt>
                <c:pt idx="2">
                  <c:v>687</c:v>
                </c:pt>
                <c:pt idx="3">
                  <c:v>834</c:v>
                </c:pt>
                <c:pt idx="4">
                  <c:v>775</c:v>
                </c:pt>
                <c:pt idx="5">
                  <c:v>1062</c:v>
                </c:pt>
                <c:pt idx="6">
                  <c:v>900</c:v>
                </c:pt>
                <c:pt idx="7">
                  <c:v>1052</c:v>
                </c:pt>
                <c:pt idx="8">
                  <c:v>1202</c:v>
                </c:pt>
                <c:pt idx="9">
                  <c:v>1609</c:v>
                </c:pt>
                <c:pt idx="10">
                  <c:v>1425</c:v>
                </c:pt>
                <c:pt idx="11">
                  <c:v>1344</c:v>
                </c:pt>
                <c:pt idx="12">
                  <c:v>1443</c:v>
                </c:pt>
                <c:pt idx="13">
                  <c:v>1391</c:v>
                </c:pt>
                <c:pt idx="14">
                  <c:v>1303</c:v>
                </c:pt>
                <c:pt idx="15">
                  <c:v>1367</c:v>
                </c:pt>
                <c:pt idx="16">
                  <c:v>1438</c:v>
                </c:pt>
                <c:pt idx="17">
                  <c:v>1490</c:v>
                </c:pt>
                <c:pt idx="18">
                  <c:v>1473</c:v>
                </c:pt>
                <c:pt idx="19">
                  <c:v>1510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A-74DB-BA4D-BD88-6E22AB512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034240"/>
        <c:axId val="163035776"/>
      </c:lineChart>
      <c:catAx>
        <c:axId val="16303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035776"/>
        <c:crosses val="autoZero"/>
        <c:auto val="0"/>
        <c:lblAlgn val="ctr"/>
        <c:lblOffset val="100"/>
        <c:noMultiLvlLbl val="0"/>
      </c:catAx>
      <c:valAx>
        <c:axId val="16303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034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5939922122410749E-2"/>
          <c:y val="0.75032756322126404"/>
          <c:w val="0.94528745086441657"/>
          <c:h val="0.229831166937466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VictoriaPlusPCRegionIndex!$E$7</c:f>
              <c:strCache>
                <c:ptCount val="1"/>
                <c:pt idx="0">
                  <c:v>New Houses Melbourne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VictoriaPlusPCRegionIndex!$F$7:$V$7</c:f>
              <c:numCache>
                <c:formatCode>0</c:formatCode>
                <c:ptCount val="17"/>
                <c:pt idx="0">
                  <c:v>85.637162586315128</c:v>
                </c:pt>
                <c:pt idx="1">
                  <c:v>77.827997489014436</c:v>
                </c:pt>
                <c:pt idx="2">
                  <c:v>70.998116760828623</c:v>
                </c:pt>
                <c:pt idx="3">
                  <c:v>80.200878844946644</c:v>
                </c:pt>
                <c:pt idx="4">
                  <c:v>90.119271814187059</c:v>
                </c:pt>
                <c:pt idx="5">
                  <c:v>95.856873822975516</c:v>
                </c:pt>
                <c:pt idx="6">
                  <c:v>100</c:v>
                </c:pt>
                <c:pt idx="7">
                  <c:v>102.52354048964219</c:v>
                </c:pt>
                <c:pt idx="8">
                  <c:v>96.635279347143751</c:v>
                </c:pt>
                <c:pt idx="9">
                  <c:v>97.652228499686117</c:v>
                </c:pt>
                <c:pt idx="10">
                  <c:v>101.51914626490897</c:v>
                </c:pt>
                <c:pt idx="11">
                  <c:v>104.15568110483365</c:v>
                </c:pt>
                <c:pt idx="12">
                  <c:v>104.82109227871941</c:v>
                </c:pt>
                <c:pt idx="13">
                  <c:v>106.12680477087257</c:v>
                </c:pt>
                <c:pt idx="14">
                  <c:v>108.0225988700565</c:v>
                </c:pt>
                <c:pt idx="15">
                  <c:v>107.72128060263653</c:v>
                </c:pt>
                <c:pt idx="16">
                  <c:v>108.61268047708725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041-804D-BBFF-60221AFF8D49}"/>
            </c:ext>
          </c:extLst>
        </c:ser>
        <c:ser>
          <c:idx val="1"/>
          <c:order val="1"/>
          <c:tx>
            <c:strRef>
              <c:f>VictoriaPlusPCRegionIndex!$E$8</c:f>
              <c:strCache>
                <c:ptCount val="1"/>
                <c:pt idx="0">
                  <c:v>New Houses rest of VIC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VictoriaPlusPCRegionIndex!$F$8:$V$8</c:f>
              <c:numCache>
                <c:formatCode>0</c:formatCode>
                <c:ptCount val="17"/>
                <c:pt idx="0">
                  <c:v>91.903794037940372</c:v>
                </c:pt>
                <c:pt idx="1">
                  <c:v>96.917344173441734</c:v>
                </c:pt>
                <c:pt idx="2">
                  <c:v>96.917344173441734</c:v>
                </c:pt>
                <c:pt idx="3">
                  <c:v>98.170731707317074</c:v>
                </c:pt>
                <c:pt idx="4">
                  <c:v>107.14769647696475</c:v>
                </c:pt>
                <c:pt idx="5">
                  <c:v>103.11653116531166</c:v>
                </c:pt>
                <c:pt idx="6">
                  <c:v>100</c:v>
                </c:pt>
                <c:pt idx="7">
                  <c:v>103.45528455284554</c:v>
                </c:pt>
                <c:pt idx="8">
                  <c:v>101.69376693766938</c:v>
                </c:pt>
                <c:pt idx="9">
                  <c:v>102.03252032520325</c:v>
                </c:pt>
                <c:pt idx="10">
                  <c:v>105.58943089430895</c:v>
                </c:pt>
                <c:pt idx="11">
                  <c:v>108.50271002710028</c:v>
                </c:pt>
                <c:pt idx="12">
                  <c:v>109.18021680216803</c:v>
                </c:pt>
                <c:pt idx="13">
                  <c:v>110.53523035230353</c:v>
                </c:pt>
                <c:pt idx="14">
                  <c:v>112.53387533875339</c:v>
                </c:pt>
                <c:pt idx="15">
                  <c:v>112.19512195121952</c:v>
                </c:pt>
                <c:pt idx="16">
                  <c:v>113.14363143631437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041-804D-BBFF-60221AFF8D49}"/>
            </c:ext>
          </c:extLst>
        </c:ser>
        <c:ser>
          <c:idx val="2"/>
          <c:order val="2"/>
          <c:tx>
            <c:strRef>
              <c:f>VictoriaPlusPCRegionIndex!$E$9</c:f>
              <c:strCache>
                <c:ptCount val="1"/>
                <c:pt idx="0">
                  <c:v>New Houses PCR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VictoriaPlusPCRegionIndex!$F$9:$V$9</c:f>
              <c:numCache>
                <c:formatCode>0</c:formatCode>
                <c:ptCount val="17"/>
                <c:pt idx="0">
                  <c:v>86.577513248498718</c:v>
                </c:pt>
                <c:pt idx="1">
                  <c:v>84.623681666205286</c:v>
                </c:pt>
                <c:pt idx="2">
                  <c:v>78.334767739658702</c:v>
                </c:pt>
                <c:pt idx="3">
                  <c:v>80.921869625398003</c:v>
                </c:pt>
                <c:pt idx="4">
                  <c:v>87.704492875102531</c:v>
                </c:pt>
                <c:pt idx="5">
                  <c:v>89.720341011090227</c:v>
                </c:pt>
                <c:pt idx="6">
                  <c:v>100</c:v>
                </c:pt>
                <c:pt idx="7">
                  <c:v>105.28605436204683</c:v>
                </c:pt>
                <c:pt idx="8">
                  <c:v>102.51176948675722</c:v>
                </c:pt>
                <c:pt idx="9">
                  <c:v>102.66071724383083</c:v>
                </c:pt>
                <c:pt idx="10">
                  <c:v>106.34301348356369</c:v>
                </c:pt>
                <c:pt idx="11">
                  <c:v>109.58195510985047</c:v>
                </c:pt>
                <c:pt idx="12">
                  <c:v>110.07804307806985</c:v>
                </c:pt>
                <c:pt idx="13">
                  <c:v>111.44959884389485</c:v>
                </c:pt>
                <c:pt idx="14">
                  <c:v>113.5018641104308</c:v>
                </c:pt>
                <c:pt idx="15">
                  <c:v>113.14131954147759</c:v>
                </c:pt>
                <c:pt idx="16">
                  <c:v>114.08969708446766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041-804D-BBFF-60221AFF8D49}"/>
            </c:ext>
          </c:extLst>
        </c:ser>
        <c:ser>
          <c:idx val="3"/>
          <c:order val="3"/>
          <c:tx>
            <c:strRef>
              <c:f>VictoriaPlusPCRegionIndex!$E$10</c:f>
              <c:strCache>
                <c:ptCount val="1"/>
                <c:pt idx="0">
                  <c:v>New Houses PCR Melbourne - North West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VictoriaPlusPCRegionIndex!$F$10:$V$10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041-804D-BBFF-60221AFF8D49}"/>
            </c:ext>
          </c:extLst>
        </c:ser>
        <c:ser>
          <c:idx val="4"/>
          <c:order val="4"/>
          <c:tx>
            <c:strRef>
              <c:f>VictoriaPlusPCRegionIndex!$E$11</c:f>
              <c:strCache>
                <c:ptCount val="1"/>
                <c:pt idx="0">
                  <c:v>New Houses PCR Melbourne - West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VictoriaPlusPCRegionIndex!$F$11:$V$11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041-804D-BBFF-60221AFF8D49}"/>
            </c:ext>
          </c:extLst>
        </c:ser>
        <c:ser>
          <c:idx val="5"/>
          <c:order val="5"/>
          <c:tx>
            <c:strRef>
              <c:f>VictoriaPlusPCRegionIndex!$E$12</c:f>
              <c:strCache>
                <c:ptCount val="1"/>
                <c:pt idx="0">
                  <c:v>New Houses PCR Ballarat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VictoriaPlusPCRegionIndex!$F$12:$V$12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041-804D-BBFF-60221AFF8D49}"/>
            </c:ext>
          </c:extLst>
        </c:ser>
        <c:ser>
          <c:idx val="6"/>
          <c:order val="6"/>
          <c:tx>
            <c:strRef>
              <c:f>VictoriaPlusPCRegionIndex!$E$13</c:f>
              <c:strCache>
                <c:ptCount val="1"/>
                <c:pt idx="0">
                  <c:v>New Houses PCR Bendigo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VictoriaPlusPCRegionIndex!$F$13:$V$13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041-804D-BBFF-60221AFF8D49}"/>
            </c:ext>
          </c:extLst>
        </c:ser>
        <c:ser>
          <c:idx val="7"/>
          <c:order val="7"/>
          <c:tx>
            <c:strRef>
              <c:f>VictoriaPlusPCRegionIndex!$E$14</c:f>
              <c:strCache>
                <c:ptCount val="1"/>
                <c:pt idx="0">
                  <c:v>New Houses PCR Geelong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VictoriaPlusPCRegionIndex!$F$14:$V$14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B041-804D-BBFF-60221AFF8D49}"/>
            </c:ext>
          </c:extLst>
        </c:ser>
        <c:ser>
          <c:idx val="8"/>
          <c:order val="8"/>
          <c:tx>
            <c:strRef>
              <c:f>VictoriaPlusPCRegionIndex!$E$15</c:f>
              <c:strCache>
                <c:ptCount val="1"/>
                <c:pt idx="0">
                  <c:v>New Houses PCR North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VictoriaPlusPCRegionIndex!$F$15:$V$15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041-804D-BBFF-60221AFF8D49}"/>
            </c:ext>
          </c:extLst>
        </c:ser>
        <c:ser>
          <c:idx val="9"/>
          <c:order val="9"/>
          <c:tx>
            <c:strRef>
              <c:f>VictoriaPlusPCRegionIndex!$E$16</c:f>
              <c:strCache>
                <c:ptCount val="1"/>
                <c:pt idx="0">
                  <c:v>New Houses PCR Shepparton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VictoriaPlusPCRegionIndex!$F$16:$V$16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B041-804D-BBFF-60221AFF8D49}"/>
            </c:ext>
          </c:extLst>
        </c:ser>
        <c:ser>
          <c:idx val="10"/>
          <c:order val="10"/>
          <c:tx>
            <c:strRef>
              <c:f>VictoriaPlusPCRegionIndex!$E$17</c:f>
              <c:strCache>
                <c:ptCount val="1"/>
                <c:pt idx="0">
                  <c:v>New Houses PCR Warrnambool and South West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VictoriaPlusPCRegionIndex!$F$17:$V$17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B041-804D-BBFF-60221AFF8D49}"/>
            </c:ext>
          </c:extLst>
        </c:ser>
        <c:ser>
          <c:idx val="11"/>
          <c:order val="11"/>
          <c:tx>
            <c:strRef>
              <c:f>VictoriaPlusPCRegionIndex!$E$18</c:f>
              <c:strCache>
                <c:ptCount val="1"/>
                <c:pt idx="0">
                  <c:v>New Houses VIC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VictoriaPlusPCRegionIndex!$F$18:$V$18</c:f>
              <c:numCache>
                <c:formatCode>0</c:formatCode>
                <c:ptCount val="17"/>
                <c:pt idx="0">
                  <c:v>87.314526470049458</c:v>
                </c:pt>
                <c:pt idx="1">
                  <c:v>82.982231177871398</c:v>
                </c:pt>
                <c:pt idx="2">
                  <c:v>77.999633632533431</c:v>
                </c:pt>
                <c:pt idx="3">
                  <c:v>85.052207363986071</c:v>
                </c:pt>
                <c:pt idx="4">
                  <c:v>94.715149294742631</c:v>
                </c:pt>
                <c:pt idx="5">
                  <c:v>97.810954387250419</c:v>
                </c:pt>
                <c:pt idx="6">
                  <c:v>100</c:v>
                </c:pt>
                <c:pt idx="7">
                  <c:v>102.76607437259571</c:v>
                </c:pt>
                <c:pt idx="8">
                  <c:v>97.994138120534899</c:v>
                </c:pt>
                <c:pt idx="9">
                  <c:v>98.8276241069793</c:v>
                </c:pt>
                <c:pt idx="10">
                  <c:v>102.60120901263967</c:v>
                </c:pt>
                <c:pt idx="11">
                  <c:v>105.32148745191428</c:v>
                </c:pt>
                <c:pt idx="12">
                  <c:v>105.99010807840263</c:v>
                </c:pt>
                <c:pt idx="13">
                  <c:v>107.31819014471515</c:v>
                </c:pt>
                <c:pt idx="14">
                  <c:v>109.22330097087378</c:v>
                </c:pt>
                <c:pt idx="15">
                  <c:v>108.92104781095439</c:v>
                </c:pt>
                <c:pt idx="16">
                  <c:v>109.82780729071257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B041-804D-BBFF-60221AFF8D49}"/>
            </c:ext>
          </c:extLst>
        </c:ser>
        <c:ser>
          <c:idx val="12"/>
          <c:order val="12"/>
          <c:tx>
            <c:strRef>
              <c:f>VictoriaPlusPCRegionIndex!$E$19</c:f>
              <c:strCache>
                <c:ptCount val="1"/>
                <c:pt idx="0">
                  <c:v>New Other Residential Melbourne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VictoriaPlusPCRegionIndex!$F$19:$V$19</c:f>
              <c:numCache>
                <c:formatCode>0</c:formatCode>
                <c:ptCount val="17"/>
                <c:pt idx="0">
                  <c:v>52.65036780614453</c:v>
                </c:pt>
                <c:pt idx="1">
                  <c:v>60.752920813500644</c:v>
                </c:pt>
                <c:pt idx="2">
                  <c:v>62.245781047165728</c:v>
                </c:pt>
                <c:pt idx="3">
                  <c:v>71.343574210298584</c:v>
                </c:pt>
                <c:pt idx="4">
                  <c:v>87.873215058416264</c:v>
                </c:pt>
                <c:pt idx="5">
                  <c:v>93.931198615318038</c:v>
                </c:pt>
                <c:pt idx="6">
                  <c:v>100</c:v>
                </c:pt>
                <c:pt idx="7">
                  <c:v>103.45088706187798</c:v>
                </c:pt>
                <c:pt idx="8">
                  <c:v>88.381652964084807</c:v>
                </c:pt>
                <c:pt idx="9">
                  <c:v>82.659022068368671</c:v>
                </c:pt>
                <c:pt idx="10">
                  <c:v>78.234530506274339</c:v>
                </c:pt>
                <c:pt idx="11">
                  <c:v>87.765036780614452</c:v>
                </c:pt>
                <c:pt idx="12">
                  <c:v>91.854175681523159</c:v>
                </c:pt>
                <c:pt idx="13">
                  <c:v>93.401125054089135</c:v>
                </c:pt>
                <c:pt idx="14">
                  <c:v>93.79056685417568</c:v>
                </c:pt>
                <c:pt idx="15">
                  <c:v>93.087408048463871</c:v>
                </c:pt>
                <c:pt idx="16">
                  <c:v>92.481609692773688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B041-804D-BBFF-60221AFF8D49}"/>
            </c:ext>
          </c:extLst>
        </c:ser>
        <c:ser>
          <c:idx val="13"/>
          <c:order val="13"/>
          <c:tx>
            <c:strRef>
              <c:f>VictoriaPlusPCRegionIndex!$E$20</c:f>
              <c:strCache>
                <c:ptCount val="1"/>
                <c:pt idx="0">
                  <c:v>New Other Residential rest of VIC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VictoriaPlusPCRegionIndex!$F$20:$V$20</c:f>
              <c:numCache>
                <c:formatCode>0</c:formatCode>
                <c:ptCount val="17"/>
                <c:pt idx="0">
                  <c:v>167.42857142857144</c:v>
                </c:pt>
                <c:pt idx="1">
                  <c:v>147.42857142857142</c:v>
                </c:pt>
                <c:pt idx="2">
                  <c:v>141.14285714285714</c:v>
                </c:pt>
                <c:pt idx="3">
                  <c:v>138.85714285714286</c:v>
                </c:pt>
                <c:pt idx="4">
                  <c:v>159.42857142857144</c:v>
                </c:pt>
                <c:pt idx="5">
                  <c:v>95.428571428571431</c:v>
                </c:pt>
                <c:pt idx="6">
                  <c:v>100</c:v>
                </c:pt>
                <c:pt idx="7">
                  <c:v>218.85714285714286</c:v>
                </c:pt>
                <c:pt idx="8">
                  <c:v>236</c:v>
                </c:pt>
                <c:pt idx="9">
                  <c:v>209.14285714285717</c:v>
                </c:pt>
                <c:pt idx="10">
                  <c:v>192</c:v>
                </c:pt>
                <c:pt idx="11">
                  <c:v>219.42857142857144</c:v>
                </c:pt>
                <c:pt idx="12">
                  <c:v>229.14285714285714</c:v>
                </c:pt>
                <c:pt idx="13">
                  <c:v>233.14285714285714</c:v>
                </c:pt>
                <c:pt idx="14">
                  <c:v>234.28571428571431</c:v>
                </c:pt>
                <c:pt idx="15">
                  <c:v>232.57142857142856</c:v>
                </c:pt>
                <c:pt idx="16">
                  <c:v>230.85714285714286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B041-804D-BBFF-60221AFF8D49}"/>
            </c:ext>
          </c:extLst>
        </c:ser>
        <c:ser>
          <c:idx val="14"/>
          <c:order val="14"/>
          <c:tx>
            <c:strRef>
              <c:f>VictoriaPlusPCRegionIndex!$E$21</c:f>
              <c:strCache>
                <c:ptCount val="1"/>
                <c:pt idx="0">
                  <c:v>New Other Residential PCR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VictoriaPlusPCRegionIndex!$F$21:$V$21</c:f>
              <c:numCache>
                <c:formatCode>0</c:formatCode>
                <c:ptCount val="17"/>
                <c:pt idx="0">
                  <c:v>0</c:v>
                </c:pt>
                <c:pt idx="1">
                  <c:v>63.655436598113447</c:v>
                </c:pt>
                <c:pt idx="2">
                  <c:v>41.119771208501163</c:v>
                </c:pt>
                <c:pt idx="3">
                  <c:v>44.922192792318349</c:v>
                </c:pt>
                <c:pt idx="4">
                  <c:v>60.670361681517484</c:v>
                </c:pt>
                <c:pt idx="5">
                  <c:v>67.285646021163586</c:v>
                </c:pt>
                <c:pt idx="6">
                  <c:v>100</c:v>
                </c:pt>
                <c:pt idx="7">
                  <c:v>119.49330888430964</c:v>
                </c:pt>
                <c:pt idx="8">
                  <c:v>90.011492308295445</c:v>
                </c:pt>
                <c:pt idx="9">
                  <c:v>84.751556534123409</c:v>
                </c:pt>
                <c:pt idx="10">
                  <c:v>80.023763515404482</c:v>
                </c:pt>
                <c:pt idx="11">
                  <c:v>89.642089380532582</c:v>
                </c:pt>
                <c:pt idx="12">
                  <c:v>93.980311767122245</c:v>
                </c:pt>
                <c:pt idx="13">
                  <c:v>95.518665065840153</c:v>
                </c:pt>
                <c:pt idx="14">
                  <c:v>95.88959106404657</c:v>
                </c:pt>
                <c:pt idx="15">
                  <c:v>95.196710739190607</c:v>
                </c:pt>
                <c:pt idx="16">
                  <c:v>94.570284306072523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B041-804D-BBFF-60221AFF8D49}"/>
            </c:ext>
          </c:extLst>
        </c:ser>
        <c:ser>
          <c:idx val="15"/>
          <c:order val="15"/>
          <c:tx>
            <c:strRef>
              <c:f>VictoriaPlusPCRegionIndex!$E$22</c:f>
              <c:strCache>
                <c:ptCount val="1"/>
                <c:pt idx="0">
                  <c:v>New Other Residential PCR Melbourne - North West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VictoriaPlusPCRegionIndex!$F$22:$V$22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B041-804D-BBFF-60221AFF8D49}"/>
            </c:ext>
          </c:extLst>
        </c:ser>
        <c:ser>
          <c:idx val="16"/>
          <c:order val="16"/>
          <c:tx>
            <c:strRef>
              <c:f>VictoriaPlusPCRegionIndex!$E$23</c:f>
              <c:strCache>
                <c:ptCount val="1"/>
                <c:pt idx="0">
                  <c:v>New Other Residential PCR Melbourne - West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VictoriaPlusPCRegionIndex!$F$23:$V$23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B041-804D-BBFF-60221AFF8D49}"/>
            </c:ext>
          </c:extLst>
        </c:ser>
        <c:ser>
          <c:idx val="17"/>
          <c:order val="17"/>
          <c:tx>
            <c:strRef>
              <c:f>VictoriaPlusPCRegionIndex!$E$24</c:f>
              <c:strCache>
                <c:ptCount val="1"/>
                <c:pt idx="0">
                  <c:v>New Other Residential PCR Ballarat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VictoriaPlusPCRegionIndex!$F$24:$V$24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B041-804D-BBFF-60221AFF8D49}"/>
            </c:ext>
          </c:extLst>
        </c:ser>
        <c:ser>
          <c:idx val="18"/>
          <c:order val="18"/>
          <c:tx>
            <c:strRef>
              <c:f>VictoriaPlusPCRegionIndex!$E$25</c:f>
              <c:strCache>
                <c:ptCount val="1"/>
                <c:pt idx="0">
                  <c:v>New Other Residential PCR Bendigo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VictoriaPlusPCRegionIndex!$F$25:$V$25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2-B041-804D-BBFF-60221AFF8D49}"/>
            </c:ext>
          </c:extLst>
        </c:ser>
        <c:ser>
          <c:idx val="19"/>
          <c:order val="19"/>
          <c:tx>
            <c:strRef>
              <c:f>VictoriaPlusPCRegionIndex!$E$26</c:f>
              <c:strCache>
                <c:ptCount val="1"/>
                <c:pt idx="0">
                  <c:v>New Other Residential PCR Geelong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VictoriaPlusPCRegionIndex!$F$26:$V$26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3-B041-804D-BBFF-60221AFF8D49}"/>
            </c:ext>
          </c:extLst>
        </c:ser>
        <c:ser>
          <c:idx val="20"/>
          <c:order val="20"/>
          <c:tx>
            <c:strRef>
              <c:f>VictoriaPlusPCRegionIndex!$E$27</c:f>
              <c:strCache>
                <c:ptCount val="1"/>
                <c:pt idx="0">
                  <c:v>New Other Residential PCR North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VictoriaPlusPCRegionIndex!$F$27:$V$27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4-B041-804D-BBFF-60221AFF8D49}"/>
            </c:ext>
          </c:extLst>
        </c:ser>
        <c:ser>
          <c:idx val="21"/>
          <c:order val="21"/>
          <c:tx>
            <c:strRef>
              <c:f>VictoriaPlusPCRegionIndex!$E$28</c:f>
              <c:strCache>
                <c:ptCount val="1"/>
                <c:pt idx="0">
                  <c:v>New Other Residential PCR Shepparton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VictoriaPlusPCRegionIndex!$F$28:$V$28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B041-804D-BBFF-60221AFF8D49}"/>
            </c:ext>
          </c:extLst>
        </c:ser>
        <c:ser>
          <c:idx val="22"/>
          <c:order val="22"/>
          <c:tx>
            <c:strRef>
              <c:f>VictoriaPlusPCRegionIndex!$E$29</c:f>
              <c:strCache>
                <c:ptCount val="1"/>
                <c:pt idx="0">
                  <c:v>New Other Residential PCR Warrnambool and South West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VictoriaPlusPCRegionIndex!$F$29:$V$29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6-B041-804D-BBFF-60221AFF8D49}"/>
            </c:ext>
          </c:extLst>
        </c:ser>
        <c:ser>
          <c:idx val="23"/>
          <c:order val="23"/>
          <c:tx>
            <c:strRef>
              <c:f>VictoriaPlusPCRegionIndex!$E$30</c:f>
              <c:strCache>
                <c:ptCount val="1"/>
                <c:pt idx="0">
                  <c:v>New Other Residential VIC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VictoriaPlusPCRegionIndex!$F$30:$V$30</c:f>
              <c:numCache>
                <c:formatCode>0</c:formatCode>
                <c:ptCount val="17"/>
                <c:pt idx="0">
                  <c:v>54.782885656651445</c:v>
                </c:pt>
                <c:pt idx="1">
                  <c:v>62.363308206816015</c:v>
                </c:pt>
                <c:pt idx="2">
                  <c:v>63.711646671621189</c:v>
                </c:pt>
                <c:pt idx="3">
                  <c:v>72.597940333368726</c:v>
                </c:pt>
                <c:pt idx="4">
                  <c:v>89.202675443253</c:v>
                </c:pt>
                <c:pt idx="5">
                  <c:v>93.959019004140572</c:v>
                </c:pt>
                <c:pt idx="6">
                  <c:v>100</c:v>
                </c:pt>
                <c:pt idx="7">
                  <c:v>105.58445694872067</c:v>
                </c:pt>
                <c:pt idx="8">
                  <c:v>91.124323176558022</c:v>
                </c:pt>
                <c:pt idx="9">
                  <c:v>85.009024312559717</c:v>
                </c:pt>
                <c:pt idx="10">
                  <c:v>80.348232296422125</c:v>
                </c:pt>
                <c:pt idx="11">
                  <c:v>90.221891920586046</c:v>
                </c:pt>
                <c:pt idx="12">
                  <c:v>94.404926212973777</c:v>
                </c:pt>
                <c:pt idx="13">
                  <c:v>95.997451958806664</c:v>
                </c:pt>
                <c:pt idx="14">
                  <c:v>96.400891814417662</c:v>
                </c:pt>
                <c:pt idx="15">
                  <c:v>95.668329971334529</c:v>
                </c:pt>
                <c:pt idx="16">
                  <c:v>95.052553349612495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7-B041-804D-BBFF-60221AFF8D49}"/>
            </c:ext>
          </c:extLst>
        </c:ser>
        <c:ser>
          <c:idx val="24"/>
          <c:order val="24"/>
          <c:tx>
            <c:strRef>
              <c:f>VictoriaPlusPCRegionIndex!$E$31</c:f>
              <c:strCache>
                <c:ptCount val="1"/>
                <c:pt idx="0">
                  <c:v>Alterations and Additions (large) Melbourne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VictoriaPlusPCRegionIndex!$F$31:$V$31</c:f>
              <c:numCache>
                <c:formatCode>0</c:formatCode>
                <c:ptCount val="17"/>
                <c:pt idx="0">
                  <c:v>93.228946254760899</c:v>
                </c:pt>
                <c:pt idx="1">
                  <c:v>94.540837917900973</c:v>
                </c:pt>
                <c:pt idx="2">
                  <c:v>98.095641134151506</c:v>
                </c:pt>
                <c:pt idx="3">
                  <c:v>92.213288192975028</c:v>
                </c:pt>
                <c:pt idx="4">
                  <c:v>100.2962336013542</c:v>
                </c:pt>
                <c:pt idx="5">
                  <c:v>105.07829030892933</c:v>
                </c:pt>
                <c:pt idx="6">
                  <c:v>100</c:v>
                </c:pt>
                <c:pt idx="7">
                  <c:v>89.843419382141349</c:v>
                </c:pt>
                <c:pt idx="8">
                  <c:v>88.192975031739323</c:v>
                </c:pt>
                <c:pt idx="9">
                  <c:v>94.456199746085488</c:v>
                </c:pt>
                <c:pt idx="10">
                  <c:v>100.55014811680067</c:v>
                </c:pt>
                <c:pt idx="11">
                  <c:v>107.1519255184088</c:v>
                </c:pt>
                <c:pt idx="12">
                  <c:v>108.67541261108759</c:v>
                </c:pt>
                <c:pt idx="13">
                  <c:v>111.55311045281422</c:v>
                </c:pt>
                <c:pt idx="14">
                  <c:v>113.37283114684722</c:v>
                </c:pt>
                <c:pt idx="15">
                  <c:v>113.75370292001692</c:v>
                </c:pt>
                <c:pt idx="16">
                  <c:v>111.21455776555227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8-B041-804D-BBFF-60221AFF8D49}"/>
            </c:ext>
          </c:extLst>
        </c:ser>
        <c:ser>
          <c:idx val="25"/>
          <c:order val="25"/>
          <c:tx>
            <c:strRef>
              <c:f>VictoriaPlusPCRegionIndex!$E$32</c:f>
              <c:strCache>
                <c:ptCount val="1"/>
                <c:pt idx="0">
                  <c:v>Alterations and Additions (large) rest of VIC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VictoriaPlusPCRegionIndex!$F$32:$V$32</c:f>
              <c:numCache>
                <c:formatCode>0</c:formatCode>
                <c:ptCount val="17"/>
                <c:pt idx="0">
                  <c:v>177</c:v>
                </c:pt>
                <c:pt idx="1">
                  <c:v>178.5</c:v>
                </c:pt>
                <c:pt idx="2">
                  <c:v>178.5</c:v>
                </c:pt>
                <c:pt idx="3">
                  <c:v>198</c:v>
                </c:pt>
                <c:pt idx="4">
                  <c:v>112.00000000000001</c:v>
                </c:pt>
                <c:pt idx="5">
                  <c:v>176.5</c:v>
                </c:pt>
                <c:pt idx="6">
                  <c:v>100</c:v>
                </c:pt>
                <c:pt idx="7">
                  <c:v>162.5</c:v>
                </c:pt>
                <c:pt idx="8">
                  <c:v>147</c:v>
                </c:pt>
                <c:pt idx="9">
                  <c:v>166.5</c:v>
                </c:pt>
                <c:pt idx="10">
                  <c:v>172.5</c:v>
                </c:pt>
                <c:pt idx="11">
                  <c:v>183.5</c:v>
                </c:pt>
                <c:pt idx="12">
                  <c:v>187</c:v>
                </c:pt>
                <c:pt idx="13">
                  <c:v>191.5</c:v>
                </c:pt>
                <c:pt idx="14">
                  <c:v>195</c:v>
                </c:pt>
                <c:pt idx="15">
                  <c:v>195.5</c:v>
                </c:pt>
                <c:pt idx="16">
                  <c:v>191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9-B041-804D-BBFF-60221AFF8D49}"/>
            </c:ext>
          </c:extLst>
        </c:ser>
        <c:ser>
          <c:idx val="26"/>
          <c:order val="26"/>
          <c:tx>
            <c:strRef>
              <c:f>VictoriaPlusPCRegionIndex!$E$33</c:f>
              <c:strCache>
                <c:ptCount val="1"/>
                <c:pt idx="0">
                  <c:v>Alterations and Additions (large) PCR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VictoriaPlusPCRegionIndex!$F$33:$V$33</c:f>
              <c:numCache>
                <c:formatCode>0</c:formatCode>
                <c:ptCount val="17"/>
                <c:pt idx="0">
                  <c:v>92.954136492657184</c:v>
                </c:pt>
                <c:pt idx="1">
                  <c:v>98.055527571649222</c:v>
                </c:pt>
                <c:pt idx="2">
                  <c:v>114.56920554209213</c:v>
                </c:pt>
                <c:pt idx="3">
                  <c:v>103.25442600335725</c:v>
                </c:pt>
                <c:pt idx="4">
                  <c:v>100.17804322045207</c:v>
                </c:pt>
                <c:pt idx="5">
                  <c:v>109.16541485669254</c:v>
                </c:pt>
                <c:pt idx="6">
                  <c:v>100</c:v>
                </c:pt>
                <c:pt idx="7">
                  <c:v>94.749912050019418</c:v>
                </c:pt>
                <c:pt idx="8">
                  <c:v>92.147377154682715</c:v>
                </c:pt>
                <c:pt idx="9">
                  <c:v>99.569423987948511</c:v>
                </c:pt>
                <c:pt idx="10">
                  <c:v>105.44526073856166</c:v>
                </c:pt>
                <c:pt idx="11">
                  <c:v>112.38895542850902</c:v>
                </c:pt>
                <c:pt idx="12">
                  <c:v>114.05106065636652</c:v>
                </c:pt>
                <c:pt idx="13">
                  <c:v>117.03682905142357</c:v>
                </c:pt>
                <c:pt idx="14">
                  <c:v>118.95108629191384</c:v>
                </c:pt>
                <c:pt idx="15">
                  <c:v>119.38102167393905</c:v>
                </c:pt>
                <c:pt idx="16">
                  <c:v>116.69865777032797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A-B041-804D-BBFF-60221AFF8D49}"/>
            </c:ext>
          </c:extLst>
        </c:ser>
        <c:ser>
          <c:idx val="27"/>
          <c:order val="27"/>
          <c:tx>
            <c:strRef>
              <c:f>VictoriaPlusPCRegionIndex!$E$34</c:f>
              <c:strCache>
                <c:ptCount val="1"/>
                <c:pt idx="0">
                  <c:v>Alterations and Additions (large) PCR Melbourne - North West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VictoriaPlusPCRegionIndex!$F$34:$V$34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B-B041-804D-BBFF-60221AFF8D49}"/>
            </c:ext>
          </c:extLst>
        </c:ser>
        <c:ser>
          <c:idx val="28"/>
          <c:order val="28"/>
          <c:tx>
            <c:strRef>
              <c:f>VictoriaPlusPCRegionIndex!$E$35</c:f>
              <c:strCache>
                <c:ptCount val="1"/>
                <c:pt idx="0">
                  <c:v>Alterations and Additions (large) PCR Melbourne - West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VictoriaPlusPCRegionIndex!$F$35:$V$35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C-B041-804D-BBFF-60221AFF8D49}"/>
            </c:ext>
          </c:extLst>
        </c:ser>
        <c:ser>
          <c:idx val="29"/>
          <c:order val="29"/>
          <c:tx>
            <c:strRef>
              <c:f>VictoriaPlusPCRegionIndex!$E$36</c:f>
              <c:strCache>
                <c:ptCount val="1"/>
                <c:pt idx="0">
                  <c:v>Alterations and Additions (large) PCR Ballarat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VictoriaPlusPCRegionIndex!$F$36:$V$36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D-B041-804D-BBFF-60221AFF8D49}"/>
            </c:ext>
          </c:extLst>
        </c:ser>
        <c:ser>
          <c:idx val="30"/>
          <c:order val="30"/>
          <c:tx>
            <c:strRef>
              <c:f>VictoriaPlusPCRegionIndex!$E$37</c:f>
              <c:strCache>
                <c:ptCount val="1"/>
                <c:pt idx="0">
                  <c:v>Alterations and Additions (large) PCR Bendigo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VictoriaPlusPCRegionIndex!$F$37:$V$37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E-B041-804D-BBFF-60221AFF8D49}"/>
            </c:ext>
          </c:extLst>
        </c:ser>
        <c:ser>
          <c:idx val="31"/>
          <c:order val="31"/>
          <c:tx>
            <c:strRef>
              <c:f>VictoriaPlusPCRegionIndex!$E$38</c:f>
              <c:strCache>
                <c:ptCount val="1"/>
                <c:pt idx="0">
                  <c:v>Alterations and Additions (large) PCR Geelong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VictoriaPlusPCRegionIndex!$F$38:$V$38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F-B041-804D-BBFF-60221AFF8D49}"/>
            </c:ext>
          </c:extLst>
        </c:ser>
        <c:ser>
          <c:idx val="32"/>
          <c:order val="32"/>
          <c:tx>
            <c:strRef>
              <c:f>VictoriaPlusPCRegionIndex!$E$39</c:f>
              <c:strCache>
                <c:ptCount val="1"/>
                <c:pt idx="0">
                  <c:v>Alterations and Additions (large) PCR North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VictoriaPlusPCRegionIndex!$F$39:$V$39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0-B041-804D-BBFF-60221AFF8D49}"/>
            </c:ext>
          </c:extLst>
        </c:ser>
        <c:ser>
          <c:idx val="33"/>
          <c:order val="33"/>
          <c:tx>
            <c:strRef>
              <c:f>VictoriaPlusPCRegionIndex!$E$40</c:f>
              <c:strCache>
                <c:ptCount val="1"/>
                <c:pt idx="0">
                  <c:v>Alterations and Additions (large) PCR Shepparton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VictoriaPlusPCRegionIndex!$F$40:$V$40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1-B041-804D-BBFF-60221AFF8D49}"/>
            </c:ext>
          </c:extLst>
        </c:ser>
        <c:ser>
          <c:idx val="34"/>
          <c:order val="34"/>
          <c:tx>
            <c:strRef>
              <c:f>VictoriaPlusPCRegionIndex!$E$41</c:f>
              <c:strCache>
                <c:ptCount val="1"/>
                <c:pt idx="0">
                  <c:v>Alterations and Additions (large) PCR Warrnambool and South West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VictoriaPlusPCRegionIndex!$F$41:$V$41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2-B041-804D-BBFF-60221AFF8D49}"/>
            </c:ext>
          </c:extLst>
        </c:ser>
        <c:ser>
          <c:idx val="35"/>
          <c:order val="35"/>
          <c:tx>
            <c:strRef>
              <c:f>VictoriaPlusPCRegionIndex!$E$42</c:f>
              <c:strCache>
                <c:ptCount val="1"/>
                <c:pt idx="0">
                  <c:v>Alterations and Additions (large) VIC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VictoriaPlusPCRegionIndex!$F$42:$V$42</c:f>
              <c:numCache>
                <c:formatCode>0</c:formatCode>
                <c:ptCount val="17"/>
                <c:pt idx="0">
                  <c:v>99.726882559500581</c:v>
                </c:pt>
                <c:pt idx="1">
                  <c:v>101.05345298478345</c:v>
                </c:pt>
                <c:pt idx="2">
                  <c:v>104.33086227077644</c:v>
                </c:pt>
                <c:pt idx="3">
                  <c:v>100.46820132657042</c:v>
                </c:pt>
                <c:pt idx="4">
                  <c:v>101.20952009364026</c:v>
                </c:pt>
                <c:pt idx="5">
                  <c:v>110.69059695669137</c:v>
                </c:pt>
                <c:pt idx="6">
                  <c:v>100</c:v>
                </c:pt>
                <c:pt idx="7">
                  <c:v>95.513070620366761</c:v>
                </c:pt>
                <c:pt idx="8">
                  <c:v>92.820912992586813</c:v>
                </c:pt>
                <c:pt idx="9">
                  <c:v>100.07803355442842</c:v>
                </c:pt>
                <c:pt idx="10">
                  <c:v>106.16465079984394</c:v>
                </c:pt>
                <c:pt idx="11">
                  <c:v>113.10963714397191</c:v>
                </c:pt>
                <c:pt idx="12">
                  <c:v>114.7483417869684</c:v>
                </c:pt>
                <c:pt idx="13">
                  <c:v>117.79165040967617</c:v>
                </c:pt>
                <c:pt idx="14">
                  <c:v>119.70347249317206</c:v>
                </c:pt>
                <c:pt idx="15">
                  <c:v>120.13265704252829</c:v>
                </c:pt>
                <c:pt idx="16">
                  <c:v>117.44049941474834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3-B041-804D-BBFF-60221AFF8D49}"/>
            </c:ext>
          </c:extLst>
        </c:ser>
        <c:ser>
          <c:idx val="36"/>
          <c:order val="36"/>
          <c:tx>
            <c:strRef>
              <c:f>VictoriaPlusPCRegionIndex!$E$43</c:f>
              <c:strCache>
                <c:ptCount val="1"/>
                <c:pt idx="0">
                  <c:v>Other (mainly small alterations and additions) Melbourne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VictoriaPlusPCRegionIndex!$F$43:$V$43</c:f>
              <c:numCache>
                <c:formatCode>0</c:formatCode>
                <c:ptCount val="17"/>
                <c:pt idx="0">
                  <c:v>84.572885677858054</c:v>
                </c:pt>
                <c:pt idx="1">
                  <c:v>83.000424989375261</c:v>
                </c:pt>
                <c:pt idx="2">
                  <c:v>85.401614959626002</c:v>
                </c:pt>
                <c:pt idx="3">
                  <c:v>87.505312367190825</c:v>
                </c:pt>
                <c:pt idx="4">
                  <c:v>96.387590310242246</c:v>
                </c:pt>
                <c:pt idx="5">
                  <c:v>108.22354441138971</c:v>
                </c:pt>
                <c:pt idx="6">
                  <c:v>100</c:v>
                </c:pt>
                <c:pt idx="7">
                  <c:v>98.895027624309392</c:v>
                </c:pt>
                <c:pt idx="8">
                  <c:v>96.04759881002974</c:v>
                </c:pt>
                <c:pt idx="9">
                  <c:v>100.29749256268595</c:v>
                </c:pt>
                <c:pt idx="10">
                  <c:v>105.26986825329368</c:v>
                </c:pt>
                <c:pt idx="11">
                  <c:v>111.83595410114746</c:v>
                </c:pt>
                <c:pt idx="12">
                  <c:v>112.94092647683809</c:v>
                </c:pt>
                <c:pt idx="13">
                  <c:v>114.76838079048024</c:v>
                </c:pt>
                <c:pt idx="14">
                  <c:v>115.27836804079898</c:v>
                </c:pt>
                <c:pt idx="15">
                  <c:v>116.53208669783255</c:v>
                </c:pt>
                <c:pt idx="16">
                  <c:v>115.93710157246069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4-B041-804D-BBFF-60221AFF8D49}"/>
            </c:ext>
          </c:extLst>
        </c:ser>
        <c:ser>
          <c:idx val="37"/>
          <c:order val="37"/>
          <c:tx>
            <c:strRef>
              <c:f>VictoriaPlusPCRegionIndex!$E$44</c:f>
              <c:strCache>
                <c:ptCount val="1"/>
                <c:pt idx="0">
                  <c:v>Other (mainly small alterations and additions) rest of VIC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VictoriaPlusPCRegionIndex!$F$44:$V$44</c:f>
              <c:numCache>
                <c:formatCode>0</c:formatCode>
                <c:ptCount val="17"/>
                <c:pt idx="0">
                  <c:v>88.362652232746953</c:v>
                </c:pt>
                <c:pt idx="1">
                  <c:v>85.791610284167803</c:v>
                </c:pt>
                <c:pt idx="2">
                  <c:v>87.280108254397831</c:v>
                </c:pt>
                <c:pt idx="3">
                  <c:v>88.294993234100133</c:v>
                </c:pt>
                <c:pt idx="4">
                  <c:v>96.143437077131253</c:v>
                </c:pt>
                <c:pt idx="5">
                  <c:v>106.63058186738836</c:v>
                </c:pt>
                <c:pt idx="6">
                  <c:v>100</c:v>
                </c:pt>
                <c:pt idx="7">
                  <c:v>98.917456021650878</c:v>
                </c:pt>
                <c:pt idx="8">
                  <c:v>96.008119079837613</c:v>
                </c:pt>
                <c:pt idx="9">
                  <c:v>99.93234100135318</c:v>
                </c:pt>
                <c:pt idx="10">
                  <c:v>105.14208389715832</c:v>
                </c:pt>
                <c:pt idx="11">
                  <c:v>111.70500676589987</c:v>
                </c:pt>
                <c:pt idx="12">
                  <c:v>112.78755074424897</c:v>
                </c:pt>
                <c:pt idx="13">
                  <c:v>114.5466847090663</c:v>
                </c:pt>
                <c:pt idx="14">
                  <c:v>115.08795669824086</c:v>
                </c:pt>
                <c:pt idx="15">
                  <c:v>116.37347767253046</c:v>
                </c:pt>
                <c:pt idx="16">
                  <c:v>115.76454668470906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5-B041-804D-BBFF-60221AFF8D49}"/>
            </c:ext>
          </c:extLst>
        </c:ser>
        <c:ser>
          <c:idx val="38"/>
          <c:order val="38"/>
          <c:tx>
            <c:strRef>
              <c:f>VictoriaPlusPCRegionIndex!$E$45</c:f>
              <c:strCache>
                <c:ptCount val="1"/>
                <c:pt idx="0">
                  <c:v>Other (mainly small alterations and additions) PCR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VictoriaPlusPCRegionIndex!$F$45:$V$45</c:f>
              <c:numCache>
                <c:formatCode>0</c:formatCode>
                <c:ptCount val="17"/>
                <c:pt idx="0">
                  <c:v>0</c:v>
                </c:pt>
                <c:pt idx="1">
                  <c:v>85.621703812153697</c:v>
                </c:pt>
                <c:pt idx="2">
                  <c:v>87.488477958240225</c:v>
                </c:pt>
                <c:pt idx="3">
                  <c:v>88.945241989959626</c:v>
                </c:pt>
                <c:pt idx="4">
                  <c:v>97.18615594158581</c:v>
                </c:pt>
                <c:pt idx="5">
                  <c:v>108.31051947541141</c:v>
                </c:pt>
                <c:pt idx="6">
                  <c:v>100</c:v>
                </c:pt>
                <c:pt idx="7">
                  <c:v>98.409152182054015</c:v>
                </c:pt>
                <c:pt idx="8">
                  <c:v>96.470636635900703</c:v>
                </c:pt>
                <c:pt idx="9">
                  <c:v>100.45331433658846</c:v>
                </c:pt>
                <c:pt idx="10">
                  <c:v>105.37531036033143</c:v>
                </c:pt>
                <c:pt idx="11">
                  <c:v>111.8810405353081</c:v>
                </c:pt>
                <c:pt idx="12">
                  <c:v>112.98064657476421</c:v>
                </c:pt>
                <c:pt idx="13">
                  <c:v>114.94220788254148</c:v>
                </c:pt>
                <c:pt idx="14">
                  <c:v>115.40248069499333</c:v>
                </c:pt>
                <c:pt idx="15">
                  <c:v>116.63966377305756</c:v>
                </c:pt>
                <c:pt idx="16">
                  <c:v>116.0557861980104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6-B041-804D-BBFF-60221AFF8D49}"/>
            </c:ext>
          </c:extLst>
        </c:ser>
        <c:ser>
          <c:idx val="39"/>
          <c:order val="39"/>
          <c:tx>
            <c:strRef>
              <c:f>VictoriaPlusPCRegionIndex!$E$46</c:f>
              <c:strCache>
                <c:ptCount val="1"/>
                <c:pt idx="0">
                  <c:v>Other (mainly small alterations and additions) VIC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VictoriaPlusPCRegionIndex!$F$46:$V$46</c:f>
              <c:numCache>
                <c:formatCode>0</c:formatCode>
                <c:ptCount val="17"/>
                <c:pt idx="0">
                  <c:v>85.478654592496767</c:v>
                </c:pt>
                <c:pt idx="1">
                  <c:v>83.667529107373866</c:v>
                </c:pt>
                <c:pt idx="2">
                  <c:v>85.850582147477354</c:v>
                </c:pt>
                <c:pt idx="3">
                  <c:v>87.710219922380332</c:v>
                </c:pt>
                <c:pt idx="4">
                  <c:v>96.3130659767141</c:v>
                </c:pt>
                <c:pt idx="5">
                  <c:v>107.84282018111256</c:v>
                </c:pt>
                <c:pt idx="6">
                  <c:v>100</c:v>
                </c:pt>
                <c:pt idx="7">
                  <c:v>98.900388098318231</c:v>
                </c:pt>
                <c:pt idx="8">
                  <c:v>96.038163001293668</c:v>
                </c:pt>
                <c:pt idx="9">
                  <c:v>100.19404915912031</c:v>
                </c:pt>
                <c:pt idx="10">
                  <c:v>105.23932729624839</c:v>
                </c:pt>
                <c:pt idx="11">
                  <c:v>111.80465717981889</c:v>
                </c:pt>
                <c:pt idx="12">
                  <c:v>112.88809831824062</c:v>
                </c:pt>
                <c:pt idx="13">
                  <c:v>114.71539456662354</c:v>
                </c:pt>
                <c:pt idx="14">
                  <c:v>115.23285899094438</c:v>
                </c:pt>
                <c:pt idx="15">
                  <c:v>116.49417852522639</c:v>
                </c:pt>
                <c:pt idx="16">
                  <c:v>115.91203104786545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7-B041-804D-BBFF-60221AFF8D49}"/>
            </c:ext>
          </c:extLst>
        </c:ser>
        <c:ser>
          <c:idx val="40"/>
          <c:order val="40"/>
          <c:tx>
            <c:strRef>
              <c:f>VictoriaPlusPCRegionIndex!$E$47</c:f>
              <c:strCache>
                <c:ptCount val="1"/>
                <c:pt idx="0">
                  <c:v>Retail/Wholesale trade Melbourne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VictoriaPlusPCRegionIndex!$F$47:$V$47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8-B041-804D-BBFF-60221AFF8D49}"/>
            </c:ext>
          </c:extLst>
        </c:ser>
        <c:ser>
          <c:idx val="41"/>
          <c:order val="41"/>
          <c:tx>
            <c:strRef>
              <c:f>VictoriaPlusPCRegionIndex!$E$48</c:f>
              <c:strCache>
                <c:ptCount val="1"/>
                <c:pt idx="0">
                  <c:v>Retail/Wholesale trade rest of VIC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VictoriaPlusPCRegionIndex!$F$48:$V$48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9-B041-804D-BBFF-60221AFF8D49}"/>
            </c:ext>
          </c:extLst>
        </c:ser>
        <c:ser>
          <c:idx val="42"/>
          <c:order val="42"/>
          <c:tx>
            <c:strRef>
              <c:f>VictoriaPlusPCRegionIndex!$E$49</c:f>
              <c:strCache>
                <c:ptCount val="1"/>
                <c:pt idx="0">
                  <c:v>Retail/Wholesale trade PCR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VictoriaPlusPCRegionIndex!$F$49:$V$49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A-B041-804D-BBFF-60221AFF8D49}"/>
            </c:ext>
          </c:extLst>
        </c:ser>
        <c:ser>
          <c:idx val="43"/>
          <c:order val="43"/>
          <c:tx>
            <c:strRef>
              <c:f>VictoriaPlusPCRegionIndex!$E$50</c:f>
              <c:strCache>
                <c:ptCount val="1"/>
                <c:pt idx="0">
                  <c:v>Retail/Wholesale trade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VictoriaPlusPCRegionIndex!$F$50:$V$50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B-B041-804D-BBFF-60221AFF8D49}"/>
            </c:ext>
          </c:extLst>
        </c:ser>
        <c:ser>
          <c:idx val="44"/>
          <c:order val="44"/>
          <c:tx>
            <c:strRef>
              <c:f>VictoriaPlusPCRegionIndex!$E$51</c:f>
              <c:strCache>
                <c:ptCount val="1"/>
                <c:pt idx="0">
                  <c:v>Retail/Wholesale trade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VictoriaPlusPCRegionIndex!$F$51:$V$51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C-B041-804D-BBFF-60221AFF8D49}"/>
            </c:ext>
          </c:extLst>
        </c:ser>
        <c:ser>
          <c:idx val="45"/>
          <c:order val="45"/>
          <c:tx>
            <c:strRef>
              <c:f>VictoriaPlusPCRegionIndex!$E$52</c:f>
              <c:strCache>
                <c:ptCount val="1"/>
                <c:pt idx="0">
                  <c:v>Retail/Wholesale trade PCR Ballarat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VictoriaPlusPCRegionIndex!$F$52:$V$52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D-B041-804D-BBFF-60221AFF8D49}"/>
            </c:ext>
          </c:extLst>
        </c:ser>
        <c:ser>
          <c:idx val="46"/>
          <c:order val="46"/>
          <c:tx>
            <c:strRef>
              <c:f>VictoriaPlusPCRegionIndex!$E$53</c:f>
              <c:strCache>
                <c:ptCount val="1"/>
                <c:pt idx="0">
                  <c:v>Retail/Wholesale trade PCR Bendigo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VictoriaPlusPCRegionIndex!$F$53:$V$53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E-B041-804D-BBFF-60221AFF8D49}"/>
            </c:ext>
          </c:extLst>
        </c:ser>
        <c:ser>
          <c:idx val="47"/>
          <c:order val="47"/>
          <c:tx>
            <c:strRef>
              <c:f>VictoriaPlusPCRegionIndex!$E$54</c:f>
              <c:strCache>
                <c:ptCount val="1"/>
                <c:pt idx="0">
                  <c:v>Retail/Wholesale trade PCR Geelong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VictoriaPlusPCRegionIndex!$F$54:$V$54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F-B041-804D-BBFF-60221AFF8D49}"/>
            </c:ext>
          </c:extLst>
        </c:ser>
        <c:ser>
          <c:idx val="48"/>
          <c:order val="48"/>
          <c:tx>
            <c:strRef>
              <c:f>VictoriaPlusPCRegionIndex!$E$55</c:f>
              <c:strCache>
                <c:ptCount val="1"/>
                <c:pt idx="0">
                  <c:v>Retail/Wholesale trade PCR North West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VictoriaPlusPCRegionIndex!$F$55:$V$55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0-B041-804D-BBFF-60221AFF8D49}"/>
            </c:ext>
          </c:extLst>
        </c:ser>
        <c:ser>
          <c:idx val="49"/>
          <c:order val="49"/>
          <c:tx>
            <c:strRef>
              <c:f>VictoriaPlusPCRegionIndex!$E$56</c:f>
              <c:strCache>
                <c:ptCount val="1"/>
                <c:pt idx="0">
                  <c:v>Retail/Wholesale trade PCR Shepparton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VictoriaPlusPCRegionIndex!$F$56:$V$56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1-B041-804D-BBFF-60221AFF8D49}"/>
            </c:ext>
          </c:extLst>
        </c:ser>
        <c:ser>
          <c:idx val="50"/>
          <c:order val="50"/>
          <c:tx>
            <c:strRef>
              <c:f>VictoriaPlusPCRegionIndex!$E$57</c:f>
              <c:strCache>
                <c:ptCount val="1"/>
                <c:pt idx="0">
                  <c:v>Retail/Wholesale trade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VictoriaPlusPCRegionIndex!$F$57:$V$57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2-B041-804D-BBFF-60221AFF8D49}"/>
            </c:ext>
          </c:extLst>
        </c:ser>
        <c:ser>
          <c:idx val="51"/>
          <c:order val="51"/>
          <c:tx>
            <c:strRef>
              <c:f>VictoriaPlusPCRegionIndex!$E$58</c:f>
              <c:strCache>
                <c:ptCount val="1"/>
                <c:pt idx="0">
                  <c:v>Retail/Wholesale trade VIC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VictoriaPlusPCRegionIndex!$F$58:$V$58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3-B041-804D-BBFF-60221AFF8D49}"/>
            </c:ext>
          </c:extLst>
        </c:ser>
        <c:ser>
          <c:idx val="52"/>
          <c:order val="52"/>
          <c:tx>
            <c:strRef>
              <c:f>VictoriaPlusPCRegionIndex!$E$59</c:f>
              <c:strCache>
                <c:ptCount val="1"/>
                <c:pt idx="0">
                  <c:v>Offices Melbourne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VictoriaPlusPCRegionIndex!$F$59:$V$59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4-B041-804D-BBFF-60221AFF8D49}"/>
            </c:ext>
          </c:extLst>
        </c:ser>
        <c:ser>
          <c:idx val="53"/>
          <c:order val="53"/>
          <c:tx>
            <c:strRef>
              <c:f>VictoriaPlusPCRegionIndex!$E$60</c:f>
              <c:strCache>
                <c:ptCount val="1"/>
                <c:pt idx="0">
                  <c:v>Offices rest of VIC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VictoriaPlusPCRegionIndex!$F$60:$V$60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5-B041-804D-BBFF-60221AFF8D49}"/>
            </c:ext>
          </c:extLst>
        </c:ser>
        <c:ser>
          <c:idx val="54"/>
          <c:order val="54"/>
          <c:tx>
            <c:strRef>
              <c:f>VictoriaPlusPCRegionIndex!$E$61</c:f>
              <c:strCache>
                <c:ptCount val="1"/>
                <c:pt idx="0">
                  <c:v>Offices PCR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VictoriaPlusPCRegionIndex!$F$61:$V$61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6-B041-804D-BBFF-60221AFF8D49}"/>
            </c:ext>
          </c:extLst>
        </c:ser>
        <c:ser>
          <c:idx val="55"/>
          <c:order val="55"/>
          <c:tx>
            <c:strRef>
              <c:f>VictoriaPlusPCRegionIndex!$E$62</c:f>
              <c:strCache>
                <c:ptCount val="1"/>
                <c:pt idx="0">
                  <c:v>Offices PCR Melbourne - North West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VictoriaPlusPCRegionIndex!$F$62:$V$62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7-B041-804D-BBFF-60221AFF8D49}"/>
            </c:ext>
          </c:extLst>
        </c:ser>
        <c:ser>
          <c:idx val="56"/>
          <c:order val="56"/>
          <c:tx>
            <c:strRef>
              <c:f>VictoriaPlusPCRegionIndex!$E$63</c:f>
              <c:strCache>
                <c:ptCount val="1"/>
                <c:pt idx="0">
                  <c:v>Offices PCR Melbourne - West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VictoriaPlusPCRegionIndex!$F$63:$V$63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8-B041-804D-BBFF-60221AFF8D49}"/>
            </c:ext>
          </c:extLst>
        </c:ser>
        <c:ser>
          <c:idx val="57"/>
          <c:order val="57"/>
          <c:tx>
            <c:strRef>
              <c:f>VictoriaPlusPCRegionIndex!$E$64</c:f>
              <c:strCache>
                <c:ptCount val="1"/>
                <c:pt idx="0">
                  <c:v>Offices PCR Ballarat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VictoriaPlusPCRegionIndex!$F$64:$V$64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9-B041-804D-BBFF-60221AFF8D49}"/>
            </c:ext>
          </c:extLst>
        </c:ser>
        <c:ser>
          <c:idx val="58"/>
          <c:order val="58"/>
          <c:tx>
            <c:strRef>
              <c:f>VictoriaPlusPCRegionIndex!$E$65</c:f>
              <c:strCache>
                <c:ptCount val="1"/>
                <c:pt idx="0">
                  <c:v>Offices PCR Bendigo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VictoriaPlusPCRegionIndex!$F$65:$V$65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A-B041-804D-BBFF-60221AFF8D49}"/>
            </c:ext>
          </c:extLst>
        </c:ser>
        <c:ser>
          <c:idx val="59"/>
          <c:order val="59"/>
          <c:tx>
            <c:strRef>
              <c:f>VictoriaPlusPCRegionIndex!$E$66</c:f>
              <c:strCache>
                <c:ptCount val="1"/>
                <c:pt idx="0">
                  <c:v>Offices PCR Geelong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VictoriaPlusPCRegionIndex!$F$66:$V$66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B-B041-804D-BBFF-60221AFF8D49}"/>
            </c:ext>
          </c:extLst>
        </c:ser>
        <c:ser>
          <c:idx val="60"/>
          <c:order val="60"/>
          <c:tx>
            <c:strRef>
              <c:f>VictoriaPlusPCRegionIndex!$E$67</c:f>
              <c:strCache>
                <c:ptCount val="1"/>
                <c:pt idx="0">
                  <c:v>Offices PCR North West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VictoriaPlusPCRegionIndex!$F$67:$V$67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C-B041-804D-BBFF-60221AFF8D49}"/>
            </c:ext>
          </c:extLst>
        </c:ser>
        <c:ser>
          <c:idx val="61"/>
          <c:order val="61"/>
          <c:tx>
            <c:strRef>
              <c:f>VictoriaPlusPCRegionIndex!$E$68</c:f>
              <c:strCache>
                <c:ptCount val="1"/>
                <c:pt idx="0">
                  <c:v>Offices PCR Shepparton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VictoriaPlusPCRegionIndex!$F$68:$V$68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D-B041-804D-BBFF-60221AFF8D49}"/>
            </c:ext>
          </c:extLst>
        </c:ser>
        <c:ser>
          <c:idx val="62"/>
          <c:order val="62"/>
          <c:tx>
            <c:strRef>
              <c:f>VictoriaPlusPCRegionIndex!$E$69</c:f>
              <c:strCache>
                <c:ptCount val="1"/>
                <c:pt idx="0">
                  <c:v>Offices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VictoriaPlusPCRegionIndex!$F$69:$V$69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E-B041-804D-BBFF-60221AFF8D49}"/>
            </c:ext>
          </c:extLst>
        </c:ser>
        <c:ser>
          <c:idx val="63"/>
          <c:order val="63"/>
          <c:tx>
            <c:strRef>
              <c:f>VictoriaPlusPCRegionIndex!$E$70</c:f>
              <c:strCache>
                <c:ptCount val="1"/>
                <c:pt idx="0">
                  <c:v>Offices VIC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VictoriaPlusPCRegionIndex!$F$70:$V$70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3F-B041-804D-BBFF-60221AFF8D49}"/>
            </c:ext>
          </c:extLst>
        </c:ser>
        <c:ser>
          <c:idx val="64"/>
          <c:order val="64"/>
          <c:tx>
            <c:strRef>
              <c:f>VictoriaPlusPCRegionIndex!$E$71</c:f>
              <c:strCache>
                <c:ptCount val="1"/>
                <c:pt idx="0">
                  <c:v>Other commercial Melbourne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VictoriaPlusPCRegionIndex!$F$71:$V$71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0-B041-804D-BBFF-60221AFF8D49}"/>
            </c:ext>
          </c:extLst>
        </c:ser>
        <c:ser>
          <c:idx val="65"/>
          <c:order val="65"/>
          <c:tx>
            <c:strRef>
              <c:f>VictoriaPlusPCRegionIndex!$E$72</c:f>
              <c:strCache>
                <c:ptCount val="1"/>
                <c:pt idx="0">
                  <c:v>Other commercial rest of VIC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VictoriaPlusPCRegionIndex!$F$72:$V$72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1-B041-804D-BBFF-60221AFF8D49}"/>
            </c:ext>
          </c:extLst>
        </c:ser>
        <c:ser>
          <c:idx val="66"/>
          <c:order val="66"/>
          <c:tx>
            <c:strRef>
              <c:f>VictoriaPlusPCRegionIndex!$E$73</c:f>
              <c:strCache>
                <c:ptCount val="1"/>
                <c:pt idx="0">
                  <c:v>Other commercial PCR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VictoriaPlusPCRegionIndex!$F$73:$V$73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2-B041-804D-BBFF-60221AFF8D49}"/>
            </c:ext>
          </c:extLst>
        </c:ser>
        <c:ser>
          <c:idx val="67"/>
          <c:order val="67"/>
          <c:tx>
            <c:strRef>
              <c:f>VictoriaPlusPCRegionIndex!$E$74</c:f>
              <c:strCache>
                <c:ptCount val="1"/>
                <c:pt idx="0">
                  <c:v>Other commercial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VictoriaPlusPCRegionIndex!$F$74:$V$74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3-B041-804D-BBFF-60221AFF8D49}"/>
            </c:ext>
          </c:extLst>
        </c:ser>
        <c:ser>
          <c:idx val="68"/>
          <c:order val="68"/>
          <c:tx>
            <c:strRef>
              <c:f>VictoriaPlusPCRegionIndex!$E$75</c:f>
              <c:strCache>
                <c:ptCount val="1"/>
                <c:pt idx="0">
                  <c:v>Other commercial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VictoriaPlusPCRegionIndex!$F$75:$V$75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4-B041-804D-BBFF-60221AFF8D49}"/>
            </c:ext>
          </c:extLst>
        </c:ser>
        <c:ser>
          <c:idx val="69"/>
          <c:order val="69"/>
          <c:tx>
            <c:strRef>
              <c:f>VictoriaPlusPCRegionIndex!$E$76</c:f>
              <c:strCache>
                <c:ptCount val="1"/>
                <c:pt idx="0">
                  <c:v>Other commercial PCR Ballarat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VictoriaPlusPCRegionIndex!$F$76:$V$76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5-B041-804D-BBFF-60221AFF8D49}"/>
            </c:ext>
          </c:extLst>
        </c:ser>
        <c:ser>
          <c:idx val="70"/>
          <c:order val="70"/>
          <c:tx>
            <c:strRef>
              <c:f>VictoriaPlusPCRegionIndex!$E$77</c:f>
              <c:strCache>
                <c:ptCount val="1"/>
                <c:pt idx="0">
                  <c:v>Other commercial PCR Bendigo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VictoriaPlusPCRegionIndex!$F$77:$V$77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6-B041-804D-BBFF-60221AFF8D49}"/>
            </c:ext>
          </c:extLst>
        </c:ser>
        <c:ser>
          <c:idx val="71"/>
          <c:order val="71"/>
          <c:tx>
            <c:strRef>
              <c:f>VictoriaPlusPCRegionIndex!$E$78</c:f>
              <c:strCache>
                <c:ptCount val="1"/>
                <c:pt idx="0">
                  <c:v>Other commercial PCR Geelong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VictoriaPlusPCRegionIndex!$F$78:$V$78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7-B041-804D-BBFF-60221AFF8D49}"/>
            </c:ext>
          </c:extLst>
        </c:ser>
        <c:ser>
          <c:idx val="72"/>
          <c:order val="72"/>
          <c:tx>
            <c:strRef>
              <c:f>VictoriaPlusPCRegionIndex!$E$79</c:f>
              <c:strCache>
                <c:ptCount val="1"/>
                <c:pt idx="0">
                  <c:v>Other commercial PCR North West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VictoriaPlusPCRegionIndex!$F$79:$V$79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8-B041-804D-BBFF-60221AFF8D49}"/>
            </c:ext>
          </c:extLst>
        </c:ser>
        <c:ser>
          <c:idx val="73"/>
          <c:order val="73"/>
          <c:tx>
            <c:strRef>
              <c:f>VictoriaPlusPCRegionIndex!$E$80</c:f>
              <c:strCache>
                <c:ptCount val="1"/>
                <c:pt idx="0">
                  <c:v>Other commercial PCR Shepparton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VictoriaPlusPCRegionIndex!$F$80:$V$80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9-B041-804D-BBFF-60221AFF8D49}"/>
            </c:ext>
          </c:extLst>
        </c:ser>
        <c:ser>
          <c:idx val="74"/>
          <c:order val="74"/>
          <c:tx>
            <c:strRef>
              <c:f>VictoriaPlusPCRegionIndex!$E$81</c:f>
              <c:strCache>
                <c:ptCount val="1"/>
                <c:pt idx="0">
                  <c:v>Other commercial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VictoriaPlusPCRegionIndex!$F$81:$V$81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A-B041-804D-BBFF-60221AFF8D49}"/>
            </c:ext>
          </c:extLst>
        </c:ser>
        <c:ser>
          <c:idx val="75"/>
          <c:order val="75"/>
          <c:tx>
            <c:strRef>
              <c:f>VictoriaPlusPCRegionIndex!$E$82</c:f>
              <c:strCache>
                <c:ptCount val="1"/>
                <c:pt idx="0">
                  <c:v>Other commercial VIC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VictoriaPlusPCRegionIndex!$F$82:$V$82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B-B041-804D-BBFF-60221AFF8D49}"/>
            </c:ext>
          </c:extLst>
        </c:ser>
        <c:ser>
          <c:idx val="76"/>
          <c:order val="76"/>
          <c:tx>
            <c:strRef>
              <c:f>VictoriaPlusPCRegionIndex!$E$83</c:f>
              <c:strCache>
                <c:ptCount val="1"/>
                <c:pt idx="0">
                  <c:v>Industrial Melbourne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VictoriaPlusPCRegionIndex!$F$83:$V$83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C-B041-804D-BBFF-60221AFF8D49}"/>
            </c:ext>
          </c:extLst>
        </c:ser>
        <c:ser>
          <c:idx val="77"/>
          <c:order val="77"/>
          <c:tx>
            <c:strRef>
              <c:f>VictoriaPlusPCRegionIndex!$E$84</c:f>
              <c:strCache>
                <c:ptCount val="1"/>
                <c:pt idx="0">
                  <c:v>Industrial rest of VIC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VictoriaPlusPCRegionIndex!$F$84:$V$84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D-B041-804D-BBFF-60221AFF8D49}"/>
            </c:ext>
          </c:extLst>
        </c:ser>
        <c:ser>
          <c:idx val="78"/>
          <c:order val="78"/>
          <c:tx>
            <c:strRef>
              <c:f>VictoriaPlusPCRegionIndex!$E$85</c:f>
              <c:strCache>
                <c:ptCount val="1"/>
                <c:pt idx="0">
                  <c:v>Industrial PCR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VictoriaPlusPCRegionIndex!$F$85:$V$85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E-B041-804D-BBFF-60221AFF8D49}"/>
            </c:ext>
          </c:extLst>
        </c:ser>
        <c:ser>
          <c:idx val="79"/>
          <c:order val="79"/>
          <c:tx>
            <c:strRef>
              <c:f>VictoriaPlusPCRegionIndex!$E$86</c:f>
              <c:strCache>
                <c:ptCount val="1"/>
                <c:pt idx="0">
                  <c:v>Industrial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VictoriaPlusPCRegionIndex!$F$86:$V$86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4F-B041-804D-BBFF-60221AFF8D49}"/>
            </c:ext>
          </c:extLst>
        </c:ser>
        <c:ser>
          <c:idx val="80"/>
          <c:order val="80"/>
          <c:tx>
            <c:strRef>
              <c:f>VictoriaPlusPCRegionIndex!$E$87</c:f>
              <c:strCache>
                <c:ptCount val="1"/>
                <c:pt idx="0">
                  <c:v>Industrial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VictoriaPlusPCRegionIndex!$F$87:$V$87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0-B041-804D-BBFF-60221AFF8D49}"/>
            </c:ext>
          </c:extLst>
        </c:ser>
        <c:ser>
          <c:idx val="81"/>
          <c:order val="81"/>
          <c:tx>
            <c:strRef>
              <c:f>VictoriaPlusPCRegionIndex!$E$88</c:f>
              <c:strCache>
                <c:ptCount val="1"/>
                <c:pt idx="0">
                  <c:v>Industrial PCR Ballarat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VictoriaPlusPCRegionIndex!$F$88:$V$88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1-B041-804D-BBFF-60221AFF8D49}"/>
            </c:ext>
          </c:extLst>
        </c:ser>
        <c:ser>
          <c:idx val="82"/>
          <c:order val="82"/>
          <c:tx>
            <c:strRef>
              <c:f>VictoriaPlusPCRegionIndex!$E$89</c:f>
              <c:strCache>
                <c:ptCount val="1"/>
                <c:pt idx="0">
                  <c:v>Industrial PCR Bendigo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VictoriaPlusPCRegionIndex!$F$89:$V$89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2-B041-804D-BBFF-60221AFF8D49}"/>
            </c:ext>
          </c:extLst>
        </c:ser>
        <c:ser>
          <c:idx val="83"/>
          <c:order val="83"/>
          <c:tx>
            <c:strRef>
              <c:f>VictoriaPlusPCRegionIndex!$E$90</c:f>
              <c:strCache>
                <c:ptCount val="1"/>
                <c:pt idx="0">
                  <c:v>Industrial PCR Geelong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VictoriaPlusPCRegionIndex!$F$90:$V$90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3-B041-804D-BBFF-60221AFF8D49}"/>
            </c:ext>
          </c:extLst>
        </c:ser>
        <c:ser>
          <c:idx val="84"/>
          <c:order val="84"/>
          <c:tx>
            <c:strRef>
              <c:f>VictoriaPlusPCRegionIndex!$E$91</c:f>
              <c:strCache>
                <c:ptCount val="1"/>
                <c:pt idx="0">
                  <c:v>Industrial PCR North West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VictoriaPlusPCRegionIndex!$F$91:$V$91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4-B041-804D-BBFF-60221AFF8D49}"/>
            </c:ext>
          </c:extLst>
        </c:ser>
        <c:ser>
          <c:idx val="85"/>
          <c:order val="85"/>
          <c:tx>
            <c:strRef>
              <c:f>VictoriaPlusPCRegionIndex!$E$92</c:f>
              <c:strCache>
                <c:ptCount val="1"/>
                <c:pt idx="0">
                  <c:v>Industrial PCR Shepparton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VictoriaPlusPCRegionIndex!$F$92:$V$92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5-B041-804D-BBFF-60221AFF8D49}"/>
            </c:ext>
          </c:extLst>
        </c:ser>
        <c:ser>
          <c:idx val="86"/>
          <c:order val="86"/>
          <c:tx>
            <c:strRef>
              <c:f>VictoriaPlusPCRegionIndex!$E$93</c:f>
              <c:strCache>
                <c:ptCount val="1"/>
                <c:pt idx="0">
                  <c:v>Industrial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VictoriaPlusPCRegionIndex!$F$93:$V$93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6-B041-804D-BBFF-60221AFF8D49}"/>
            </c:ext>
          </c:extLst>
        </c:ser>
        <c:ser>
          <c:idx val="87"/>
          <c:order val="87"/>
          <c:tx>
            <c:strRef>
              <c:f>VictoriaPlusPCRegionIndex!$E$94</c:f>
              <c:strCache>
                <c:ptCount val="1"/>
                <c:pt idx="0">
                  <c:v>Industrial VIC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VictoriaPlusPCRegionIndex!$F$94:$V$94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7-B041-804D-BBFF-60221AFF8D49}"/>
            </c:ext>
          </c:extLst>
        </c:ser>
        <c:ser>
          <c:idx val="88"/>
          <c:order val="88"/>
          <c:tx>
            <c:strRef>
              <c:f>VictoriaPlusPCRegionIndex!$E$95</c:f>
              <c:strCache>
                <c:ptCount val="1"/>
                <c:pt idx="0">
                  <c:v>Educational Melbourne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VictoriaPlusPCRegionIndex!$F$95:$V$95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8-B041-804D-BBFF-60221AFF8D49}"/>
            </c:ext>
          </c:extLst>
        </c:ser>
        <c:ser>
          <c:idx val="89"/>
          <c:order val="89"/>
          <c:tx>
            <c:strRef>
              <c:f>VictoriaPlusPCRegionIndex!$E$96</c:f>
              <c:strCache>
                <c:ptCount val="1"/>
                <c:pt idx="0">
                  <c:v>Educational rest of VIC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VictoriaPlusPCRegionIndex!$F$96:$V$96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9-B041-804D-BBFF-60221AFF8D49}"/>
            </c:ext>
          </c:extLst>
        </c:ser>
        <c:ser>
          <c:idx val="90"/>
          <c:order val="90"/>
          <c:tx>
            <c:strRef>
              <c:f>VictoriaPlusPCRegionIndex!$E$97</c:f>
              <c:strCache>
                <c:ptCount val="1"/>
                <c:pt idx="0">
                  <c:v>Educational PCR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VictoriaPlusPCRegionIndex!$F$97:$V$97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A-B041-804D-BBFF-60221AFF8D49}"/>
            </c:ext>
          </c:extLst>
        </c:ser>
        <c:ser>
          <c:idx val="91"/>
          <c:order val="91"/>
          <c:tx>
            <c:strRef>
              <c:f>VictoriaPlusPCRegionIndex!$E$98</c:f>
              <c:strCache>
                <c:ptCount val="1"/>
                <c:pt idx="0">
                  <c:v>Educational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VictoriaPlusPCRegionIndex!$F$98:$V$98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B-B041-804D-BBFF-60221AFF8D49}"/>
            </c:ext>
          </c:extLst>
        </c:ser>
        <c:ser>
          <c:idx val="92"/>
          <c:order val="92"/>
          <c:tx>
            <c:strRef>
              <c:f>VictoriaPlusPCRegionIndex!$E$99</c:f>
              <c:strCache>
                <c:ptCount val="1"/>
                <c:pt idx="0">
                  <c:v>Educational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VictoriaPlusPCRegionIndex!$F$99:$V$99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C-B041-804D-BBFF-60221AFF8D49}"/>
            </c:ext>
          </c:extLst>
        </c:ser>
        <c:ser>
          <c:idx val="93"/>
          <c:order val="93"/>
          <c:tx>
            <c:strRef>
              <c:f>VictoriaPlusPCRegionIndex!$E$100</c:f>
              <c:strCache>
                <c:ptCount val="1"/>
                <c:pt idx="0">
                  <c:v>Educational PCR Ballarat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VictoriaPlusPCRegionIndex!$F$100:$V$100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D-B041-804D-BBFF-60221AFF8D49}"/>
            </c:ext>
          </c:extLst>
        </c:ser>
        <c:ser>
          <c:idx val="94"/>
          <c:order val="94"/>
          <c:tx>
            <c:strRef>
              <c:f>VictoriaPlusPCRegionIndex!$E$101</c:f>
              <c:strCache>
                <c:ptCount val="1"/>
                <c:pt idx="0">
                  <c:v>Educational PCR Bendigo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VictoriaPlusPCRegionIndex!$F$101:$V$101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E-B041-804D-BBFF-60221AFF8D49}"/>
            </c:ext>
          </c:extLst>
        </c:ser>
        <c:ser>
          <c:idx val="95"/>
          <c:order val="95"/>
          <c:tx>
            <c:strRef>
              <c:f>VictoriaPlusPCRegionIndex!$E$102</c:f>
              <c:strCache>
                <c:ptCount val="1"/>
                <c:pt idx="0">
                  <c:v>Educational PCR Geelong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VictoriaPlusPCRegionIndex!$F$102:$V$102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5F-B041-804D-BBFF-60221AFF8D49}"/>
            </c:ext>
          </c:extLst>
        </c:ser>
        <c:ser>
          <c:idx val="96"/>
          <c:order val="96"/>
          <c:tx>
            <c:strRef>
              <c:f>VictoriaPlusPCRegionIndex!$E$103</c:f>
              <c:strCache>
                <c:ptCount val="1"/>
                <c:pt idx="0">
                  <c:v>Educational PCR North West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VictoriaPlusPCRegionIndex!$F$103:$V$103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0-B041-804D-BBFF-60221AFF8D49}"/>
            </c:ext>
          </c:extLst>
        </c:ser>
        <c:ser>
          <c:idx val="97"/>
          <c:order val="97"/>
          <c:tx>
            <c:strRef>
              <c:f>VictoriaPlusPCRegionIndex!$E$104</c:f>
              <c:strCache>
                <c:ptCount val="1"/>
                <c:pt idx="0">
                  <c:v>Educational PCR Shepparton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VictoriaPlusPCRegionIndex!$F$104:$V$104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1-B041-804D-BBFF-60221AFF8D49}"/>
            </c:ext>
          </c:extLst>
        </c:ser>
        <c:ser>
          <c:idx val="98"/>
          <c:order val="98"/>
          <c:tx>
            <c:strRef>
              <c:f>VictoriaPlusPCRegionIndex!$E$105</c:f>
              <c:strCache>
                <c:ptCount val="1"/>
                <c:pt idx="0">
                  <c:v>Educational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VictoriaPlusPCRegionIndex!$F$105:$V$105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2-B041-804D-BBFF-60221AFF8D49}"/>
            </c:ext>
          </c:extLst>
        </c:ser>
        <c:ser>
          <c:idx val="99"/>
          <c:order val="99"/>
          <c:tx>
            <c:strRef>
              <c:f>VictoriaPlusPCRegionIndex!$E$106</c:f>
              <c:strCache>
                <c:ptCount val="1"/>
                <c:pt idx="0">
                  <c:v>Educational VIC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VictoriaPlusPCRegionIndex!$F$106:$V$106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3-B041-804D-BBFF-60221AFF8D49}"/>
            </c:ext>
          </c:extLst>
        </c:ser>
        <c:ser>
          <c:idx val="100"/>
          <c:order val="100"/>
          <c:tx>
            <c:strRef>
              <c:f>VictoriaPlusPCRegionIndex!$E$107</c:f>
              <c:strCache>
                <c:ptCount val="1"/>
                <c:pt idx="0">
                  <c:v>Health and aged care Melbourne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VictoriaPlusPCRegionIndex!$F$107:$V$107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4-B041-804D-BBFF-60221AFF8D49}"/>
            </c:ext>
          </c:extLst>
        </c:ser>
        <c:ser>
          <c:idx val="101"/>
          <c:order val="101"/>
          <c:tx>
            <c:strRef>
              <c:f>VictoriaPlusPCRegionIndex!$E$108</c:f>
              <c:strCache>
                <c:ptCount val="1"/>
                <c:pt idx="0">
                  <c:v>Health and aged care rest of VIC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VictoriaPlusPCRegionIndex!$F$108:$V$108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5-B041-804D-BBFF-60221AFF8D49}"/>
            </c:ext>
          </c:extLst>
        </c:ser>
        <c:ser>
          <c:idx val="102"/>
          <c:order val="102"/>
          <c:tx>
            <c:strRef>
              <c:f>VictoriaPlusPCRegionIndex!$E$109</c:f>
              <c:strCache>
                <c:ptCount val="1"/>
                <c:pt idx="0">
                  <c:v>Health and aged care PCR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VictoriaPlusPCRegionIndex!$F$109:$V$109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6-B041-804D-BBFF-60221AFF8D49}"/>
            </c:ext>
          </c:extLst>
        </c:ser>
        <c:ser>
          <c:idx val="103"/>
          <c:order val="103"/>
          <c:tx>
            <c:strRef>
              <c:f>VictoriaPlusPCRegionIndex!$E$110</c:f>
              <c:strCache>
                <c:ptCount val="1"/>
                <c:pt idx="0">
                  <c:v>Health and aged care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VictoriaPlusPCRegionIndex!$F$110:$V$110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7-B041-804D-BBFF-60221AFF8D49}"/>
            </c:ext>
          </c:extLst>
        </c:ser>
        <c:ser>
          <c:idx val="104"/>
          <c:order val="104"/>
          <c:tx>
            <c:strRef>
              <c:f>VictoriaPlusPCRegionIndex!$E$111</c:f>
              <c:strCache>
                <c:ptCount val="1"/>
                <c:pt idx="0">
                  <c:v>Health and aged care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VictoriaPlusPCRegionIndex!$F$111:$V$111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8-B041-804D-BBFF-60221AFF8D49}"/>
            </c:ext>
          </c:extLst>
        </c:ser>
        <c:ser>
          <c:idx val="105"/>
          <c:order val="105"/>
          <c:tx>
            <c:strRef>
              <c:f>VictoriaPlusPCRegionIndex!$E$112</c:f>
              <c:strCache>
                <c:ptCount val="1"/>
                <c:pt idx="0">
                  <c:v>Health and aged care PCR Ballarat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VictoriaPlusPCRegionIndex!$F$112:$V$112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9-B041-804D-BBFF-60221AFF8D49}"/>
            </c:ext>
          </c:extLst>
        </c:ser>
        <c:ser>
          <c:idx val="106"/>
          <c:order val="106"/>
          <c:tx>
            <c:strRef>
              <c:f>VictoriaPlusPCRegionIndex!$E$113</c:f>
              <c:strCache>
                <c:ptCount val="1"/>
                <c:pt idx="0">
                  <c:v>Health and aged care PCR Bendigo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VictoriaPlusPCRegionIndex!$F$113:$V$113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A-B041-804D-BBFF-60221AFF8D49}"/>
            </c:ext>
          </c:extLst>
        </c:ser>
        <c:ser>
          <c:idx val="107"/>
          <c:order val="107"/>
          <c:tx>
            <c:strRef>
              <c:f>VictoriaPlusPCRegionIndex!$E$114</c:f>
              <c:strCache>
                <c:ptCount val="1"/>
                <c:pt idx="0">
                  <c:v>Health and aged care PCR Geelong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VictoriaPlusPCRegionIndex!$F$114:$V$114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B-B041-804D-BBFF-60221AFF8D49}"/>
            </c:ext>
          </c:extLst>
        </c:ser>
        <c:ser>
          <c:idx val="108"/>
          <c:order val="108"/>
          <c:tx>
            <c:strRef>
              <c:f>VictoriaPlusPCRegionIndex!$E$115</c:f>
              <c:strCache>
                <c:ptCount val="1"/>
                <c:pt idx="0">
                  <c:v>Health and aged care PCR North West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VictoriaPlusPCRegionIndex!$F$115:$V$115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C-B041-804D-BBFF-60221AFF8D49}"/>
            </c:ext>
          </c:extLst>
        </c:ser>
        <c:ser>
          <c:idx val="109"/>
          <c:order val="109"/>
          <c:tx>
            <c:strRef>
              <c:f>VictoriaPlusPCRegionIndex!$E$116</c:f>
              <c:strCache>
                <c:ptCount val="1"/>
                <c:pt idx="0">
                  <c:v>Health and aged care PCR Shepparton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VictoriaPlusPCRegionIndex!$F$116:$V$116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D-B041-804D-BBFF-60221AFF8D49}"/>
            </c:ext>
          </c:extLst>
        </c:ser>
        <c:ser>
          <c:idx val="110"/>
          <c:order val="110"/>
          <c:tx>
            <c:strRef>
              <c:f>VictoriaPlusPCRegionIndex!$E$117</c:f>
              <c:strCache>
                <c:ptCount val="1"/>
                <c:pt idx="0">
                  <c:v>Health and aged care PCR Warrnambool and South West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VictoriaPlusPCRegionIndex!$F$117:$V$117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E-B041-804D-BBFF-60221AFF8D49}"/>
            </c:ext>
          </c:extLst>
        </c:ser>
        <c:ser>
          <c:idx val="111"/>
          <c:order val="111"/>
          <c:tx>
            <c:strRef>
              <c:f>VictoriaPlusPCRegionIndex!$E$118</c:f>
              <c:strCache>
                <c:ptCount val="1"/>
                <c:pt idx="0">
                  <c:v>Health and aged care VIC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VictoriaPlusPCRegionIndex!$F$118:$V$118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6F-B041-804D-BBFF-60221AFF8D49}"/>
            </c:ext>
          </c:extLst>
        </c:ser>
        <c:ser>
          <c:idx val="112"/>
          <c:order val="112"/>
          <c:tx>
            <c:strRef>
              <c:f>VictoriaPlusPCRegionIndex!$E$119</c:f>
              <c:strCache>
                <c:ptCount val="1"/>
                <c:pt idx="0">
                  <c:v>Entertainment and recreation Melbourne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VictoriaPlusPCRegionIndex!$F$119:$V$119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0-B041-804D-BBFF-60221AFF8D49}"/>
            </c:ext>
          </c:extLst>
        </c:ser>
        <c:ser>
          <c:idx val="113"/>
          <c:order val="113"/>
          <c:tx>
            <c:strRef>
              <c:f>VictoriaPlusPCRegionIndex!$E$120</c:f>
              <c:strCache>
                <c:ptCount val="1"/>
                <c:pt idx="0">
                  <c:v>Entertainment and recreation rest of VIC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VictoriaPlusPCRegionIndex!$F$120:$V$120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1-B041-804D-BBFF-60221AFF8D49}"/>
            </c:ext>
          </c:extLst>
        </c:ser>
        <c:ser>
          <c:idx val="114"/>
          <c:order val="114"/>
          <c:tx>
            <c:strRef>
              <c:f>VictoriaPlusPCRegionIndex!$E$121</c:f>
              <c:strCache>
                <c:ptCount val="1"/>
                <c:pt idx="0">
                  <c:v>Entertainment and recreation PCR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VictoriaPlusPCRegionIndex!$F$121:$V$121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2-B041-804D-BBFF-60221AFF8D49}"/>
            </c:ext>
          </c:extLst>
        </c:ser>
        <c:ser>
          <c:idx val="115"/>
          <c:order val="115"/>
          <c:tx>
            <c:strRef>
              <c:f>VictoriaPlusPCRegionIndex!$E$122</c:f>
              <c:strCache>
                <c:ptCount val="1"/>
                <c:pt idx="0">
                  <c:v>Entertainment and recreation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VictoriaPlusPCRegionIndex!$F$122:$V$122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3-B041-804D-BBFF-60221AFF8D49}"/>
            </c:ext>
          </c:extLst>
        </c:ser>
        <c:ser>
          <c:idx val="116"/>
          <c:order val="116"/>
          <c:tx>
            <c:strRef>
              <c:f>VictoriaPlusPCRegionIndex!$E$123</c:f>
              <c:strCache>
                <c:ptCount val="1"/>
                <c:pt idx="0">
                  <c:v>Entertainment and recreation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VictoriaPlusPCRegionIndex!$F$123:$V$123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4-B041-804D-BBFF-60221AFF8D49}"/>
            </c:ext>
          </c:extLst>
        </c:ser>
        <c:ser>
          <c:idx val="117"/>
          <c:order val="117"/>
          <c:tx>
            <c:strRef>
              <c:f>VictoriaPlusPCRegionIndex!$E$124</c:f>
              <c:strCache>
                <c:ptCount val="1"/>
                <c:pt idx="0">
                  <c:v>Entertainment and recreation PCR Ballarat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VictoriaPlusPCRegionIndex!$F$124:$V$124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5-B041-804D-BBFF-60221AFF8D49}"/>
            </c:ext>
          </c:extLst>
        </c:ser>
        <c:ser>
          <c:idx val="118"/>
          <c:order val="118"/>
          <c:tx>
            <c:strRef>
              <c:f>VictoriaPlusPCRegionIndex!$E$125</c:f>
              <c:strCache>
                <c:ptCount val="1"/>
                <c:pt idx="0">
                  <c:v>Entertainment and recreation PCR Bendigo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VictoriaPlusPCRegionIndex!$F$125:$V$125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6-B041-804D-BBFF-60221AFF8D49}"/>
            </c:ext>
          </c:extLst>
        </c:ser>
        <c:ser>
          <c:idx val="119"/>
          <c:order val="119"/>
          <c:tx>
            <c:strRef>
              <c:f>VictoriaPlusPCRegionIndex!$E$126</c:f>
              <c:strCache>
                <c:ptCount val="1"/>
                <c:pt idx="0">
                  <c:v>Entertainment and recreation PCR Geelong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VictoriaPlusPCRegionIndex!$F$126:$V$126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7-B041-804D-BBFF-60221AFF8D49}"/>
            </c:ext>
          </c:extLst>
        </c:ser>
        <c:ser>
          <c:idx val="120"/>
          <c:order val="120"/>
          <c:tx>
            <c:strRef>
              <c:f>VictoriaPlusPCRegionIndex!$E$127</c:f>
              <c:strCache>
                <c:ptCount val="1"/>
                <c:pt idx="0">
                  <c:v>Entertainment and recreation PCR North West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VictoriaPlusPCRegionIndex!$F$127:$V$127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8-B041-804D-BBFF-60221AFF8D49}"/>
            </c:ext>
          </c:extLst>
        </c:ser>
        <c:ser>
          <c:idx val="121"/>
          <c:order val="121"/>
          <c:tx>
            <c:strRef>
              <c:f>VictoriaPlusPCRegionIndex!$E$128</c:f>
              <c:strCache>
                <c:ptCount val="1"/>
                <c:pt idx="0">
                  <c:v>Entertainment and recreation PCR Shepparton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VictoriaPlusPCRegionIndex!$F$128:$V$128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9-B041-804D-BBFF-60221AFF8D49}"/>
            </c:ext>
          </c:extLst>
        </c:ser>
        <c:ser>
          <c:idx val="122"/>
          <c:order val="122"/>
          <c:tx>
            <c:strRef>
              <c:f>VictoriaPlusPCRegionIndex!$E$129</c:f>
              <c:strCache>
                <c:ptCount val="1"/>
                <c:pt idx="0">
                  <c:v>Entertainment and recreation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VictoriaPlusPCRegionIndex!$F$129:$V$129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A-B041-804D-BBFF-60221AFF8D49}"/>
            </c:ext>
          </c:extLst>
        </c:ser>
        <c:ser>
          <c:idx val="123"/>
          <c:order val="123"/>
          <c:tx>
            <c:strRef>
              <c:f>VictoriaPlusPCRegionIndex!$E$130</c:f>
              <c:strCache>
                <c:ptCount val="1"/>
                <c:pt idx="0">
                  <c:v>Entertainment and recreation VIC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VictoriaPlusPCRegionIndex!$F$130:$V$130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B-B041-804D-BBFF-60221AFF8D49}"/>
            </c:ext>
          </c:extLst>
        </c:ser>
        <c:ser>
          <c:idx val="124"/>
          <c:order val="124"/>
          <c:tx>
            <c:strRef>
              <c:f>VictoriaPlusPCRegionIndex!$E$131</c:f>
              <c:strCache>
                <c:ptCount val="1"/>
                <c:pt idx="0">
                  <c:v>Accommodation Melbourne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VictoriaPlusPCRegionIndex!$F$131:$V$131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C-B041-804D-BBFF-60221AFF8D49}"/>
            </c:ext>
          </c:extLst>
        </c:ser>
        <c:ser>
          <c:idx val="125"/>
          <c:order val="125"/>
          <c:tx>
            <c:strRef>
              <c:f>VictoriaPlusPCRegionIndex!$E$132</c:f>
              <c:strCache>
                <c:ptCount val="1"/>
                <c:pt idx="0">
                  <c:v>Accommodation rest of VIC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VictoriaPlusPCRegionIndex!$F$132:$V$132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D-B041-804D-BBFF-60221AFF8D49}"/>
            </c:ext>
          </c:extLst>
        </c:ser>
        <c:ser>
          <c:idx val="126"/>
          <c:order val="126"/>
          <c:tx>
            <c:strRef>
              <c:f>VictoriaPlusPCRegionIndex!$E$133</c:f>
              <c:strCache>
                <c:ptCount val="1"/>
                <c:pt idx="0">
                  <c:v>Accommodation PCR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VictoriaPlusPCRegionIndex!$F$133:$V$133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E-B041-804D-BBFF-60221AFF8D49}"/>
            </c:ext>
          </c:extLst>
        </c:ser>
        <c:ser>
          <c:idx val="127"/>
          <c:order val="127"/>
          <c:tx>
            <c:strRef>
              <c:f>VictoriaPlusPCRegionIndex!$E$134</c:f>
              <c:strCache>
                <c:ptCount val="1"/>
                <c:pt idx="0">
                  <c:v>Accommodation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VictoriaPlusPCRegionIndex!$F$134:$V$134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7F-B041-804D-BBFF-60221AFF8D49}"/>
            </c:ext>
          </c:extLst>
        </c:ser>
        <c:ser>
          <c:idx val="128"/>
          <c:order val="128"/>
          <c:tx>
            <c:strRef>
              <c:f>VictoriaPlusPCRegionIndex!$E$135</c:f>
              <c:strCache>
                <c:ptCount val="1"/>
                <c:pt idx="0">
                  <c:v>Accommodation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VictoriaPlusPCRegionIndex!$F$135:$V$135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0-B041-804D-BBFF-60221AFF8D49}"/>
            </c:ext>
          </c:extLst>
        </c:ser>
        <c:ser>
          <c:idx val="129"/>
          <c:order val="129"/>
          <c:tx>
            <c:strRef>
              <c:f>VictoriaPlusPCRegionIndex!$E$136</c:f>
              <c:strCache>
                <c:ptCount val="1"/>
                <c:pt idx="0">
                  <c:v>Accommodation PCR Ballarat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VictoriaPlusPCRegionIndex!$F$136:$V$136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1-B041-804D-BBFF-60221AFF8D49}"/>
            </c:ext>
          </c:extLst>
        </c:ser>
        <c:ser>
          <c:idx val="130"/>
          <c:order val="130"/>
          <c:tx>
            <c:strRef>
              <c:f>VictoriaPlusPCRegionIndex!$E$137</c:f>
              <c:strCache>
                <c:ptCount val="1"/>
                <c:pt idx="0">
                  <c:v>Accommodation PCR Bendigo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VictoriaPlusPCRegionIndex!$F$137:$V$137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2-B041-804D-BBFF-60221AFF8D49}"/>
            </c:ext>
          </c:extLst>
        </c:ser>
        <c:ser>
          <c:idx val="131"/>
          <c:order val="131"/>
          <c:tx>
            <c:strRef>
              <c:f>VictoriaPlusPCRegionIndex!$E$138</c:f>
              <c:strCache>
                <c:ptCount val="1"/>
                <c:pt idx="0">
                  <c:v>Accommodation PCR Geelong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VictoriaPlusPCRegionIndex!$F$138:$V$138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3-B041-804D-BBFF-60221AFF8D49}"/>
            </c:ext>
          </c:extLst>
        </c:ser>
        <c:ser>
          <c:idx val="132"/>
          <c:order val="132"/>
          <c:tx>
            <c:strRef>
              <c:f>VictoriaPlusPCRegionIndex!$E$139</c:f>
              <c:strCache>
                <c:ptCount val="1"/>
                <c:pt idx="0">
                  <c:v>Accommodation PCR North West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VictoriaPlusPCRegionIndex!$F$139:$V$139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4-B041-804D-BBFF-60221AFF8D49}"/>
            </c:ext>
          </c:extLst>
        </c:ser>
        <c:ser>
          <c:idx val="133"/>
          <c:order val="133"/>
          <c:tx>
            <c:strRef>
              <c:f>VictoriaPlusPCRegionIndex!$E$140</c:f>
              <c:strCache>
                <c:ptCount val="1"/>
                <c:pt idx="0">
                  <c:v>Accommodation PCR Shepparton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VictoriaPlusPCRegionIndex!$F$140:$V$140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5-B041-804D-BBFF-60221AFF8D49}"/>
            </c:ext>
          </c:extLst>
        </c:ser>
        <c:ser>
          <c:idx val="134"/>
          <c:order val="134"/>
          <c:tx>
            <c:strRef>
              <c:f>VictoriaPlusPCRegionIndex!$E$141</c:f>
              <c:strCache>
                <c:ptCount val="1"/>
                <c:pt idx="0">
                  <c:v>Accommodation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VictoriaPlusPCRegionIndex!$F$141:$V$141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6-B041-804D-BBFF-60221AFF8D49}"/>
            </c:ext>
          </c:extLst>
        </c:ser>
        <c:ser>
          <c:idx val="135"/>
          <c:order val="135"/>
          <c:tx>
            <c:strRef>
              <c:f>VictoriaPlusPCRegionIndex!$E$142</c:f>
              <c:strCache>
                <c:ptCount val="1"/>
                <c:pt idx="0">
                  <c:v>Accommodation VIC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VictoriaPlusPCRegionIndex!$F$142:$V$142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7-B041-804D-BBFF-60221AFF8D49}"/>
            </c:ext>
          </c:extLst>
        </c:ser>
        <c:ser>
          <c:idx val="136"/>
          <c:order val="136"/>
          <c:tx>
            <c:strRef>
              <c:f>VictoriaPlusPCRegionIndex!$E$143</c:f>
              <c:strCache>
                <c:ptCount val="1"/>
                <c:pt idx="0">
                  <c:v>Miscellaneous Melbourne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VictoriaPlusPCRegionIndex!$F$143:$V$143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8-B041-804D-BBFF-60221AFF8D49}"/>
            </c:ext>
          </c:extLst>
        </c:ser>
        <c:ser>
          <c:idx val="137"/>
          <c:order val="137"/>
          <c:tx>
            <c:strRef>
              <c:f>VictoriaPlusPCRegionIndex!$E$144</c:f>
              <c:strCache>
                <c:ptCount val="1"/>
                <c:pt idx="0">
                  <c:v>Miscellaneous rest of VIC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VictoriaPlusPCRegionIndex!$F$144:$V$144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9-B041-804D-BBFF-60221AFF8D49}"/>
            </c:ext>
          </c:extLst>
        </c:ser>
        <c:ser>
          <c:idx val="138"/>
          <c:order val="138"/>
          <c:tx>
            <c:strRef>
              <c:f>VictoriaPlusPCRegionIndex!$E$145</c:f>
              <c:strCache>
                <c:ptCount val="1"/>
                <c:pt idx="0">
                  <c:v>Miscellaneous PCR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VictoriaPlusPCRegionIndex!$F$145:$V$145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A-B041-804D-BBFF-60221AFF8D49}"/>
            </c:ext>
          </c:extLst>
        </c:ser>
        <c:ser>
          <c:idx val="139"/>
          <c:order val="139"/>
          <c:tx>
            <c:strRef>
              <c:f>VictoriaPlusPCRegionIndex!$E$146</c:f>
              <c:strCache>
                <c:ptCount val="1"/>
                <c:pt idx="0">
                  <c:v>Miscellaneous PCR Melbourne - North West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VictoriaPlusPCRegionIndex!$F$146:$V$146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B-B041-804D-BBFF-60221AFF8D49}"/>
            </c:ext>
          </c:extLst>
        </c:ser>
        <c:ser>
          <c:idx val="140"/>
          <c:order val="140"/>
          <c:tx>
            <c:strRef>
              <c:f>VictoriaPlusPCRegionIndex!$E$147</c:f>
              <c:strCache>
                <c:ptCount val="1"/>
                <c:pt idx="0">
                  <c:v>Miscellaneous PCR Melbourne - West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VictoriaPlusPCRegionIndex!$F$147:$V$147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C-B041-804D-BBFF-60221AFF8D49}"/>
            </c:ext>
          </c:extLst>
        </c:ser>
        <c:ser>
          <c:idx val="141"/>
          <c:order val="141"/>
          <c:tx>
            <c:strRef>
              <c:f>VictoriaPlusPCRegionIndex!$E$148</c:f>
              <c:strCache>
                <c:ptCount val="1"/>
                <c:pt idx="0">
                  <c:v>Miscellaneous PCR Ballarat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VictoriaPlusPCRegionIndex!$F$148:$V$148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D-B041-804D-BBFF-60221AFF8D49}"/>
            </c:ext>
          </c:extLst>
        </c:ser>
        <c:ser>
          <c:idx val="142"/>
          <c:order val="142"/>
          <c:tx>
            <c:strRef>
              <c:f>VictoriaPlusPCRegionIndex!$E$149</c:f>
              <c:strCache>
                <c:ptCount val="1"/>
                <c:pt idx="0">
                  <c:v>Miscellaneous PCR Bendigo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VictoriaPlusPCRegionIndex!$F$149:$V$149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E-B041-804D-BBFF-60221AFF8D49}"/>
            </c:ext>
          </c:extLst>
        </c:ser>
        <c:ser>
          <c:idx val="143"/>
          <c:order val="143"/>
          <c:tx>
            <c:strRef>
              <c:f>VictoriaPlusPCRegionIndex!$E$150</c:f>
              <c:strCache>
                <c:ptCount val="1"/>
                <c:pt idx="0">
                  <c:v>Miscellaneous PCR Geelong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VictoriaPlusPCRegionIndex!$F$150:$V$150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8F-B041-804D-BBFF-60221AFF8D49}"/>
            </c:ext>
          </c:extLst>
        </c:ser>
        <c:ser>
          <c:idx val="144"/>
          <c:order val="144"/>
          <c:tx>
            <c:strRef>
              <c:f>VictoriaPlusPCRegionIndex!$E$151</c:f>
              <c:strCache>
                <c:ptCount val="1"/>
                <c:pt idx="0">
                  <c:v>Miscellaneous PCR North West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VictoriaPlusPCRegionIndex!$F$151:$V$151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0-B041-804D-BBFF-60221AFF8D49}"/>
            </c:ext>
          </c:extLst>
        </c:ser>
        <c:ser>
          <c:idx val="145"/>
          <c:order val="145"/>
          <c:tx>
            <c:strRef>
              <c:f>VictoriaPlusPCRegionIndex!$E$152</c:f>
              <c:strCache>
                <c:ptCount val="1"/>
                <c:pt idx="0">
                  <c:v>Miscellaneous PCR Shepparton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VictoriaPlusPCRegionIndex!$F$152:$V$152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1-B041-804D-BBFF-60221AFF8D49}"/>
            </c:ext>
          </c:extLst>
        </c:ser>
        <c:ser>
          <c:idx val="146"/>
          <c:order val="146"/>
          <c:tx>
            <c:strRef>
              <c:f>VictoriaPlusPCRegionIndex!$E$153</c:f>
              <c:strCache>
                <c:ptCount val="1"/>
                <c:pt idx="0">
                  <c:v>Miscellaneous PCR Warrnambool and South West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VictoriaPlusPCRegionIndex!$F$153:$V$153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2-B041-804D-BBFF-60221AFF8D49}"/>
            </c:ext>
          </c:extLst>
        </c:ser>
        <c:ser>
          <c:idx val="147"/>
          <c:order val="147"/>
          <c:tx>
            <c:strRef>
              <c:f>VictoriaPlusPCRegionIndex!$E$154</c:f>
              <c:strCache>
                <c:ptCount val="1"/>
                <c:pt idx="0">
                  <c:v>Miscellaneous VIC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VictoriaPlusPCRegionIndex!$F$154:$V$154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3-B041-804D-BBFF-60221AFF8D49}"/>
            </c:ext>
          </c:extLst>
        </c:ser>
        <c:ser>
          <c:idx val="148"/>
          <c:order val="148"/>
          <c:tx>
            <c:strRef>
              <c:f>VictoriaPlusPCRegionIndex!$E$155</c:f>
              <c:strCache>
                <c:ptCount val="1"/>
                <c:pt idx="0">
                  <c:v>Roads VIC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VictoriaPlusPCRegionIndex!$F$155:$V$155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4-B041-804D-BBFF-60221AFF8D49}"/>
            </c:ext>
          </c:extLst>
        </c:ser>
        <c:ser>
          <c:idx val="149"/>
          <c:order val="149"/>
          <c:tx>
            <c:strRef>
              <c:f>VictoriaPlusPCRegionIndex!$E$156</c:f>
              <c:strCache>
                <c:ptCount val="1"/>
                <c:pt idx="0">
                  <c:v>Bridges, railways, harbours VIC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VictoriaPlusPCRegionIndex!$F$156:$V$156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5-B041-804D-BBFF-60221AFF8D49}"/>
            </c:ext>
          </c:extLst>
        </c:ser>
        <c:ser>
          <c:idx val="150"/>
          <c:order val="150"/>
          <c:tx>
            <c:strRef>
              <c:f>VictoriaPlusPCRegionIndex!$E$157</c:f>
              <c:strCache>
                <c:ptCount val="1"/>
                <c:pt idx="0">
                  <c:v>Electricity, pipelines VIC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VictoriaPlusPCRegionIndex!$F$157:$V$157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6-B041-804D-BBFF-60221AFF8D49}"/>
            </c:ext>
          </c:extLst>
        </c:ser>
        <c:ser>
          <c:idx val="151"/>
          <c:order val="151"/>
          <c:tx>
            <c:strRef>
              <c:f>VictoriaPlusPCRegionIndex!$E$158</c:f>
              <c:strCache>
                <c:ptCount val="1"/>
                <c:pt idx="0">
                  <c:v>Water and sewerage VIC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VictoriaPlusPCRegionIndex!$F$158:$V$158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7-B041-804D-BBFF-60221AFF8D49}"/>
            </c:ext>
          </c:extLst>
        </c:ser>
        <c:ser>
          <c:idx val="152"/>
          <c:order val="152"/>
          <c:tx>
            <c:strRef>
              <c:f>VictoriaPlusPCRegionIndex!$E$159</c:f>
              <c:strCache>
                <c:ptCount val="1"/>
                <c:pt idx="0">
                  <c:v>Telecommunications VIC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VictoriaPlusPCRegionIndex!$F$159:$V$159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8-B041-804D-BBFF-60221AFF8D49}"/>
            </c:ext>
          </c:extLst>
        </c:ser>
        <c:ser>
          <c:idx val="153"/>
          <c:order val="153"/>
          <c:tx>
            <c:strRef>
              <c:f>VictoriaPlusPCRegionIndex!$E$160</c:f>
              <c:strCache>
                <c:ptCount val="1"/>
                <c:pt idx="0">
                  <c:v>Heavy industry incl. mining VIC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VictoriaPlusPCRegionIndex!$F$160:$V$160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9-B041-804D-BBFF-60221AFF8D49}"/>
            </c:ext>
          </c:extLst>
        </c:ser>
        <c:ser>
          <c:idx val="154"/>
          <c:order val="154"/>
          <c:tx>
            <c:strRef>
              <c:f>VictoriaPlusPCRegionIndex!$E$161</c:f>
              <c:strCache>
                <c:ptCount val="1"/>
                <c:pt idx="0">
                  <c:v>Recreation and other VIC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VictoriaPlusPCRegionIndex!$F$6:$V$6</c:f>
              <c:strCache>
                <c:ptCount val="17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  <c:pt idx="10">
                  <c:v>2021-22</c:v>
                </c:pt>
                <c:pt idx="11">
                  <c:v>2022-23</c:v>
                </c:pt>
                <c:pt idx="12">
                  <c:v>2023-24</c:v>
                </c:pt>
                <c:pt idx="13">
                  <c:v>2024-25</c:v>
                </c:pt>
                <c:pt idx="14">
                  <c:v>2025-26</c:v>
                </c:pt>
                <c:pt idx="15">
                  <c:v>2026-27</c:v>
                </c:pt>
                <c:pt idx="16">
                  <c:v>2027-28</c:v>
                </c:pt>
              </c:strCache>
            </c:strRef>
          </c:cat>
          <c:val>
            <c:numRef>
              <c:f>VictoriaPlusPCRegionIndex!$F$161:$V$161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9A-B041-804D-BBFF-60221AFF8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74112"/>
        <c:axId val="177675648"/>
      </c:lineChart>
      <c:catAx>
        <c:axId val="17767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75648"/>
        <c:crosses val="autoZero"/>
        <c:auto val="1"/>
        <c:lblAlgn val="ctr"/>
        <c:lblOffset val="100"/>
        <c:noMultiLvlLbl val="0"/>
      </c:catAx>
      <c:valAx>
        <c:axId val="1776756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7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175</xdr:row>
      <xdr:rowOff>32656</xdr:rowOff>
    </xdr:from>
    <xdr:to>
      <xdr:col>15</xdr:col>
      <xdr:colOff>459740</xdr:colOff>
      <xdr:row>195</xdr:row>
      <xdr:rowOff>63136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F549CAC2-E4A7-C64D-BD8F-27729ABD31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1003300</xdr:colOff>
      <xdr:row>173</xdr:row>
      <xdr:rowOff>0</xdr:rowOff>
    </xdr:from>
    <xdr:to>
      <xdr:col>16</xdr:col>
      <xdr:colOff>129540</xdr:colOff>
      <xdr:row>193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C9680E70-E1AC-1A4F-AC51-C86DD26C5C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ez/Desktop/Powercor%20Region/PowercorSharesNov2018_7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fns"/>
      <sheetName val="Categorie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161"/>
  <sheetViews>
    <sheetView tabSelected="1" zoomScale="70" zoomScaleNormal="70" workbookViewId="0"/>
  </sheetViews>
  <sheetFormatPr defaultColWidth="8.875" defaultRowHeight="15" x14ac:dyDescent="0.25"/>
  <cols>
    <col min="1" max="1" width="13.625" style="2" customWidth="1"/>
    <col min="2" max="2" width="35.5" style="2" customWidth="1"/>
    <col min="3" max="3" width="11" style="2" customWidth="1"/>
    <col min="4" max="4" width="24" style="2" customWidth="1"/>
    <col min="5" max="5" width="36.5" style="2" customWidth="1"/>
    <col min="6" max="25" width="11.375" style="2" customWidth="1"/>
    <col min="26" max="16384" width="8.875" style="2"/>
  </cols>
  <sheetData>
    <row r="1" spans="1:25" ht="21" x14ac:dyDescent="0.35">
      <c r="A1" s="1" t="s">
        <v>0</v>
      </c>
    </row>
    <row r="2" spans="1:25" ht="21" x14ac:dyDescent="0.35">
      <c r="A2" s="1" t="s">
        <v>1</v>
      </c>
    </row>
    <row r="3" spans="1:25" x14ac:dyDescent="0.25">
      <c r="A3" s="3" t="s">
        <v>2</v>
      </c>
    </row>
    <row r="6" spans="1:25" x14ac:dyDescent="0.25">
      <c r="A6" s="2" t="s">
        <v>3</v>
      </c>
      <c r="B6" s="2" t="s">
        <v>4</v>
      </c>
      <c r="C6" s="2" t="s">
        <v>5</v>
      </c>
      <c r="D6" s="2" t="s">
        <v>6</v>
      </c>
      <c r="F6" s="2" t="s">
        <v>7</v>
      </c>
      <c r="G6" s="2" t="s">
        <v>8</v>
      </c>
      <c r="H6" s="2" t="s">
        <v>9</v>
      </c>
      <c r="I6" s="2" t="s">
        <v>10</v>
      </c>
      <c r="J6" s="2" t="s">
        <v>11</v>
      </c>
      <c r="K6" s="2" t="s">
        <v>12</v>
      </c>
      <c r="L6" s="2" t="s">
        <v>13</v>
      </c>
      <c r="M6" s="2" t="s">
        <v>14</v>
      </c>
      <c r="N6" s="2" t="s">
        <v>15</v>
      </c>
      <c r="O6" s="2" t="s">
        <v>16</v>
      </c>
      <c r="P6" s="2" t="s">
        <v>17</v>
      </c>
      <c r="Q6" s="2" t="s">
        <v>18</v>
      </c>
      <c r="R6" s="2" t="s">
        <v>19</v>
      </c>
      <c r="S6" s="2" t="s">
        <v>20</v>
      </c>
      <c r="T6" s="2" t="s">
        <v>21</v>
      </c>
      <c r="U6" s="2" t="s">
        <v>22</v>
      </c>
      <c r="V6" s="2" t="s">
        <v>23</v>
      </c>
      <c r="W6" s="2" t="s">
        <v>24</v>
      </c>
      <c r="X6" s="2" t="s">
        <v>25</v>
      </c>
      <c r="Y6" s="2" t="s">
        <v>26</v>
      </c>
    </row>
    <row r="7" spans="1:25" x14ac:dyDescent="0.25">
      <c r="A7" s="2" t="s">
        <v>27</v>
      </c>
      <c r="B7" s="2" t="s">
        <v>28</v>
      </c>
      <c r="C7" s="2" t="s">
        <v>29</v>
      </c>
      <c r="E7" s="2" t="str">
        <f t="shared" ref="E7:E8" si="0">IF(D7="",B7&amp;" "&amp;C7,B7&amp;" "&amp;C7&amp;" "&amp;D7)</f>
        <v>New Houses Melbourne</v>
      </c>
      <c r="F7" s="2">
        <v>6532</v>
      </c>
      <c r="G7" s="2">
        <v>7358</v>
      </c>
      <c r="H7" s="2">
        <v>7207</v>
      </c>
      <c r="I7" s="2">
        <v>6821</v>
      </c>
      <c r="J7" s="2">
        <v>6199</v>
      </c>
      <c r="K7" s="2">
        <v>5655</v>
      </c>
      <c r="L7" s="2">
        <v>6388</v>
      </c>
      <c r="M7" s="2">
        <v>7178</v>
      </c>
      <c r="N7" s="2">
        <v>7635</v>
      </c>
      <c r="O7" s="2">
        <v>7965</v>
      </c>
      <c r="P7" s="2">
        <v>8166</v>
      </c>
      <c r="Q7" s="2">
        <v>7697</v>
      </c>
      <c r="R7" s="2">
        <v>7778</v>
      </c>
      <c r="S7" s="2">
        <v>8086</v>
      </c>
      <c r="T7" s="2">
        <v>8296</v>
      </c>
      <c r="U7" s="2">
        <v>8349</v>
      </c>
      <c r="V7" s="2">
        <v>8453</v>
      </c>
      <c r="W7" s="2">
        <v>8604</v>
      </c>
      <c r="X7" s="2">
        <v>8580</v>
      </c>
      <c r="Y7" s="2">
        <v>8651</v>
      </c>
    </row>
    <row r="8" spans="1:25" x14ac:dyDescent="0.25">
      <c r="A8" s="2" t="s">
        <v>27</v>
      </c>
      <c r="B8" s="2" t="s">
        <v>28</v>
      </c>
      <c r="C8" s="2" t="s">
        <v>30</v>
      </c>
      <c r="E8" s="2" t="str">
        <f t="shared" si="0"/>
        <v>New Houses rest of VIC</v>
      </c>
      <c r="F8" s="2">
        <v>2715</v>
      </c>
      <c r="G8" s="2">
        <v>2797</v>
      </c>
      <c r="H8" s="2">
        <v>3193</v>
      </c>
      <c r="I8" s="2">
        <v>2713</v>
      </c>
      <c r="J8" s="2">
        <v>2861</v>
      </c>
      <c r="K8" s="2">
        <v>2861</v>
      </c>
      <c r="L8" s="2">
        <v>2898</v>
      </c>
      <c r="M8" s="2">
        <v>3163</v>
      </c>
      <c r="N8" s="2">
        <v>3044</v>
      </c>
      <c r="O8" s="2">
        <v>2952</v>
      </c>
      <c r="P8" s="2">
        <v>3054</v>
      </c>
      <c r="Q8" s="2">
        <v>3002</v>
      </c>
      <c r="R8" s="2">
        <v>3012</v>
      </c>
      <c r="S8" s="2">
        <v>3117</v>
      </c>
      <c r="T8" s="2">
        <v>3203</v>
      </c>
      <c r="U8" s="2">
        <v>3223</v>
      </c>
      <c r="V8" s="2">
        <v>3263</v>
      </c>
      <c r="W8" s="2">
        <v>3322</v>
      </c>
      <c r="X8" s="2">
        <v>3312</v>
      </c>
      <c r="Y8" s="2">
        <v>3340</v>
      </c>
    </row>
    <row r="9" spans="1:25" x14ac:dyDescent="0.25">
      <c r="A9" s="4" t="s">
        <v>27</v>
      </c>
      <c r="B9" s="4" t="s">
        <v>28</v>
      </c>
      <c r="C9" s="4" t="s">
        <v>31</v>
      </c>
      <c r="D9" s="4"/>
      <c r="E9" s="4" t="str">
        <f>IF(D9="",B9&amp;" "&amp;C9,B9&amp;" "&amp;C9&amp;" "&amp;D9)</f>
        <v>New Houses PCR</v>
      </c>
      <c r="F9" s="5">
        <v>0</v>
      </c>
      <c r="G9" s="5">
        <v>0</v>
      </c>
      <c r="H9" s="5">
        <v>0</v>
      </c>
      <c r="I9" s="5">
        <v>2584.2861380759778</v>
      </c>
      <c r="J9" s="5">
        <v>2525.965453122099</v>
      </c>
      <c r="K9" s="5">
        <v>2338.2451955850283</v>
      </c>
      <c r="L9" s="5">
        <v>2415.4686141176949</v>
      </c>
      <c r="M9" s="5">
        <v>2617.9257948141758</v>
      </c>
      <c r="N9" s="5">
        <v>2678.0976361945891</v>
      </c>
      <c r="O9" s="5">
        <v>2984.9392077807111</v>
      </c>
      <c r="P9" s="5">
        <v>3142.7247169780494</v>
      </c>
      <c r="Q9" s="5">
        <v>3059.9139999999998</v>
      </c>
      <c r="R9" s="5">
        <v>3064.3599999999997</v>
      </c>
      <c r="S9" s="5">
        <v>3174.2743042064208</v>
      </c>
      <c r="T9" s="5">
        <v>3270.9547427265852</v>
      </c>
      <c r="U9" s="5">
        <v>3285.7626669950482</v>
      </c>
      <c r="V9" s="5">
        <v>3326.7027728057355</v>
      </c>
      <c r="W9" s="5">
        <v>3387.9616433942324</v>
      </c>
      <c r="X9" s="5">
        <v>3377.1996071940243</v>
      </c>
      <c r="Y9" s="5">
        <v>3405.5081003125219</v>
      </c>
    </row>
    <row r="10" spans="1:25" x14ac:dyDescent="0.25">
      <c r="A10" s="6"/>
      <c r="B10" s="6" t="s">
        <v>28</v>
      </c>
      <c r="C10" s="6" t="s">
        <v>31</v>
      </c>
      <c r="D10" s="6" t="s">
        <v>32</v>
      </c>
      <c r="E10" s="6" t="str">
        <f t="shared" ref="E10:E17" si="1">IF(D10="",B10&amp;" "&amp;C10,B10&amp;" "&amp;C10&amp;" "&amp;D10)</f>
        <v>New Houses PCR Melbourne - North West</v>
      </c>
      <c r="F10" s="7"/>
      <c r="G10" s="7"/>
      <c r="H10" s="7"/>
      <c r="I10" s="7">
        <v>68.456690393807534</v>
      </c>
      <c r="J10" s="7">
        <v>80.030552522596253</v>
      </c>
      <c r="K10" s="7">
        <v>111.44249320610768</v>
      </c>
      <c r="L10" s="7">
        <v>155.62318818844702</v>
      </c>
      <c r="M10" s="7">
        <v>184.43970705215227</v>
      </c>
      <c r="N10" s="7">
        <v>274.42209689373288</v>
      </c>
      <c r="O10" s="7">
        <v>439.79614730228059</v>
      </c>
      <c r="P10" s="7">
        <v>335.49638677831251</v>
      </c>
      <c r="Q10" s="7">
        <v>363.68177725904928</v>
      </c>
      <c r="R10" s="7">
        <v>380.94625680389436</v>
      </c>
      <c r="S10" s="7">
        <v>370.24952905635757</v>
      </c>
      <c r="T10" s="7">
        <v>392.30674503587966</v>
      </c>
      <c r="U10" s="7">
        <v>395.26877244233316</v>
      </c>
      <c r="V10" s="7">
        <v>395.73853940751854</v>
      </c>
      <c r="W10" s="7">
        <v>405.64298945022335</v>
      </c>
      <c r="X10" s="7">
        <v>404.12279843073833</v>
      </c>
      <c r="Y10" s="7">
        <v>406.78905651522757</v>
      </c>
    </row>
    <row r="11" spans="1:25" x14ac:dyDescent="0.25">
      <c r="A11" s="6"/>
      <c r="B11" s="6" t="s">
        <v>28</v>
      </c>
      <c r="C11" s="6" t="s">
        <v>31</v>
      </c>
      <c r="D11" s="6" t="s">
        <v>33</v>
      </c>
      <c r="E11" s="6" t="str">
        <f t="shared" si="1"/>
        <v>New Houses PCR Melbourne - West</v>
      </c>
      <c r="F11" s="7"/>
      <c r="G11" s="7"/>
      <c r="H11" s="7"/>
      <c r="I11" s="7">
        <v>535.58995719693337</v>
      </c>
      <c r="J11" s="7">
        <v>517.38631304246053</v>
      </c>
      <c r="K11" s="7">
        <v>475.88861351580198</v>
      </c>
      <c r="L11" s="7">
        <v>466.83300416601634</v>
      </c>
      <c r="M11" s="7">
        <v>599.04471983854955</v>
      </c>
      <c r="N11" s="7">
        <v>602.07880475172146</v>
      </c>
      <c r="O11" s="7">
        <v>636.71899014245946</v>
      </c>
      <c r="P11" s="7">
        <v>698.6806808525406</v>
      </c>
      <c r="Q11" s="7">
        <v>673.63318076811572</v>
      </c>
      <c r="R11" s="7">
        <v>669.84370768687506</v>
      </c>
      <c r="S11" s="7">
        <v>699.45803141098645</v>
      </c>
      <c r="T11" s="7">
        <v>718.61956729635665</v>
      </c>
      <c r="U11" s="7">
        <v>721.37935002910615</v>
      </c>
      <c r="V11" s="7">
        <v>731.42694871340609</v>
      </c>
      <c r="W11" s="7">
        <v>744.34604688379397</v>
      </c>
      <c r="X11" s="7">
        <v>741.98836881007196</v>
      </c>
      <c r="Y11" s="7">
        <v>748.38748947641363</v>
      </c>
    </row>
    <row r="12" spans="1:25" x14ac:dyDescent="0.25">
      <c r="A12" s="6"/>
      <c r="B12" s="6" t="s">
        <v>28</v>
      </c>
      <c r="C12" s="6" t="s">
        <v>31</v>
      </c>
      <c r="D12" s="6" t="s">
        <v>34</v>
      </c>
      <c r="E12" s="6" t="str">
        <f t="shared" si="1"/>
        <v>New Houses PCR Ballarat</v>
      </c>
      <c r="F12" s="7"/>
      <c r="G12" s="7"/>
      <c r="H12" s="7"/>
      <c r="I12" s="7">
        <v>315.70249316104594</v>
      </c>
      <c r="J12" s="7">
        <v>304.44052314198103</v>
      </c>
      <c r="K12" s="7">
        <v>281.19890196835098</v>
      </c>
      <c r="L12" s="7">
        <v>302.05817075714714</v>
      </c>
      <c r="M12" s="7">
        <v>282.84752596995861</v>
      </c>
      <c r="N12" s="7">
        <v>272.20073642574795</v>
      </c>
      <c r="O12" s="7">
        <v>285.79854757539266</v>
      </c>
      <c r="P12" s="7">
        <v>319.95980809210255</v>
      </c>
      <c r="Q12" s="7">
        <v>305.17147242785677</v>
      </c>
      <c r="R12" s="7">
        <v>303.66641365897527</v>
      </c>
      <c r="S12" s="7">
        <v>318.10240786399982</v>
      </c>
      <c r="T12" s="7">
        <v>326.04972431555507</v>
      </c>
      <c r="U12" s="7">
        <v>327.46910296540489</v>
      </c>
      <c r="V12" s="7">
        <v>332.17789659845494</v>
      </c>
      <c r="W12" s="7">
        <v>337.88742900794574</v>
      </c>
      <c r="X12" s="7">
        <v>336.87206822939163</v>
      </c>
      <c r="Y12" s="7">
        <v>339.79331469679562</v>
      </c>
    </row>
    <row r="13" spans="1:25" x14ac:dyDescent="0.25">
      <c r="A13" s="6"/>
      <c r="B13" s="6" t="s">
        <v>28</v>
      </c>
      <c r="C13" s="6" t="s">
        <v>31</v>
      </c>
      <c r="D13" s="6" t="s">
        <v>35</v>
      </c>
      <c r="E13" s="6" t="str">
        <f t="shared" si="1"/>
        <v>New Houses PCR Bendigo</v>
      </c>
      <c r="F13" s="7"/>
      <c r="G13" s="7"/>
      <c r="H13" s="7"/>
      <c r="I13" s="7">
        <v>393.46293263760981</v>
      </c>
      <c r="J13" s="7">
        <v>385.77120002803554</v>
      </c>
      <c r="K13" s="7">
        <v>319.5786555350698</v>
      </c>
      <c r="L13" s="7">
        <v>304.38168034580565</v>
      </c>
      <c r="M13" s="7">
        <v>273.90694053902592</v>
      </c>
      <c r="N13" s="7">
        <v>246.44837724043899</v>
      </c>
      <c r="O13" s="7">
        <v>256.5722066469599</v>
      </c>
      <c r="P13" s="7">
        <v>296.05171389868951</v>
      </c>
      <c r="Q13" s="7">
        <v>277.61732954936627</v>
      </c>
      <c r="R13" s="7">
        <v>276.69638400128667</v>
      </c>
      <c r="S13" s="7">
        <v>291.21258925776976</v>
      </c>
      <c r="T13" s="7">
        <v>297.39916974630074</v>
      </c>
      <c r="U13" s="7">
        <v>298.9580524397681</v>
      </c>
      <c r="V13" s="7">
        <v>303.44915790728749</v>
      </c>
      <c r="W13" s="7">
        <v>308.44375179895115</v>
      </c>
      <c r="X13" s="7">
        <v>307.59892506031366</v>
      </c>
      <c r="Y13" s="7">
        <v>310.28532431813704</v>
      </c>
    </row>
    <row r="14" spans="1:25" x14ac:dyDescent="0.25">
      <c r="A14" s="6"/>
      <c r="B14" s="6" t="s">
        <v>28</v>
      </c>
      <c r="C14" s="6" t="s">
        <v>31</v>
      </c>
      <c r="D14" s="6" t="s">
        <v>36</v>
      </c>
      <c r="E14" s="6" t="str">
        <f t="shared" si="1"/>
        <v>New Houses PCR Geelong</v>
      </c>
      <c r="F14" s="7"/>
      <c r="G14" s="7"/>
      <c r="H14" s="7"/>
      <c r="I14" s="7">
        <v>719.17330624056422</v>
      </c>
      <c r="J14" s="7">
        <v>778.43913452989273</v>
      </c>
      <c r="K14" s="7">
        <v>732.39576570699649</v>
      </c>
      <c r="L14" s="7">
        <v>746.94820051797342</v>
      </c>
      <c r="M14" s="7">
        <v>821.86152157791525</v>
      </c>
      <c r="N14" s="7">
        <v>858.11591532134162</v>
      </c>
      <c r="O14" s="7">
        <v>907.43558508268188</v>
      </c>
      <c r="P14" s="7">
        <v>983.00323185291734</v>
      </c>
      <c r="Q14" s="7">
        <v>955.9289643016524</v>
      </c>
      <c r="R14" s="7">
        <v>949.12985475942787</v>
      </c>
      <c r="S14" s="7">
        <v>989.2336367493358</v>
      </c>
      <c r="T14" s="7">
        <v>1018.1136486915699</v>
      </c>
      <c r="U14" s="7">
        <v>1021.4686747570507</v>
      </c>
      <c r="V14" s="7">
        <v>1035.4661052637759</v>
      </c>
      <c r="W14" s="7">
        <v>1054.1021892488307</v>
      </c>
      <c r="X14" s="7">
        <v>1050.6106037547149</v>
      </c>
      <c r="Y14" s="7">
        <v>1059.6578304555158</v>
      </c>
    </row>
    <row r="15" spans="1:25" x14ac:dyDescent="0.25">
      <c r="A15" s="6"/>
      <c r="B15" s="6" t="s">
        <v>28</v>
      </c>
      <c r="C15" s="6" t="s">
        <v>31</v>
      </c>
      <c r="D15" s="6" t="s">
        <v>37</v>
      </c>
      <c r="E15" s="6" t="str">
        <f t="shared" si="1"/>
        <v>New Houses PCR North West</v>
      </c>
      <c r="F15" s="7"/>
      <c r="G15" s="7"/>
      <c r="H15" s="7"/>
      <c r="I15" s="7">
        <v>166.53061072483655</v>
      </c>
      <c r="J15" s="7">
        <v>138.86664778182583</v>
      </c>
      <c r="K15" s="7">
        <v>150.929364726394</v>
      </c>
      <c r="L15" s="7">
        <v>152.27694953447011</v>
      </c>
      <c r="M15" s="7">
        <v>161.70391539387521</v>
      </c>
      <c r="N15" s="7">
        <v>137.14183416210489</v>
      </c>
      <c r="O15" s="7">
        <v>141.06215446909326</v>
      </c>
      <c r="P15" s="7">
        <v>167.85773952794298</v>
      </c>
      <c r="Q15" s="7">
        <v>154.91138252659343</v>
      </c>
      <c r="R15" s="7">
        <v>154.54134850405748</v>
      </c>
      <c r="S15" s="7">
        <v>163.44279184825655</v>
      </c>
      <c r="T15" s="7">
        <v>166.32556560625449</v>
      </c>
      <c r="U15" s="7">
        <v>167.32297969933288</v>
      </c>
      <c r="V15" s="7">
        <v>169.95313819914065</v>
      </c>
      <c r="W15" s="7">
        <v>172.62843513517223</v>
      </c>
      <c r="X15" s="7">
        <v>172.19741715103527</v>
      </c>
      <c r="Y15" s="7">
        <v>173.71413850719458</v>
      </c>
    </row>
    <row r="16" spans="1:25" x14ac:dyDescent="0.25">
      <c r="A16" s="6"/>
      <c r="B16" s="6" t="s">
        <v>28</v>
      </c>
      <c r="C16" s="6" t="s">
        <v>31</v>
      </c>
      <c r="D16" s="6" t="s">
        <v>38</v>
      </c>
      <c r="E16" s="6" t="str">
        <f t="shared" si="1"/>
        <v>New Houses PCR Shepparton</v>
      </c>
      <c r="F16" s="7"/>
      <c r="G16" s="7"/>
      <c r="H16" s="7"/>
      <c r="I16" s="7">
        <v>175.33461557114774</v>
      </c>
      <c r="J16" s="7">
        <v>147.46933983162438</v>
      </c>
      <c r="K16" s="7">
        <v>125.59649300703514</v>
      </c>
      <c r="L16" s="7">
        <v>144.12205625353039</v>
      </c>
      <c r="M16" s="7">
        <v>160.16849166017258</v>
      </c>
      <c r="N16" s="7">
        <v>137.36016110061448</v>
      </c>
      <c r="O16" s="7">
        <v>164.76119803049872</v>
      </c>
      <c r="P16" s="7">
        <v>175.64599697088531</v>
      </c>
      <c r="Q16" s="7">
        <v>165.62031578356806</v>
      </c>
      <c r="R16" s="7">
        <v>168.75740060963912</v>
      </c>
      <c r="S16" s="7">
        <v>174.67664881464592</v>
      </c>
      <c r="T16" s="7">
        <v>179.05823661318928</v>
      </c>
      <c r="U16" s="7">
        <v>180.54361470659975</v>
      </c>
      <c r="V16" s="7">
        <v>182.65592041160781</v>
      </c>
      <c r="W16" s="7">
        <v>185.88066064232484</v>
      </c>
      <c r="X16" s="7">
        <v>185.42884107594952</v>
      </c>
      <c r="Y16" s="7">
        <v>186.93643427702006</v>
      </c>
    </row>
    <row r="17" spans="1:25" x14ac:dyDescent="0.25">
      <c r="A17" s="6"/>
      <c r="B17" s="6" t="s">
        <v>28</v>
      </c>
      <c r="C17" s="6" t="s">
        <v>31</v>
      </c>
      <c r="D17" s="6" t="s">
        <v>39</v>
      </c>
      <c r="E17" s="6" t="str">
        <f t="shared" si="1"/>
        <v>New Houses PCR Warrnambool and South West</v>
      </c>
      <c r="F17" s="7"/>
      <c r="G17" s="7"/>
      <c r="H17" s="7"/>
      <c r="I17" s="7">
        <v>210.03553215003276</v>
      </c>
      <c r="J17" s="7">
        <v>173.56174224368286</v>
      </c>
      <c r="K17" s="7">
        <v>141.21490791927235</v>
      </c>
      <c r="L17" s="7">
        <v>143.22536435430484</v>
      </c>
      <c r="M17" s="7">
        <v>133.95297278252642</v>
      </c>
      <c r="N17" s="7">
        <v>150.32971029888691</v>
      </c>
      <c r="O17" s="7">
        <v>152.79437853134459</v>
      </c>
      <c r="P17" s="7">
        <v>166.02915900465888</v>
      </c>
      <c r="Q17" s="7">
        <v>163.34957738379811</v>
      </c>
      <c r="R17" s="7">
        <v>160.77863397584406</v>
      </c>
      <c r="S17" s="7">
        <v>167.89866920506935</v>
      </c>
      <c r="T17" s="7">
        <v>173.08208542147975</v>
      </c>
      <c r="U17" s="7">
        <v>173.35211995545291</v>
      </c>
      <c r="V17" s="7">
        <v>175.83506630454451</v>
      </c>
      <c r="W17" s="7">
        <v>179.03014122699088</v>
      </c>
      <c r="X17" s="7">
        <v>178.38058468180941</v>
      </c>
      <c r="Y17" s="7">
        <v>179.94451206621827</v>
      </c>
    </row>
    <row r="18" spans="1:25" x14ac:dyDescent="0.25">
      <c r="A18" s="2" t="s">
        <v>27</v>
      </c>
      <c r="B18" s="2" t="s">
        <v>28</v>
      </c>
      <c r="C18" s="2" t="s">
        <v>40</v>
      </c>
      <c r="E18" s="2" t="str">
        <f t="shared" ref="E18:E161" si="2">B18&amp;" "&amp;C18</f>
        <v>New Houses VIC</v>
      </c>
      <c r="F18" s="2">
        <v>9247</v>
      </c>
      <c r="G18" s="2">
        <v>10154</v>
      </c>
      <c r="H18" s="2">
        <v>10400</v>
      </c>
      <c r="I18" s="2">
        <v>9533</v>
      </c>
      <c r="J18" s="2">
        <v>9060</v>
      </c>
      <c r="K18" s="2">
        <v>8516</v>
      </c>
      <c r="L18" s="2">
        <v>9286</v>
      </c>
      <c r="M18" s="2">
        <v>10341</v>
      </c>
      <c r="N18" s="2">
        <v>10679</v>
      </c>
      <c r="O18" s="2">
        <v>10918</v>
      </c>
      <c r="P18" s="2">
        <v>11220</v>
      </c>
      <c r="Q18" s="2">
        <v>10699</v>
      </c>
      <c r="R18" s="2">
        <v>10790</v>
      </c>
      <c r="S18" s="2">
        <v>11202</v>
      </c>
      <c r="T18" s="2">
        <v>11499</v>
      </c>
      <c r="U18" s="2">
        <v>11572</v>
      </c>
      <c r="V18" s="2">
        <v>11717</v>
      </c>
      <c r="W18" s="2">
        <v>11925</v>
      </c>
      <c r="X18" s="2">
        <v>11892</v>
      </c>
      <c r="Y18" s="2">
        <v>11991</v>
      </c>
    </row>
    <row r="19" spans="1:25" x14ac:dyDescent="0.25">
      <c r="A19" s="2" t="s">
        <v>27</v>
      </c>
      <c r="B19" s="2" t="s">
        <v>41</v>
      </c>
      <c r="C19" s="2" t="s">
        <v>29</v>
      </c>
      <c r="E19" s="2" t="str">
        <f t="shared" si="2"/>
        <v>New Other Residential Melbourne</v>
      </c>
      <c r="F19" s="2">
        <v>2514</v>
      </c>
      <c r="G19" s="2">
        <v>3178</v>
      </c>
      <c r="H19" s="2">
        <v>4226</v>
      </c>
      <c r="I19" s="2">
        <v>4867</v>
      </c>
      <c r="J19" s="2">
        <v>5616</v>
      </c>
      <c r="K19" s="2">
        <v>5754</v>
      </c>
      <c r="L19" s="2">
        <v>6595</v>
      </c>
      <c r="M19" s="2">
        <v>8123</v>
      </c>
      <c r="N19" s="2">
        <v>8683</v>
      </c>
      <c r="O19" s="2">
        <v>9244</v>
      </c>
      <c r="P19" s="2">
        <v>9563</v>
      </c>
      <c r="Q19" s="2">
        <v>8170</v>
      </c>
      <c r="R19" s="2">
        <v>7641</v>
      </c>
      <c r="S19" s="2">
        <v>7232</v>
      </c>
      <c r="T19" s="2">
        <v>8113</v>
      </c>
      <c r="U19" s="2">
        <v>8491</v>
      </c>
      <c r="V19" s="2">
        <v>8634</v>
      </c>
      <c r="W19" s="2">
        <v>8670</v>
      </c>
      <c r="X19" s="2">
        <v>8605</v>
      </c>
      <c r="Y19" s="2">
        <v>8549</v>
      </c>
    </row>
    <row r="20" spans="1:25" x14ac:dyDescent="0.25">
      <c r="A20" s="2" t="s">
        <v>27</v>
      </c>
      <c r="B20" s="2" t="s">
        <v>41</v>
      </c>
      <c r="C20" s="2" t="s">
        <v>30</v>
      </c>
      <c r="E20" s="2" t="str">
        <f t="shared" si="2"/>
        <v>New Other Residential rest of VIC</v>
      </c>
      <c r="F20" s="2">
        <v>243</v>
      </c>
      <c r="G20" s="2">
        <v>306</v>
      </c>
      <c r="H20" s="2">
        <v>285</v>
      </c>
      <c r="I20" s="2">
        <v>293</v>
      </c>
      <c r="J20" s="2">
        <v>258</v>
      </c>
      <c r="K20" s="2">
        <v>247</v>
      </c>
      <c r="L20" s="2">
        <v>243</v>
      </c>
      <c r="M20" s="2">
        <v>279</v>
      </c>
      <c r="N20" s="2">
        <v>167</v>
      </c>
      <c r="O20" s="2">
        <v>175</v>
      </c>
      <c r="P20" s="2">
        <v>383</v>
      </c>
      <c r="Q20" s="2">
        <v>413</v>
      </c>
      <c r="R20" s="2">
        <v>366</v>
      </c>
      <c r="S20" s="2">
        <v>336</v>
      </c>
      <c r="T20" s="2">
        <v>384</v>
      </c>
      <c r="U20" s="2">
        <v>401</v>
      </c>
      <c r="V20" s="2">
        <v>408</v>
      </c>
      <c r="W20" s="2">
        <v>410</v>
      </c>
      <c r="X20" s="2">
        <v>407</v>
      </c>
      <c r="Y20" s="2">
        <v>404</v>
      </c>
    </row>
    <row r="21" spans="1:25" x14ac:dyDescent="0.25">
      <c r="A21" s="4" t="s">
        <v>27</v>
      </c>
      <c r="B21" s="4" t="s">
        <v>41</v>
      </c>
      <c r="C21" s="4" t="s">
        <v>31</v>
      </c>
      <c r="D21" s="4"/>
      <c r="E21" s="4" t="str">
        <f t="shared" si="2"/>
        <v>New Other Residential PCR</v>
      </c>
      <c r="F21" s="5">
        <v>0</v>
      </c>
      <c r="G21" s="5">
        <v>0</v>
      </c>
      <c r="H21" s="5">
        <v>0</v>
      </c>
      <c r="I21" s="5">
        <v>0</v>
      </c>
      <c r="J21" s="5">
        <v>390.89716358661974</v>
      </c>
      <c r="K21" s="5">
        <v>252.50949159635849</v>
      </c>
      <c r="L21" s="5">
        <v>275.85951307620064</v>
      </c>
      <c r="M21" s="5">
        <v>372.56632838462684</v>
      </c>
      <c r="N21" s="5">
        <v>413.18965960160705</v>
      </c>
      <c r="O21" s="5">
        <v>614.08291966409161</v>
      </c>
      <c r="P21" s="5">
        <v>733.78800000000001</v>
      </c>
      <c r="Q21" s="5">
        <v>552.74519999999995</v>
      </c>
      <c r="R21" s="5">
        <v>520.44483282550823</v>
      </c>
      <c r="S21" s="5">
        <v>491.4122634204839</v>
      </c>
      <c r="T21" s="5">
        <v>550.47675971586909</v>
      </c>
      <c r="U21" s="5">
        <v>577.11704240896017</v>
      </c>
      <c r="V21" s="5">
        <v>586.56380726047587</v>
      </c>
      <c r="W21" s="5">
        <v>588.84160046005502</v>
      </c>
      <c r="X21" s="5">
        <v>584.58674073140151</v>
      </c>
      <c r="Y21" s="5">
        <v>580.7399630013623</v>
      </c>
    </row>
    <row r="22" spans="1:25" x14ac:dyDescent="0.25">
      <c r="A22" s="6"/>
      <c r="B22" s="6" t="str">
        <f>B21</f>
        <v>New Other Residential</v>
      </c>
      <c r="C22" s="6" t="str">
        <f>C21</f>
        <v>PCR</v>
      </c>
      <c r="D22" s="6" t="str">
        <f>$D$10</f>
        <v>Melbourne - North West</v>
      </c>
      <c r="E22" s="6" t="str">
        <f t="shared" ref="E22:E29" si="3">IF(D22="",B22&amp;" "&amp;C22,B22&amp;" "&amp;C22&amp;" "&amp;D22)</f>
        <v>New Other Residential PCR Melbourne - North West</v>
      </c>
      <c r="F22" s="7"/>
      <c r="G22" s="7"/>
      <c r="H22" s="7"/>
      <c r="I22" s="7">
        <v>5.9635066465588578</v>
      </c>
      <c r="J22" s="7">
        <v>6.6732057097158313</v>
      </c>
      <c r="K22" s="7">
        <v>3.4232445900335828</v>
      </c>
      <c r="L22" s="7">
        <v>4.9621430605116021</v>
      </c>
      <c r="M22" s="7">
        <v>4.3408622825323526</v>
      </c>
      <c r="N22" s="7">
        <v>4.9114739206939886</v>
      </c>
      <c r="O22" s="7">
        <v>9.5232071463549151</v>
      </c>
      <c r="P22" s="7">
        <v>9.5504934430310584</v>
      </c>
      <c r="Q22" s="7">
        <v>7.4454917856883807</v>
      </c>
      <c r="R22" s="7">
        <v>7.2850776317145991</v>
      </c>
      <c r="S22" s="7">
        <v>6.6313048291900447</v>
      </c>
      <c r="T22" s="7">
        <v>7.5162459308400544</v>
      </c>
      <c r="U22" s="7">
        <v>7.9153984344145814</v>
      </c>
      <c r="V22" s="7">
        <v>7.9897538943172561</v>
      </c>
      <c r="W22" s="7">
        <v>8.0456893164062304</v>
      </c>
      <c r="X22" s="7">
        <v>7.9894082659481223</v>
      </c>
      <c r="Y22" s="7">
        <v>7.9274175948267187</v>
      </c>
    </row>
    <row r="23" spans="1:25" x14ac:dyDescent="0.25">
      <c r="A23" s="6"/>
      <c r="B23" s="6" t="str">
        <f t="shared" ref="B23:C29" si="4">B22</f>
        <v>New Other Residential</v>
      </c>
      <c r="C23" s="6" t="str">
        <f t="shared" si="4"/>
        <v>PCR</v>
      </c>
      <c r="D23" s="6" t="str">
        <f>$D$11</f>
        <v>Melbourne - West</v>
      </c>
      <c r="E23" s="6" t="str">
        <f t="shared" si="3"/>
        <v>New Other Residential PCR Melbourne - West</v>
      </c>
      <c r="F23" s="7"/>
      <c r="G23" s="7"/>
      <c r="H23" s="7"/>
      <c r="I23" s="7">
        <v>127.13501480581813</v>
      </c>
      <c r="J23" s="7">
        <v>250.60293728407839</v>
      </c>
      <c r="K23" s="7">
        <v>143.25821499478818</v>
      </c>
      <c r="L23" s="7">
        <v>153.01405232456025</v>
      </c>
      <c r="M23" s="7">
        <v>261.208215830673</v>
      </c>
      <c r="N23" s="7">
        <v>300.44646489929676</v>
      </c>
      <c r="O23" s="7">
        <v>287.81603445266813</v>
      </c>
      <c r="P23" s="7">
        <v>463.98322441596821</v>
      </c>
      <c r="Q23" s="7">
        <v>336.83264090843693</v>
      </c>
      <c r="R23" s="7">
        <v>296.72055648531455</v>
      </c>
      <c r="S23" s="7">
        <v>296.78393146047449</v>
      </c>
      <c r="T23" s="7">
        <v>327.24943641115192</v>
      </c>
      <c r="U23" s="7">
        <v>340.22073599261694</v>
      </c>
      <c r="V23" s="7">
        <v>349.58073396467364</v>
      </c>
      <c r="W23" s="7">
        <v>349.37584433907705</v>
      </c>
      <c r="X23" s="7">
        <v>346.62600521042214</v>
      </c>
      <c r="Y23" s="7">
        <v>345.00794841389438</v>
      </c>
    </row>
    <row r="24" spans="1:25" x14ac:dyDescent="0.25">
      <c r="A24" s="6"/>
      <c r="B24" s="6" t="str">
        <f t="shared" si="4"/>
        <v>New Other Residential</v>
      </c>
      <c r="C24" s="6" t="str">
        <f t="shared" si="4"/>
        <v>PCR</v>
      </c>
      <c r="D24" s="6" t="str">
        <f>$D$12</f>
        <v>Ballarat</v>
      </c>
      <c r="E24" s="6" t="str">
        <f t="shared" si="3"/>
        <v>New Other Residential PCR Ballarat</v>
      </c>
      <c r="F24" s="7"/>
      <c r="G24" s="7"/>
      <c r="H24" s="7"/>
      <c r="I24" s="7">
        <v>37.119671193548562</v>
      </c>
      <c r="J24" s="7">
        <v>32.055743026703034</v>
      </c>
      <c r="K24" s="7">
        <v>19.830439432236084</v>
      </c>
      <c r="L24" s="7">
        <v>18.703204875693284</v>
      </c>
      <c r="M24" s="7">
        <v>18.487113436657381</v>
      </c>
      <c r="N24" s="7">
        <v>19.557820728501905</v>
      </c>
      <c r="O24" s="7">
        <v>16.963127105519309</v>
      </c>
      <c r="P24" s="7">
        <v>30.471347197395623</v>
      </c>
      <c r="Q24" s="7">
        <v>21.461873548198632</v>
      </c>
      <c r="R24" s="7">
        <v>18.732091811323983</v>
      </c>
      <c r="S24" s="7">
        <v>19.05800657030121</v>
      </c>
      <c r="T24" s="7">
        <v>20.845154166456528</v>
      </c>
      <c r="U24" s="7">
        <v>21.669212417800185</v>
      </c>
      <c r="V24" s="7">
        <v>22.327925601023257</v>
      </c>
      <c r="W24" s="7">
        <v>22.274000918147983</v>
      </c>
      <c r="X24" s="7">
        <v>22.105133397474436</v>
      </c>
      <c r="Y24" s="7">
        <v>22.01115107340318</v>
      </c>
    </row>
    <row r="25" spans="1:25" x14ac:dyDescent="0.25">
      <c r="A25" s="6"/>
      <c r="B25" s="6" t="str">
        <f t="shared" si="4"/>
        <v>New Other Residential</v>
      </c>
      <c r="C25" s="6" t="str">
        <f t="shared" si="4"/>
        <v>PCR</v>
      </c>
      <c r="D25" s="6" t="str">
        <f>$D$13</f>
        <v>Bendigo</v>
      </c>
      <c r="E25" s="6" t="str">
        <f t="shared" si="3"/>
        <v>New Other Residential PCR Bendigo</v>
      </c>
      <c r="F25" s="7"/>
      <c r="G25" s="7"/>
      <c r="H25" s="7"/>
      <c r="I25" s="7">
        <v>19.146825991920629</v>
      </c>
      <c r="J25" s="7">
        <v>13.17896653147073</v>
      </c>
      <c r="K25" s="7">
        <v>17.654596728422455</v>
      </c>
      <c r="L25" s="7">
        <v>9.4147691552751738</v>
      </c>
      <c r="M25" s="7">
        <v>10.798327476078045</v>
      </c>
      <c r="N25" s="7">
        <v>14.904354615034245</v>
      </c>
      <c r="O25" s="7">
        <v>47.409624988984106</v>
      </c>
      <c r="P25" s="7">
        <v>34.795993415793056</v>
      </c>
      <c r="Q25" s="7">
        <v>29.607813077628652</v>
      </c>
      <c r="R25" s="7">
        <v>30.912455467985296</v>
      </c>
      <c r="S25" s="7">
        <v>26.271052080173657</v>
      </c>
      <c r="T25" s="7">
        <v>30.537066923792928</v>
      </c>
      <c r="U25" s="7">
        <v>32.38211089087352</v>
      </c>
      <c r="V25" s="7">
        <v>32.269669236492369</v>
      </c>
      <c r="W25" s="7">
        <v>32.70009043170792</v>
      </c>
      <c r="X25" s="7">
        <v>32.475314558137406</v>
      </c>
      <c r="Y25" s="7">
        <v>32.153690251883653</v>
      </c>
    </row>
    <row r="26" spans="1:25" x14ac:dyDescent="0.25">
      <c r="A26" s="6"/>
      <c r="B26" s="6" t="str">
        <f t="shared" si="4"/>
        <v>New Other Residential</v>
      </c>
      <c r="C26" s="6" t="str">
        <f t="shared" si="4"/>
        <v>PCR</v>
      </c>
      <c r="D26" s="6" t="str">
        <f>$D$14</f>
        <v>Geelong</v>
      </c>
      <c r="E26" s="6" t="str">
        <f t="shared" si="3"/>
        <v>New Other Residential PCR Geelong</v>
      </c>
      <c r="F26" s="7"/>
      <c r="G26" s="7"/>
      <c r="H26" s="7"/>
      <c r="I26" s="7">
        <v>56.167255773801791</v>
      </c>
      <c r="J26" s="7">
        <v>67.996675831408737</v>
      </c>
      <c r="K26" s="7">
        <v>56.098547694123042</v>
      </c>
      <c r="L26" s="7">
        <v>81.550323813395281</v>
      </c>
      <c r="M26" s="7">
        <v>66.067424106575771</v>
      </c>
      <c r="N26" s="7">
        <v>57.671480058646829</v>
      </c>
      <c r="O26" s="7">
        <v>233.46972985530525</v>
      </c>
      <c r="P26" s="7">
        <v>170.50773522814524</v>
      </c>
      <c r="Q26" s="7">
        <v>138.57972319488263</v>
      </c>
      <c r="R26" s="7">
        <v>149.76160185692314</v>
      </c>
      <c r="S26" s="7">
        <v>126.26595066035718</v>
      </c>
      <c r="T26" s="7">
        <v>145.95225867371818</v>
      </c>
      <c r="U26" s="7">
        <v>155.79079988404069</v>
      </c>
      <c r="V26" s="7">
        <v>154.85863152204021</v>
      </c>
      <c r="W26" s="7">
        <v>156.84667621366864</v>
      </c>
      <c r="X26" s="7">
        <v>155.9524058541891</v>
      </c>
      <c r="Y26" s="7">
        <v>154.31198360634042</v>
      </c>
    </row>
    <row r="27" spans="1:25" x14ac:dyDescent="0.25">
      <c r="A27" s="6"/>
      <c r="B27" s="6" t="str">
        <f t="shared" si="4"/>
        <v>New Other Residential</v>
      </c>
      <c r="C27" s="6" t="str">
        <f t="shared" si="4"/>
        <v>PCR</v>
      </c>
      <c r="D27" s="6" t="str">
        <f>$D$15</f>
        <v>North West</v>
      </c>
      <c r="E27" s="6" t="str">
        <f t="shared" si="3"/>
        <v>New Other Residential PCR North West</v>
      </c>
      <c r="F27" s="7"/>
      <c r="G27" s="7"/>
      <c r="H27" s="7"/>
      <c r="I27" s="7">
        <v>5.1334875671588351</v>
      </c>
      <c r="J27" s="7">
        <v>1.482414182926872</v>
      </c>
      <c r="K27" s="7">
        <v>2.7497694674246018</v>
      </c>
      <c r="L27" s="7">
        <v>0.28445938974438456</v>
      </c>
      <c r="M27" s="7">
        <v>2.2713590729902458</v>
      </c>
      <c r="N27" s="7">
        <v>3.6960395517121212</v>
      </c>
      <c r="O27" s="7">
        <v>6.248948239700808</v>
      </c>
      <c r="P27" s="7">
        <v>6.1681556520844358</v>
      </c>
      <c r="Q27" s="7">
        <v>5.0718270857175662</v>
      </c>
      <c r="R27" s="7">
        <v>4.8154471973970976</v>
      </c>
      <c r="S27" s="7">
        <v>4.395547610656612</v>
      </c>
      <c r="T27" s="7">
        <v>5.0227317505029596</v>
      </c>
      <c r="U27" s="7">
        <v>5.2559233402041015</v>
      </c>
      <c r="V27" s="7">
        <v>5.3135369567461934</v>
      </c>
      <c r="W27" s="7">
        <v>5.3565524826089561</v>
      </c>
      <c r="X27" s="7">
        <v>5.3124752153902044</v>
      </c>
      <c r="Y27" s="7">
        <v>5.2737171107420613</v>
      </c>
    </row>
    <row r="28" spans="1:25" x14ac:dyDescent="0.25">
      <c r="A28" s="6"/>
      <c r="B28" s="6" t="str">
        <f t="shared" si="4"/>
        <v>New Other Residential</v>
      </c>
      <c r="C28" s="6" t="str">
        <f t="shared" si="4"/>
        <v>PCR</v>
      </c>
      <c r="D28" s="6" t="str">
        <f>$D$16</f>
        <v>Shepparton</v>
      </c>
      <c r="E28" s="6" t="str">
        <f t="shared" si="3"/>
        <v>New Other Residential PCR Shepparton</v>
      </c>
      <c r="F28" s="7"/>
      <c r="G28" s="7"/>
      <c r="H28" s="7"/>
      <c r="I28" s="7">
        <v>1.6047787363943371</v>
      </c>
      <c r="J28" s="7">
        <v>1.5269100272801273</v>
      </c>
      <c r="K28" s="7">
        <v>4.0703089235206429</v>
      </c>
      <c r="L28" s="7">
        <v>0.44509528042356644</v>
      </c>
      <c r="M28" s="7">
        <v>3.1287658834461487</v>
      </c>
      <c r="N28" s="7">
        <v>2.4774966549323474</v>
      </c>
      <c r="O28" s="7">
        <v>5.766714291942546</v>
      </c>
      <c r="P28" s="7">
        <v>5.8176372194972155</v>
      </c>
      <c r="Q28" s="7">
        <v>4.2957566972429628</v>
      </c>
      <c r="R28" s="7">
        <v>4.3527710555502166</v>
      </c>
      <c r="S28" s="7">
        <v>3.9416933294279888</v>
      </c>
      <c r="T28" s="7">
        <v>4.4325102326407704</v>
      </c>
      <c r="U28" s="7">
        <v>4.7009727353374524</v>
      </c>
      <c r="V28" s="7">
        <v>4.7353095827995277</v>
      </c>
      <c r="W28" s="7">
        <v>4.7638678314917442</v>
      </c>
      <c r="X28" s="7">
        <v>4.7368706058741177</v>
      </c>
      <c r="Y28" s="7">
        <v>4.6974393187680397</v>
      </c>
    </row>
    <row r="29" spans="1:25" x14ac:dyDescent="0.25">
      <c r="A29" s="6"/>
      <c r="B29" s="6" t="str">
        <f t="shared" si="4"/>
        <v>New Other Residential</v>
      </c>
      <c r="C29" s="6" t="str">
        <f t="shared" si="4"/>
        <v>PCR</v>
      </c>
      <c r="D29" s="6" t="str">
        <f>$D$17</f>
        <v>Warrnambool and South West</v>
      </c>
      <c r="E29" s="6" t="str">
        <f t="shared" si="3"/>
        <v>New Other Residential PCR Warrnambool and South West</v>
      </c>
      <c r="F29" s="7"/>
      <c r="G29" s="7"/>
      <c r="H29" s="7"/>
      <c r="I29" s="7">
        <v>6.0593648282830452</v>
      </c>
      <c r="J29" s="7">
        <v>17.380310993035987</v>
      </c>
      <c r="K29" s="7">
        <v>5.4243697658098915</v>
      </c>
      <c r="L29" s="7">
        <v>7.4854651765970841</v>
      </c>
      <c r="M29" s="7">
        <v>6.2642602956739024</v>
      </c>
      <c r="N29" s="7">
        <v>9.5245291727888475</v>
      </c>
      <c r="O29" s="7">
        <v>6.8855335836165432</v>
      </c>
      <c r="P29" s="7">
        <v>12.493413428085212</v>
      </c>
      <c r="Q29" s="7">
        <v>9.4500737022042056</v>
      </c>
      <c r="R29" s="7">
        <v>7.8648313192992827</v>
      </c>
      <c r="S29" s="7">
        <v>8.0647768799026629</v>
      </c>
      <c r="T29" s="7">
        <v>8.9213556267656902</v>
      </c>
      <c r="U29" s="7">
        <v>9.1818887136725973</v>
      </c>
      <c r="V29" s="7">
        <v>9.4882465023833067</v>
      </c>
      <c r="W29" s="7">
        <v>9.4788789269464093</v>
      </c>
      <c r="X29" s="7">
        <v>9.3891276239659547</v>
      </c>
      <c r="Y29" s="7">
        <v>9.3566156315037539</v>
      </c>
    </row>
    <row r="30" spans="1:25" x14ac:dyDescent="0.25">
      <c r="A30" s="2" t="s">
        <v>27</v>
      </c>
      <c r="B30" s="2" t="s">
        <v>41</v>
      </c>
      <c r="C30" s="2" t="s">
        <v>40</v>
      </c>
      <c r="E30" s="2" t="str">
        <f t="shared" si="2"/>
        <v>New Other Residential VIC</v>
      </c>
      <c r="F30" s="2">
        <v>2757</v>
      </c>
      <c r="G30" s="2">
        <v>3484</v>
      </c>
      <c r="H30" s="2">
        <v>4511</v>
      </c>
      <c r="I30" s="2">
        <v>5160</v>
      </c>
      <c r="J30" s="2">
        <v>5874</v>
      </c>
      <c r="K30" s="2">
        <v>6001</v>
      </c>
      <c r="L30" s="2">
        <v>6838</v>
      </c>
      <c r="M30" s="2">
        <v>8402</v>
      </c>
      <c r="N30" s="2">
        <v>8850</v>
      </c>
      <c r="O30" s="2">
        <v>9419</v>
      </c>
      <c r="P30" s="2">
        <v>9945</v>
      </c>
      <c r="Q30" s="2">
        <v>8583</v>
      </c>
      <c r="R30" s="2">
        <v>8007</v>
      </c>
      <c r="S30" s="2">
        <v>7568</v>
      </c>
      <c r="T30" s="2">
        <v>8498</v>
      </c>
      <c r="U30" s="2">
        <v>8892</v>
      </c>
      <c r="V30" s="2">
        <v>9042</v>
      </c>
      <c r="W30" s="2">
        <v>9080</v>
      </c>
      <c r="X30" s="2">
        <v>9011</v>
      </c>
      <c r="Y30" s="2">
        <v>8953</v>
      </c>
    </row>
    <row r="31" spans="1:25" x14ac:dyDescent="0.25">
      <c r="A31" s="2" t="s">
        <v>27</v>
      </c>
      <c r="B31" s="2" t="s">
        <v>42</v>
      </c>
      <c r="C31" s="2" t="s">
        <v>29</v>
      </c>
      <c r="E31" s="2" t="str">
        <f t="shared" si="2"/>
        <v>Alterations and Additions (large) Melbourne</v>
      </c>
      <c r="F31" s="2">
        <v>2379</v>
      </c>
      <c r="G31" s="2">
        <v>2116</v>
      </c>
      <c r="H31" s="2">
        <v>1976</v>
      </c>
      <c r="I31" s="2">
        <v>2203</v>
      </c>
      <c r="J31" s="2">
        <v>2234</v>
      </c>
      <c r="K31" s="2">
        <v>2318</v>
      </c>
      <c r="L31" s="2">
        <v>2179</v>
      </c>
      <c r="M31" s="2">
        <v>2370</v>
      </c>
      <c r="N31" s="2">
        <v>2483</v>
      </c>
      <c r="O31" s="2">
        <v>2363</v>
      </c>
      <c r="P31" s="2">
        <v>2123</v>
      </c>
      <c r="Q31" s="2">
        <v>2084</v>
      </c>
      <c r="R31" s="2">
        <v>2232</v>
      </c>
      <c r="S31" s="2">
        <v>2376</v>
      </c>
      <c r="T31" s="2">
        <v>2532</v>
      </c>
      <c r="U31" s="2">
        <v>2568</v>
      </c>
      <c r="V31" s="2">
        <v>2636</v>
      </c>
      <c r="W31" s="2">
        <v>2679</v>
      </c>
      <c r="X31" s="2">
        <v>2688</v>
      </c>
      <c r="Y31" s="2">
        <v>2628</v>
      </c>
    </row>
    <row r="32" spans="1:25" x14ac:dyDescent="0.25">
      <c r="A32" s="2" t="s">
        <v>27</v>
      </c>
      <c r="B32" s="2" t="s">
        <v>42</v>
      </c>
      <c r="C32" s="2" t="s">
        <v>30</v>
      </c>
      <c r="E32" s="2" t="str">
        <f t="shared" si="2"/>
        <v>Alterations and Additions (large) rest of VIC</v>
      </c>
      <c r="F32" s="2">
        <v>79</v>
      </c>
      <c r="G32" s="2">
        <v>161</v>
      </c>
      <c r="H32" s="2">
        <v>446</v>
      </c>
      <c r="I32" s="2">
        <v>354</v>
      </c>
      <c r="J32" s="2">
        <v>357</v>
      </c>
      <c r="K32" s="2">
        <v>357</v>
      </c>
      <c r="L32" s="2">
        <v>396</v>
      </c>
      <c r="M32" s="2">
        <v>224</v>
      </c>
      <c r="N32" s="2">
        <v>353</v>
      </c>
      <c r="O32" s="2">
        <v>200</v>
      </c>
      <c r="P32" s="2">
        <v>325</v>
      </c>
      <c r="Q32" s="2">
        <v>294</v>
      </c>
      <c r="R32" s="2">
        <v>333</v>
      </c>
      <c r="S32" s="2">
        <v>345</v>
      </c>
      <c r="T32" s="2">
        <v>367</v>
      </c>
      <c r="U32" s="2">
        <v>374</v>
      </c>
      <c r="V32" s="2">
        <v>383</v>
      </c>
      <c r="W32" s="2">
        <v>390</v>
      </c>
      <c r="X32" s="2">
        <v>391</v>
      </c>
      <c r="Y32" s="2">
        <v>382</v>
      </c>
    </row>
    <row r="33" spans="1:25" x14ac:dyDescent="0.25">
      <c r="A33" s="4" t="s">
        <v>27</v>
      </c>
      <c r="B33" s="4" t="s">
        <v>42</v>
      </c>
      <c r="C33" s="4" t="s">
        <v>31</v>
      </c>
      <c r="D33" s="4"/>
      <c r="E33" s="4" t="str">
        <f t="shared" si="2"/>
        <v>Alterations and Additions (large) PCR</v>
      </c>
      <c r="F33" s="5">
        <v>0</v>
      </c>
      <c r="G33" s="5">
        <v>0</v>
      </c>
      <c r="H33" s="5">
        <v>0</v>
      </c>
      <c r="I33" s="5">
        <v>420.03733274815949</v>
      </c>
      <c r="J33" s="5">
        <v>443.08928915350282</v>
      </c>
      <c r="K33" s="5">
        <v>517.71061866383411</v>
      </c>
      <c r="L33" s="5">
        <v>466.58185777798502</v>
      </c>
      <c r="M33" s="5">
        <v>452.68042565886748</v>
      </c>
      <c r="N33" s="5">
        <v>493.29219134184075</v>
      </c>
      <c r="O33" s="5">
        <v>451.87589126960461</v>
      </c>
      <c r="P33" s="5">
        <v>428.1520095531917</v>
      </c>
      <c r="Q33" s="5">
        <v>416.39178179928649</v>
      </c>
      <c r="R33" s="5">
        <v>449.93022207755382</v>
      </c>
      <c r="S33" s="5">
        <v>476.48171176393402</v>
      </c>
      <c r="T33" s="5">
        <v>507.85859403117377</v>
      </c>
      <c r="U33" s="5">
        <v>515.36924684339363</v>
      </c>
      <c r="V33" s="5">
        <v>528.86121438980376</v>
      </c>
      <c r="W33" s="5">
        <v>537.51128135646218</v>
      </c>
      <c r="X33" s="5">
        <v>539.45405569587194</v>
      </c>
      <c r="Y33" s="5">
        <v>527.33309989933525</v>
      </c>
    </row>
    <row r="34" spans="1:25" x14ac:dyDescent="0.25">
      <c r="A34" s="6"/>
      <c r="B34" s="6" t="str">
        <f>B33</f>
        <v>Alterations and Additions (large)</v>
      </c>
      <c r="C34" s="6" t="str">
        <f>C33</f>
        <v>PCR</v>
      </c>
      <c r="D34" s="6" t="str">
        <f>$D$10</f>
        <v>Melbourne - North West</v>
      </c>
      <c r="E34" s="6" t="str">
        <f t="shared" ref="E34:E41" si="5">IF(D34="",B34&amp;" "&amp;C34,B34&amp;" "&amp;C34&amp;" "&amp;D34)</f>
        <v>Alterations and Additions (large) PCR Melbourne - North West</v>
      </c>
      <c r="F34" s="7"/>
      <c r="G34" s="7"/>
      <c r="H34" s="7"/>
      <c r="I34" s="7">
        <v>15.203917894511518</v>
      </c>
      <c r="J34" s="7">
        <v>16.276547905176713</v>
      </c>
      <c r="K34" s="7">
        <v>18.158213376239896</v>
      </c>
      <c r="L34" s="7">
        <v>15.106025378869045</v>
      </c>
      <c r="M34" s="7">
        <v>17.351908265260771</v>
      </c>
      <c r="N34" s="7">
        <v>16.133773838724046</v>
      </c>
      <c r="O34" s="7">
        <v>19.329028061438994</v>
      </c>
      <c r="P34" s="7">
        <v>16.243070997823189</v>
      </c>
      <c r="Q34" s="7">
        <v>15.742250816364024</v>
      </c>
      <c r="R34" s="7">
        <v>17.775101069670107</v>
      </c>
      <c r="S34" s="7">
        <v>18.304890025389607</v>
      </c>
      <c r="T34" s="7">
        <v>19.591401600366918</v>
      </c>
      <c r="U34" s="7">
        <v>20.013439331149414</v>
      </c>
      <c r="V34" s="7">
        <v>20.418708713782284</v>
      </c>
      <c r="W34" s="7">
        <v>20.787087090757982</v>
      </c>
      <c r="X34" s="7">
        <v>20.879545056567078</v>
      </c>
      <c r="Y34" s="7">
        <v>20.387860646386098</v>
      </c>
    </row>
    <row r="35" spans="1:25" x14ac:dyDescent="0.25">
      <c r="A35" s="6"/>
      <c r="B35" s="6" t="str">
        <f t="shared" ref="B35:C41" si="6">B34</f>
        <v>Alterations and Additions (large)</v>
      </c>
      <c r="C35" s="6" t="str">
        <f t="shared" si="6"/>
        <v>PCR</v>
      </c>
      <c r="D35" s="6" t="str">
        <f>$D$11</f>
        <v>Melbourne - West</v>
      </c>
      <c r="E35" s="6" t="str">
        <f t="shared" si="5"/>
        <v>Alterations and Additions (large) PCR Melbourne - West</v>
      </c>
      <c r="F35" s="7"/>
      <c r="G35" s="7"/>
      <c r="H35" s="7"/>
      <c r="I35" s="7">
        <v>60.018706911615787</v>
      </c>
      <c r="J35" s="7">
        <v>57.281741923655922</v>
      </c>
      <c r="K35" s="7">
        <v>71.27728167105272</v>
      </c>
      <c r="L35" s="7">
        <v>61.104742858590988</v>
      </c>
      <c r="M35" s="7">
        <v>63.461845757265586</v>
      </c>
      <c r="N35" s="7">
        <v>68.457069891489681</v>
      </c>
      <c r="O35" s="7">
        <v>63.457008859461943</v>
      </c>
      <c r="P35" s="7">
        <v>59.855272730846913</v>
      </c>
      <c r="Q35" s="7">
        <v>58.156772862444122</v>
      </c>
      <c r="R35" s="7">
        <v>62.974886291179693</v>
      </c>
      <c r="S35" s="7">
        <v>66.617449600923067</v>
      </c>
      <c r="T35" s="7">
        <v>71.006321946103697</v>
      </c>
      <c r="U35" s="7">
        <v>72.081634328790329</v>
      </c>
      <c r="V35" s="7">
        <v>73.950723121769457</v>
      </c>
      <c r="W35" s="7">
        <v>75.163662918715957</v>
      </c>
      <c r="X35" s="7">
        <v>75.43916277039969</v>
      </c>
      <c r="Y35" s="7">
        <v>73.74051814319769</v>
      </c>
    </row>
    <row r="36" spans="1:25" x14ac:dyDescent="0.25">
      <c r="A36" s="6"/>
      <c r="B36" s="6" t="str">
        <f t="shared" si="6"/>
        <v>Alterations and Additions (large)</v>
      </c>
      <c r="C36" s="6" t="str">
        <f t="shared" si="6"/>
        <v>PCR</v>
      </c>
      <c r="D36" s="6" t="str">
        <f>$D$12</f>
        <v>Ballarat</v>
      </c>
      <c r="E36" s="6" t="str">
        <f t="shared" si="5"/>
        <v>Alterations and Additions (large) PCR Ballarat</v>
      </c>
      <c r="F36" s="7"/>
      <c r="G36" s="7"/>
      <c r="H36" s="7"/>
      <c r="I36" s="7">
        <v>51.706624115523773</v>
      </c>
      <c r="J36" s="7">
        <v>49.040035257632006</v>
      </c>
      <c r="K36" s="7">
        <v>57.473517250756977</v>
      </c>
      <c r="L36" s="7">
        <v>54.296112354663961</v>
      </c>
      <c r="M36" s="7">
        <v>57.172365430954123</v>
      </c>
      <c r="N36" s="7">
        <v>59.060131452957293</v>
      </c>
      <c r="O36" s="7">
        <v>57.448456078177678</v>
      </c>
      <c r="P36" s="7">
        <v>53.255993070240365</v>
      </c>
      <c r="Q36" s="7">
        <v>51.527850441405498</v>
      </c>
      <c r="R36" s="7">
        <v>56.281389950288158</v>
      </c>
      <c r="S36" s="7">
        <v>59.27803293958786</v>
      </c>
      <c r="T36" s="7">
        <v>63.185297216730248</v>
      </c>
      <c r="U36" s="7">
        <v>64.234261040096101</v>
      </c>
      <c r="V36" s="7">
        <v>65.836218680213676</v>
      </c>
      <c r="W36" s="7">
        <v>66.92718786875794</v>
      </c>
      <c r="X36" s="7">
        <v>67.186701277107304</v>
      </c>
      <c r="Y36" s="7">
        <v>65.660982565667879</v>
      </c>
    </row>
    <row r="37" spans="1:25" x14ac:dyDescent="0.25">
      <c r="A37" s="6"/>
      <c r="B37" s="6" t="str">
        <f t="shared" si="6"/>
        <v>Alterations and Additions (large)</v>
      </c>
      <c r="C37" s="6" t="str">
        <f t="shared" si="6"/>
        <v>PCR</v>
      </c>
      <c r="D37" s="6" t="str">
        <f>$D$13</f>
        <v>Bendigo</v>
      </c>
      <c r="E37" s="6" t="str">
        <f t="shared" si="5"/>
        <v>Alterations and Additions (large) PCR Bendigo</v>
      </c>
      <c r="F37" s="7"/>
      <c r="G37" s="7"/>
      <c r="H37" s="7"/>
      <c r="I37" s="7">
        <v>45.261926843864998</v>
      </c>
      <c r="J37" s="7">
        <v>50.716115363985409</v>
      </c>
      <c r="K37" s="7">
        <v>65.502768900082643</v>
      </c>
      <c r="L37" s="7">
        <v>59.242401724335465</v>
      </c>
      <c r="M37" s="7">
        <v>49.360233227363111</v>
      </c>
      <c r="N37" s="7">
        <v>58.403222362528965</v>
      </c>
      <c r="O37" s="7">
        <v>58.476077618559479</v>
      </c>
      <c r="P37" s="7">
        <v>50.927551219320968</v>
      </c>
      <c r="Q37" s="7">
        <v>50.903829987019257</v>
      </c>
      <c r="R37" s="7">
        <v>55.582068269580844</v>
      </c>
      <c r="S37" s="7">
        <v>57.929386369871928</v>
      </c>
      <c r="T37" s="7">
        <v>62.189326638934439</v>
      </c>
      <c r="U37" s="7">
        <v>63.144111843042324</v>
      </c>
      <c r="V37" s="7">
        <v>64.61863515873317</v>
      </c>
      <c r="W37" s="7">
        <v>65.784318837062244</v>
      </c>
      <c r="X37" s="7">
        <v>66.010012539695779</v>
      </c>
      <c r="Y37" s="7">
        <v>64.499134856543805</v>
      </c>
    </row>
    <row r="38" spans="1:25" x14ac:dyDescent="0.25">
      <c r="A38" s="6"/>
      <c r="B38" s="6" t="str">
        <f t="shared" si="6"/>
        <v>Alterations and Additions (large)</v>
      </c>
      <c r="C38" s="6" t="str">
        <f t="shared" si="6"/>
        <v>PCR</v>
      </c>
      <c r="D38" s="6" t="str">
        <f>$D$14</f>
        <v>Geelong</v>
      </c>
      <c r="E38" s="6" t="str">
        <f t="shared" si="5"/>
        <v>Alterations and Additions (large) PCR Geelong</v>
      </c>
      <c r="F38" s="7"/>
      <c r="G38" s="7"/>
      <c r="H38" s="7"/>
      <c r="I38" s="7">
        <v>143.81085750500037</v>
      </c>
      <c r="J38" s="7">
        <v>147.27525484304934</v>
      </c>
      <c r="K38" s="7">
        <v>157.04293494658839</v>
      </c>
      <c r="L38" s="7">
        <v>141.29959087969053</v>
      </c>
      <c r="M38" s="7">
        <v>134.79089619057569</v>
      </c>
      <c r="N38" s="7">
        <v>149.30342358400651</v>
      </c>
      <c r="O38" s="7">
        <v>145.57022022798409</v>
      </c>
      <c r="P38" s="7">
        <v>131.66751612566898</v>
      </c>
      <c r="Q38" s="7">
        <v>129.40609102080296</v>
      </c>
      <c r="R38" s="7">
        <v>141.04581663229223</v>
      </c>
      <c r="S38" s="7">
        <v>147.99340375637493</v>
      </c>
      <c r="T38" s="7">
        <v>158.25882626609911</v>
      </c>
      <c r="U38" s="7">
        <v>160.74363560973802</v>
      </c>
      <c r="V38" s="7">
        <v>164.6725723541918</v>
      </c>
      <c r="W38" s="7">
        <v>167.50496280997211</v>
      </c>
      <c r="X38" s="7">
        <v>168.11232107275384</v>
      </c>
      <c r="Y38" s="7">
        <v>164.28830243168753</v>
      </c>
    </row>
    <row r="39" spans="1:25" x14ac:dyDescent="0.25">
      <c r="A39" s="6"/>
      <c r="B39" s="6" t="str">
        <f t="shared" si="6"/>
        <v>Alterations and Additions (large)</v>
      </c>
      <c r="C39" s="6" t="str">
        <f t="shared" si="6"/>
        <v>PCR</v>
      </c>
      <c r="D39" s="6" t="str">
        <f>$D$15</f>
        <v>North West</v>
      </c>
      <c r="E39" s="6" t="str">
        <f t="shared" si="5"/>
        <v>Alterations and Additions (large) PCR North West</v>
      </c>
      <c r="F39" s="7"/>
      <c r="G39" s="7"/>
      <c r="H39" s="7"/>
      <c r="I39" s="7">
        <v>32.662001692527532</v>
      </c>
      <c r="J39" s="7">
        <v>37.71062702120809</v>
      </c>
      <c r="K39" s="7">
        <v>39.622881015238853</v>
      </c>
      <c r="L39" s="7">
        <v>41.680968242861674</v>
      </c>
      <c r="M39" s="7">
        <v>38.336559991251455</v>
      </c>
      <c r="N39" s="7">
        <v>39.980547821571129</v>
      </c>
      <c r="O39" s="7">
        <v>31.017993293134253</v>
      </c>
      <c r="P39" s="7">
        <v>33.449953556331415</v>
      </c>
      <c r="Q39" s="7">
        <v>31.620443016694065</v>
      </c>
      <c r="R39" s="7">
        <v>33.401055708245998</v>
      </c>
      <c r="S39" s="7">
        <v>36.260510973172615</v>
      </c>
      <c r="T39" s="7">
        <v>38.305365127693747</v>
      </c>
      <c r="U39" s="7">
        <v>38.783574471649359</v>
      </c>
      <c r="V39" s="7">
        <v>39.97833682502533</v>
      </c>
      <c r="W39" s="7">
        <v>40.541333445180214</v>
      </c>
      <c r="X39" s="7">
        <v>40.687667089373569</v>
      </c>
      <c r="Y39" s="7">
        <v>39.803311042756157</v>
      </c>
    </row>
    <row r="40" spans="1:25" x14ac:dyDescent="0.25">
      <c r="A40" s="6"/>
      <c r="B40" s="6" t="str">
        <f t="shared" si="6"/>
        <v>Alterations and Additions (large)</v>
      </c>
      <c r="C40" s="6" t="str">
        <f t="shared" si="6"/>
        <v>PCR</v>
      </c>
      <c r="D40" s="6" t="str">
        <f>$D$16</f>
        <v>Shepparton</v>
      </c>
      <c r="E40" s="6" t="str">
        <f t="shared" si="5"/>
        <v>Alterations and Additions (large) PCR Shepparton</v>
      </c>
      <c r="F40" s="7"/>
      <c r="G40" s="7"/>
      <c r="H40" s="7"/>
      <c r="I40" s="7">
        <v>26.136006634184991</v>
      </c>
      <c r="J40" s="7">
        <v>41.490622548580156</v>
      </c>
      <c r="K40" s="7">
        <v>58.41361189860821</v>
      </c>
      <c r="L40" s="7">
        <v>50.867409302132806</v>
      </c>
      <c r="M40" s="7">
        <v>46.957441651428333</v>
      </c>
      <c r="N40" s="7">
        <v>55.647883739414432</v>
      </c>
      <c r="O40" s="7">
        <v>31.831450415887289</v>
      </c>
      <c r="P40" s="7">
        <v>40.957601751192435</v>
      </c>
      <c r="Q40" s="7">
        <v>38.712420429151067</v>
      </c>
      <c r="R40" s="7">
        <v>38.855284838486348</v>
      </c>
      <c r="S40" s="7">
        <v>43.676055797296584</v>
      </c>
      <c r="T40" s="7">
        <v>45.875420162100269</v>
      </c>
      <c r="U40" s="7">
        <v>46.100331281065678</v>
      </c>
      <c r="V40" s="7">
        <v>47.852388164258137</v>
      </c>
      <c r="W40" s="7">
        <v>48.423334234878197</v>
      </c>
      <c r="X40" s="7">
        <v>48.554649058875519</v>
      </c>
      <c r="Y40" s="7">
        <v>47.561400433409851</v>
      </c>
    </row>
    <row r="41" spans="1:25" x14ac:dyDescent="0.25">
      <c r="A41" s="6"/>
      <c r="B41" s="6" t="str">
        <f t="shared" si="6"/>
        <v>Alterations and Additions (large)</v>
      </c>
      <c r="C41" s="6" t="str">
        <f t="shared" si="6"/>
        <v>PCR</v>
      </c>
      <c r="D41" s="6" t="str">
        <f>$D$17</f>
        <v>Warrnambool and South West</v>
      </c>
      <c r="E41" s="6" t="str">
        <f t="shared" si="5"/>
        <v>Alterations and Additions (large) PCR Warrnambool and South West</v>
      </c>
      <c r="F41" s="7"/>
      <c r="G41" s="7"/>
      <c r="H41" s="7"/>
      <c r="I41" s="7">
        <v>45.237291150930517</v>
      </c>
      <c r="J41" s="7">
        <v>43.298344290215176</v>
      </c>
      <c r="K41" s="7">
        <v>50.219409605266435</v>
      </c>
      <c r="L41" s="7">
        <v>42.984607036840544</v>
      </c>
      <c r="M41" s="7">
        <v>45.249175144768415</v>
      </c>
      <c r="N41" s="7">
        <v>46.306138651148672</v>
      </c>
      <c r="O41" s="7">
        <v>44.745656714960845</v>
      </c>
      <c r="P41" s="7">
        <v>41.795050101767416</v>
      </c>
      <c r="Q41" s="7">
        <v>40.32212322540547</v>
      </c>
      <c r="R41" s="7">
        <v>44.014619317810414</v>
      </c>
      <c r="S41" s="7">
        <v>46.421982301317371</v>
      </c>
      <c r="T41" s="7">
        <v>49.446635073145309</v>
      </c>
      <c r="U41" s="7">
        <v>50.268258937862335</v>
      </c>
      <c r="V41" s="7">
        <v>51.533631371829856</v>
      </c>
      <c r="W41" s="7">
        <v>52.379394151137483</v>
      </c>
      <c r="X41" s="7">
        <v>52.583996831099142</v>
      </c>
      <c r="Y41" s="7">
        <v>51.391589779686207</v>
      </c>
    </row>
    <row r="42" spans="1:25" x14ac:dyDescent="0.25">
      <c r="A42" s="2" t="s">
        <v>27</v>
      </c>
      <c r="B42" s="2" t="s">
        <v>42</v>
      </c>
      <c r="C42" s="2" t="s">
        <v>40</v>
      </c>
      <c r="E42" s="2" t="str">
        <f t="shared" si="2"/>
        <v>Alterations and Additions (large) VIC</v>
      </c>
      <c r="F42" s="2">
        <v>2458</v>
      </c>
      <c r="G42" s="2">
        <v>2277</v>
      </c>
      <c r="H42" s="2">
        <v>2421</v>
      </c>
      <c r="I42" s="2">
        <v>2556</v>
      </c>
      <c r="J42" s="2">
        <v>2590</v>
      </c>
      <c r="K42" s="2">
        <v>2674</v>
      </c>
      <c r="L42" s="2">
        <v>2575</v>
      </c>
      <c r="M42" s="2">
        <v>2594</v>
      </c>
      <c r="N42" s="2">
        <v>2837</v>
      </c>
      <c r="O42" s="2">
        <v>2563</v>
      </c>
      <c r="P42" s="2">
        <v>2448</v>
      </c>
      <c r="Q42" s="2">
        <v>2379</v>
      </c>
      <c r="R42" s="2">
        <v>2565</v>
      </c>
      <c r="S42" s="2">
        <v>2721</v>
      </c>
      <c r="T42" s="2">
        <v>2899</v>
      </c>
      <c r="U42" s="2">
        <v>2941</v>
      </c>
      <c r="V42" s="2">
        <v>3019</v>
      </c>
      <c r="W42" s="2">
        <v>3068</v>
      </c>
      <c r="X42" s="2">
        <v>3079</v>
      </c>
      <c r="Y42" s="2">
        <v>3010</v>
      </c>
    </row>
    <row r="43" spans="1:25" x14ac:dyDescent="0.25">
      <c r="A43" s="2" t="s">
        <v>27</v>
      </c>
      <c r="B43" s="2" t="s">
        <v>43</v>
      </c>
      <c r="C43" s="2" t="s">
        <v>29</v>
      </c>
      <c r="E43" s="2" t="str">
        <f t="shared" si="2"/>
        <v>Other (mainly small alterations and additions) Melbourne</v>
      </c>
      <c r="F43" s="2">
        <v>3838</v>
      </c>
      <c r="G43" s="2">
        <v>3511</v>
      </c>
      <c r="H43" s="2">
        <v>3761</v>
      </c>
      <c r="I43" s="2">
        <v>3980</v>
      </c>
      <c r="J43" s="2">
        <v>3906</v>
      </c>
      <c r="K43" s="2">
        <v>4019</v>
      </c>
      <c r="L43" s="2">
        <v>4118</v>
      </c>
      <c r="M43" s="2">
        <v>4536</v>
      </c>
      <c r="N43" s="2">
        <v>5093</v>
      </c>
      <c r="O43" s="2">
        <v>4706</v>
      </c>
      <c r="P43" s="2">
        <v>4654</v>
      </c>
      <c r="Q43" s="2">
        <v>4520</v>
      </c>
      <c r="R43" s="2">
        <v>4720</v>
      </c>
      <c r="S43" s="2">
        <v>4954</v>
      </c>
      <c r="T43" s="2">
        <v>5263</v>
      </c>
      <c r="U43" s="2">
        <v>5315</v>
      </c>
      <c r="V43" s="2">
        <v>5401</v>
      </c>
      <c r="W43" s="2">
        <v>5425</v>
      </c>
      <c r="X43" s="2">
        <v>5484</v>
      </c>
      <c r="Y43" s="2">
        <v>5456</v>
      </c>
    </row>
    <row r="44" spans="1:25" x14ac:dyDescent="0.25">
      <c r="A44" s="2" t="s">
        <v>27</v>
      </c>
      <c r="B44" s="2" t="s">
        <v>43</v>
      </c>
      <c r="C44" s="2" t="s">
        <v>30</v>
      </c>
      <c r="E44" s="2" t="str">
        <f t="shared" si="2"/>
        <v>Other (mainly small alterations and additions) rest of VIC</v>
      </c>
      <c r="F44" s="2">
        <v>1293</v>
      </c>
      <c r="G44" s="2">
        <v>1167</v>
      </c>
      <c r="H44" s="2">
        <v>1242</v>
      </c>
      <c r="I44" s="2">
        <v>1306</v>
      </c>
      <c r="J44" s="2">
        <v>1268</v>
      </c>
      <c r="K44" s="2">
        <v>1290</v>
      </c>
      <c r="L44" s="2">
        <v>1305</v>
      </c>
      <c r="M44" s="2">
        <v>1421</v>
      </c>
      <c r="N44" s="2">
        <v>1576</v>
      </c>
      <c r="O44" s="2">
        <v>1478</v>
      </c>
      <c r="P44" s="2">
        <v>1462</v>
      </c>
      <c r="Q44" s="2">
        <v>1419</v>
      </c>
      <c r="R44" s="2">
        <v>1477</v>
      </c>
      <c r="S44" s="2">
        <v>1554</v>
      </c>
      <c r="T44" s="2">
        <v>1651</v>
      </c>
      <c r="U44" s="2">
        <v>1667</v>
      </c>
      <c r="V44" s="2">
        <v>1693</v>
      </c>
      <c r="W44" s="2">
        <v>1701</v>
      </c>
      <c r="X44" s="2">
        <v>1720</v>
      </c>
      <c r="Y44" s="2">
        <v>1711</v>
      </c>
    </row>
    <row r="45" spans="1:25" x14ac:dyDescent="0.25">
      <c r="A45" s="5" t="s">
        <v>27</v>
      </c>
      <c r="B45" s="5" t="s">
        <v>43</v>
      </c>
      <c r="C45" s="4" t="s">
        <v>31</v>
      </c>
      <c r="D45" s="4"/>
      <c r="E45" s="5" t="str">
        <f t="shared" si="2"/>
        <v>Other (mainly small alterations and additions) PCR</v>
      </c>
      <c r="F45" s="5">
        <v>0</v>
      </c>
      <c r="G45" s="5">
        <v>0</v>
      </c>
      <c r="H45" s="5">
        <v>0</v>
      </c>
      <c r="I45" s="5">
        <v>0</v>
      </c>
      <c r="J45" s="5">
        <v>1175.094590883014</v>
      </c>
      <c r="K45" s="5">
        <v>1200.7146860668142</v>
      </c>
      <c r="L45" s="5">
        <v>1220.7076955217769</v>
      </c>
      <c r="M45" s="5">
        <v>1333.8081475956319</v>
      </c>
      <c r="N45" s="5">
        <v>1486.4818136592496</v>
      </c>
      <c r="O45" s="5">
        <v>1372.4260772257765</v>
      </c>
      <c r="P45" s="5">
        <v>1350.5928669233085</v>
      </c>
      <c r="Q45" s="5">
        <v>1323.9881740568248</v>
      </c>
      <c r="R45" s="5">
        <v>1378.6474813929196</v>
      </c>
      <c r="S45" s="5">
        <v>1446.1982383427837</v>
      </c>
      <c r="T45" s="5">
        <v>1535.4845757781097</v>
      </c>
      <c r="U45" s="5">
        <v>1550.5758558103551</v>
      </c>
      <c r="V45" s="5">
        <v>1577.4968347190613</v>
      </c>
      <c r="W45" s="5">
        <v>1583.8137388235309</v>
      </c>
      <c r="X45" s="5">
        <v>1600.7931620099091</v>
      </c>
      <c r="Y45" s="5">
        <v>1592.7798739108882</v>
      </c>
    </row>
    <row r="46" spans="1:25" x14ac:dyDescent="0.25">
      <c r="A46" s="2" t="s">
        <v>27</v>
      </c>
      <c r="B46" s="2" t="s">
        <v>43</v>
      </c>
      <c r="C46" s="2" t="s">
        <v>40</v>
      </c>
      <c r="E46" s="2" t="str">
        <f t="shared" si="2"/>
        <v>Other (mainly small alterations and additions) VIC</v>
      </c>
      <c r="F46" s="2">
        <v>5131</v>
      </c>
      <c r="G46" s="2">
        <v>4678</v>
      </c>
      <c r="H46" s="2">
        <v>5003</v>
      </c>
      <c r="I46" s="2">
        <v>5286</v>
      </c>
      <c r="J46" s="2">
        <v>5174</v>
      </c>
      <c r="K46" s="2">
        <v>5309</v>
      </c>
      <c r="L46" s="2">
        <v>5424</v>
      </c>
      <c r="M46" s="2">
        <v>5956</v>
      </c>
      <c r="N46" s="2">
        <v>6669</v>
      </c>
      <c r="O46" s="2">
        <v>6184</v>
      </c>
      <c r="P46" s="2">
        <v>6116</v>
      </c>
      <c r="Q46" s="2">
        <v>5939</v>
      </c>
      <c r="R46" s="2">
        <v>6196</v>
      </c>
      <c r="S46" s="2">
        <v>6508</v>
      </c>
      <c r="T46" s="2">
        <v>6914</v>
      </c>
      <c r="U46" s="2">
        <v>6981</v>
      </c>
      <c r="V46" s="2">
        <v>7094</v>
      </c>
      <c r="W46" s="2">
        <v>7126</v>
      </c>
      <c r="X46" s="2">
        <v>7204</v>
      </c>
      <c r="Y46" s="2">
        <v>7168</v>
      </c>
    </row>
    <row r="47" spans="1:25" x14ac:dyDescent="0.25">
      <c r="A47" s="2" t="s">
        <v>44</v>
      </c>
      <c r="B47" s="2" t="s">
        <v>45</v>
      </c>
      <c r="C47" s="2" t="s">
        <v>29</v>
      </c>
      <c r="E47" s="2" t="str">
        <f t="shared" si="2"/>
        <v>Retail/Wholesale trade Melbourne</v>
      </c>
      <c r="F47" s="2">
        <v>1597</v>
      </c>
      <c r="G47" s="2">
        <v>1068</v>
      </c>
      <c r="H47" s="2">
        <v>1240</v>
      </c>
      <c r="I47" s="2">
        <v>1522</v>
      </c>
      <c r="J47" s="2">
        <v>1489</v>
      </c>
      <c r="K47" s="2">
        <v>1275</v>
      </c>
      <c r="L47" s="2">
        <v>1105</v>
      </c>
      <c r="M47" s="2">
        <v>1278</v>
      </c>
      <c r="N47" s="2">
        <v>1359</v>
      </c>
      <c r="O47" s="2">
        <v>1155</v>
      </c>
      <c r="P47" s="2">
        <v>1371</v>
      </c>
      <c r="Q47" s="2">
        <v>1452</v>
      </c>
      <c r="R47" s="2">
        <v>1597</v>
      </c>
      <c r="S47" s="2">
        <v>1521</v>
      </c>
      <c r="T47" s="2">
        <v>1436</v>
      </c>
      <c r="U47" s="2">
        <v>1389</v>
      </c>
      <c r="V47" s="2">
        <v>1395</v>
      </c>
      <c r="W47" s="2">
        <v>1463</v>
      </c>
      <c r="X47" s="2">
        <v>1507</v>
      </c>
      <c r="Y47" s="2">
        <v>1566</v>
      </c>
    </row>
    <row r="48" spans="1:25" x14ac:dyDescent="0.25">
      <c r="A48" s="2" t="s">
        <v>44</v>
      </c>
      <c r="B48" s="2" t="s">
        <v>45</v>
      </c>
      <c r="C48" s="2" t="s">
        <v>30</v>
      </c>
      <c r="E48" s="2" t="str">
        <f t="shared" si="2"/>
        <v>Retail/Wholesale trade rest of VIC</v>
      </c>
      <c r="F48" s="2">
        <v>343</v>
      </c>
      <c r="G48" s="2">
        <v>241</v>
      </c>
      <c r="H48" s="2">
        <v>173</v>
      </c>
      <c r="I48" s="2">
        <v>274</v>
      </c>
      <c r="J48" s="2">
        <v>277</v>
      </c>
      <c r="K48" s="2">
        <v>221</v>
      </c>
      <c r="L48" s="2">
        <v>272</v>
      </c>
      <c r="M48" s="2">
        <v>307</v>
      </c>
      <c r="N48" s="2">
        <v>434</v>
      </c>
      <c r="O48" s="2">
        <v>257</v>
      </c>
      <c r="P48" s="2">
        <v>212</v>
      </c>
      <c r="Q48" s="2">
        <v>210</v>
      </c>
      <c r="R48" s="2">
        <v>248</v>
      </c>
      <c r="S48" s="2">
        <v>235</v>
      </c>
      <c r="T48" s="2">
        <v>221</v>
      </c>
      <c r="U48" s="2">
        <v>214</v>
      </c>
      <c r="V48" s="2">
        <v>215</v>
      </c>
      <c r="W48" s="2">
        <v>226</v>
      </c>
      <c r="X48" s="2">
        <v>232</v>
      </c>
      <c r="Y48" s="2">
        <v>242</v>
      </c>
    </row>
    <row r="49" spans="1:25" x14ac:dyDescent="0.25">
      <c r="A49" s="4" t="s">
        <v>44</v>
      </c>
      <c r="B49" s="4" t="s">
        <v>45</v>
      </c>
      <c r="C49" s="4" t="s">
        <v>31</v>
      </c>
      <c r="D49" s="4"/>
      <c r="E49" s="4" t="str">
        <f t="shared" si="2"/>
        <v>Retail/Wholesale trade PCR</v>
      </c>
      <c r="F49" s="5">
        <v>0</v>
      </c>
      <c r="G49" s="5">
        <v>0</v>
      </c>
      <c r="H49" s="5">
        <v>0</v>
      </c>
      <c r="I49" s="5">
        <v>263.75109450761533</v>
      </c>
      <c r="J49" s="5">
        <v>497.3562604824121</v>
      </c>
      <c r="K49" s="5">
        <v>264.65193783426844</v>
      </c>
      <c r="L49" s="5">
        <v>194.47753993853638</v>
      </c>
      <c r="M49" s="5">
        <v>438.02588484189471</v>
      </c>
      <c r="N49" s="5">
        <v>258.7938365372558</v>
      </c>
      <c r="O49" s="5">
        <v>180.8099674935074</v>
      </c>
      <c r="P49" s="5">
        <v>202.70692531318855</v>
      </c>
      <c r="Q49" s="5">
        <v>212.95111610602183</v>
      </c>
      <c r="R49" s="5">
        <v>221.51999999999998</v>
      </c>
      <c r="S49" s="5">
        <v>220.02129034518674</v>
      </c>
      <c r="T49" s="5">
        <v>206.25266766475517</v>
      </c>
      <c r="U49" s="5">
        <v>197.74208442071779</v>
      </c>
      <c r="V49" s="5">
        <v>200.3667315060485</v>
      </c>
      <c r="W49" s="5">
        <v>209.50822357971401</v>
      </c>
      <c r="X49" s="5">
        <v>215.46064933854919</v>
      </c>
      <c r="Y49" s="5">
        <v>224.38248001307994</v>
      </c>
    </row>
    <row r="50" spans="1:25" x14ac:dyDescent="0.25">
      <c r="A50" s="6"/>
      <c r="B50" s="6" t="str">
        <f>B49</f>
        <v>Retail/Wholesale trade</v>
      </c>
      <c r="C50" s="6" t="str">
        <f>C49</f>
        <v>PCR</v>
      </c>
      <c r="D50" s="6" t="str">
        <f>$D$10</f>
        <v>Melbourne - North West</v>
      </c>
      <c r="E50" s="6" t="str">
        <f t="shared" ref="E50:E57" si="7">IF(D50="",B50&amp;" "&amp;C50,B50&amp;" "&amp;C50&amp;" "&amp;D50)</f>
        <v>Retail/Wholesale trade PCR Melbourne - North West</v>
      </c>
      <c r="F50" s="7"/>
      <c r="G50" s="7"/>
      <c r="H50" s="7"/>
      <c r="I50" s="7">
        <v>4.8450696467009688</v>
      </c>
      <c r="J50" s="7">
        <v>0.72919826617184835</v>
      </c>
      <c r="K50" s="7">
        <v>3.059531199903343</v>
      </c>
      <c r="L50" s="7">
        <v>2.2373881495451213</v>
      </c>
      <c r="M50" s="7">
        <v>5.4339523940992764</v>
      </c>
      <c r="N50" s="7">
        <v>4.5339731174124003</v>
      </c>
      <c r="O50" s="7">
        <v>10.436551193526405</v>
      </c>
      <c r="P50" s="7">
        <v>5.9221699587102705</v>
      </c>
      <c r="Q50" s="7">
        <v>7.4146858942695442</v>
      </c>
      <c r="R50" s="7">
        <v>8.9904082605649158</v>
      </c>
      <c r="S50" s="7">
        <v>7.6728199692729877</v>
      </c>
      <c r="T50" s="7">
        <v>7.5816341443987652</v>
      </c>
      <c r="U50" s="7">
        <v>7.3966829633324176</v>
      </c>
      <c r="V50" s="7">
        <v>7.2825126534131286</v>
      </c>
      <c r="W50" s="7">
        <v>7.7176257727052446</v>
      </c>
      <c r="X50" s="7">
        <v>7.9424892880126006</v>
      </c>
      <c r="Y50" s="7">
        <v>8.2307690000961635</v>
      </c>
    </row>
    <row r="51" spans="1:25" x14ac:dyDescent="0.25">
      <c r="A51" s="6"/>
      <c r="B51" s="6" t="str">
        <f t="shared" ref="B51:C57" si="8">B50</f>
        <v>Retail/Wholesale trade</v>
      </c>
      <c r="C51" s="6" t="str">
        <f t="shared" si="8"/>
        <v>PCR</v>
      </c>
      <c r="D51" s="6" t="str">
        <f>$D$11</f>
        <v>Melbourne - West</v>
      </c>
      <c r="E51" s="6" t="str">
        <f t="shared" si="7"/>
        <v>Retail/Wholesale trade PCR Melbourne - West</v>
      </c>
      <c r="F51" s="7"/>
      <c r="G51" s="7"/>
      <c r="H51" s="7"/>
      <c r="I51" s="7">
        <v>82.413871687289515</v>
      </c>
      <c r="J51" s="7">
        <v>241.53046806966742</v>
      </c>
      <c r="K51" s="7">
        <v>93.824959719001384</v>
      </c>
      <c r="L51" s="7">
        <v>22.454071070722517</v>
      </c>
      <c r="M51" s="7">
        <v>116.40207256072557</v>
      </c>
      <c r="N51" s="7">
        <v>33.183426439032786</v>
      </c>
      <c r="O51" s="7">
        <v>45.746518072253245</v>
      </c>
      <c r="P51" s="7">
        <v>43.715416281598827</v>
      </c>
      <c r="Q51" s="7">
        <v>42.369496520207086</v>
      </c>
      <c r="R51" s="7">
        <v>49.297839290795444</v>
      </c>
      <c r="S51" s="7">
        <v>46.729971924944856</v>
      </c>
      <c r="T51" s="7">
        <v>43.580873138264437</v>
      </c>
      <c r="U51" s="7">
        <v>42.595648375353264</v>
      </c>
      <c r="V51" s="7">
        <v>42.684593071304207</v>
      </c>
      <c r="W51" s="7">
        <v>44.676995856969064</v>
      </c>
      <c r="X51" s="7">
        <v>46.086275034601705</v>
      </c>
      <c r="Y51" s="7">
        <v>47.881411149547425</v>
      </c>
    </row>
    <row r="52" spans="1:25" x14ac:dyDescent="0.25">
      <c r="A52" s="6"/>
      <c r="B52" s="6" t="str">
        <f t="shared" si="8"/>
        <v>Retail/Wholesale trade</v>
      </c>
      <c r="C52" s="6" t="str">
        <f t="shared" si="8"/>
        <v>PCR</v>
      </c>
      <c r="D52" s="6" t="str">
        <f>$D$12</f>
        <v>Ballarat</v>
      </c>
      <c r="E52" s="6" t="str">
        <f t="shared" si="7"/>
        <v>Retail/Wholesale trade PCR Ballarat</v>
      </c>
      <c r="F52" s="7"/>
      <c r="G52" s="7"/>
      <c r="H52" s="7"/>
      <c r="I52" s="7">
        <v>20.829984465344324</v>
      </c>
      <c r="J52" s="7">
        <v>75.773321221267025</v>
      </c>
      <c r="K52" s="7">
        <v>6.680590416970853</v>
      </c>
      <c r="L52" s="7">
        <v>10.290005498394686</v>
      </c>
      <c r="M52" s="7">
        <v>65.815406327991909</v>
      </c>
      <c r="N52" s="7">
        <v>33.582296181881667</v>
      </c>
      <c r="O52" s="7">
        <v>15.02943596929388</v>
      </c>
      <c r="P52" s="7">
        <v>24.537139612392536</v>
      </c>
      <c r="Q52" s="7">
        <v>23.703933966882619</v>
      </c>
      <c r="R52" s="7">
        <v>23.29517737566016</v>
      </c>
      <c r="S52" s="7">
        <v>24.753832199163913</v>
      </c>
      <c r="T52" s="7">
        <v>22.617582163741019</v>
      </c>
      <c r="U52" s="7">
        <v>21.575422839435682</v>
      </c>
      <c r="V52" s="7">
        <v>22.12549800531821</v>
      </c>
      <c r="W52" s="7">
        <v>22.989581951004283</v>
      </c>
      <c r="X52" s="7">
        <v>23.647889563520625</v>
      </c>
      <c r="Y52" s="7">
        <v>24.675431348788077</v>
      </c>
    </row>
    <row r="53" spans="1:25" x14ac:dyDescent="0.25">
      <c r="A53" s="6"/>
      <c r="B53" s="6" t="str">
        <f t="shared" si="8"/>
        <v>Retail/Wholesale trade</v>
      </c>
      <c r="C53" s="6" t="str">
        <f t="shared" si="8"/>
        <v>PCR</v>
      </c>
      <c r="D53" s="6" t="str">
        <f>$D$13</f>
        <v>Bendigo</v>
      </c>
      <c r="E53" s="6" t="str">
        <f t="shared" si="7"/>
        <v>Retail/Wholesale trade PCR Bendigo</v>
      </c>
      <c r="F53" s="7"/>
      <c r="G53" s="7"/>
      <c r="H53" s="7"/>
      <c r="I53" s="7">
        <v>21.482352110687525</v>
      </c>
      <c r="J53" s="7">
        <v>12.312816556922563</v>
      </c>
      <c r="K53" s="7">
        <v>70.919793827372246</v>
      </c>
      <c r="L53" s="7">
        <v>20.637430692662651</v>
      </c>
      <c r="M53" s="7">
        <v>26.94390683841182</v>
      </c>
      <c r="N53" s="7">
        <v>29.380330249268351</v>
      </c>
      <c r="O53" s="7">
        <v>22.388262072905441</v>
      </c>
      <c r="P53" s="7">
        <v>20.193807631118716</v>
      </c>
      <c r="Q53" s="7">
        <v>23.919429059592034</v>
      </c>
      <c r="R53" s="7">
        <v>24.792986056977693</v>
      </c>
      <c r="S53" s="7">
        <v>23.752500171269517</v>
      </c>
      <c r="T53" s="7">
        <v>22.839123855293206</v>
      </c>
      <c r="U53" s="7">
        <v>21.791921701402963</v>
      </c>
      <c r="V53" s="7">
        <v>21.9664010505135</v>
      </c>
      <c r="W53" s="7">
        <v>23.085603313270244</v>
      </c>
      <c r="X53" s="7">
        <v>23.702411437584647</v>
      </c>
      <c r="Y53" s="7">
        <v>24.669248640125996</v>
      </c>
    </row>
    <row r="54" spans="1:25" x14ac:dyDescent="0.25">
      <c r="A54" s="6"/>
      <c r="B54" s="6" t="str">
        <f t="shared" si="8"/>
        <v>Retail/Wholesale trade</v>
      </c>
      <c r="C54" s="6" t="str">
        <f t="shared" si="8"/>
        <v>PCR</v>
      </c>
      <c r="D54" s="6" t="str">
        <f>$D$14</f>
        <v>Geelong</v>
      </c>
      <c r="E54" s="6" t="str">
        <f t="shared" si="7"/>
        <v>Retail/Wholesale trade PCR Geelong</v>
      </c>
      <c r="F54" s="7"/>
      <c r="G54" s="7"/>
      <c r="H54" s="7"/>
      <c r="I54" s="7">
        <v>60.141811374344428</v>
      </c>
      <c r="J54" s="7">
        <v>119.62649472854623</v>
      </c>
      <c r="K54" s="7">
        <v>51.191641947748188</v>
      </c>
      <c r="L54" s="7">
        <v>84.832650678991783</v>
      </c>
      <c r="M54" s="7">
        <v>139.31477050106599</v>
      </c>
      <c r="N54" s="7">
        <v>74.936788335691745</v>
      </c>
      <c r="O54" s="7">
        <v>50.51626264287956</v>
      </c>
      <c r="P54" s="7">
        <v>59.933807989075788</v>
      </c>
      <c r="Q54" s="7">
        <v>61.373769352326917</v>
      </c>
      <c r="R54" s="7">
        <v>63.743259020935405</v>
      </c>
      <c r="S54" s="7">
        <v>63.925511377557122</v>
      </c>
      <c r="T54" s="7">
        <v>59.57280111892036</v>
      </c>
      <c r="U54" s="7">
        <v>57.156060562776261</v>
      </c>
      <c r="V54" s="7">
        <v>58.0008229018595</v>
      </c>
      <c r="W54" s="7">
        <v>60.572381330607527</v>
      </c>
      <c r="X54" s="7">
        <v>62.313644749514729</v>
      </c>
      <c r="Y54" s="7">
        <v>64.90648703866708</v>
      </c>
    </row>
    <row r="55" spans="1:25" x14ac:dyDescent="0.25">
      <c r="A55" s="6"/>
      <c r="B55" s="6" t="str">
        <f t="shared" si="8"/>
        <v>Retail/Wholesale trade</v>
      </c>
      <c r="C55" s="6" t="str">
        <f t="shared" si="8"/>
        <v>PCR</v>
      </c>
      <c r="D55" s="6" t="str">
        <f>$D$15</f>
        <v>North West</v>
      </c>
      <c r="E55" s="6" t="str">
        <f t="shared" si="7"/>
        <v>Retail/Wholesale trade PCR North West</v>
      </c>
      <c r="F55" s="7"/>
      <c r="G55" s="7"/>
      <c r="H55" s="7"/>
      <c r="I55" s="7">
        <v>37.936513832121605</v>
      </c>
      <c r="J55" s="7">
        <v>27.281636520839118</v>
      </c>
      <c r="K55" s="7">
        <v>12.117655136356522</v>
      </c>
      <c r="L55" s="7">
        <v>13.30552952649842</v>
      </c>
      <c r="M55" s="7">
        <v>15.754921511087655</v>
      </c>
      <c r="N55" s="7">
        <v>13.197285595763324</v>
      </c>
      <c r="O55" s="7">
        <v>12.224293759084169</v>
      </c>
      <c r="P55" s="7">
        <v>10.444264500596171</v>
      </c>
      <c r="Q55" s="7">
        <v>12.07630480399464</v>
      </c>
      <c r="R55" s="7">
        <v>12.98415581231238</v>
      </c>
      <c r="S55" s="7">
        <v>12.23664303495636</v>
      </c>
      <c r="T55" s="7">
        <v>11.752203113423155</v>
      </c>
      <c r="U55" s="7">
        <v>11.285093657551414</v>
      </c>
      <c r="V55" s="7">
        <v>11.331748921785069</v>
      </c>
      <c r="W55" s="7">
        <v>11.914344776717652</v>
      </c>
      <c r="X55" s="7">
        <v>12.2448407416998</v>
      </c>
      <c r="Y55" s="7">
        <v>12.734017982646312</v>
      </c>
    </row>
    <row r="56" spans="1:25" x14ac:dyDescent="0.25">
      <c r="A56" s="6"/>
      <c r="B56" s="6" t="str">
        <f t="shared" si="8"/>
        <v>Retail/Wholesale trade</v>
      </c>
      <c r="C56" s="6" t="str">
        <f t="shared" si="8"/>
        <v>PCR</v>
      </c>
      <c r="D56" s="6" t="str">
        <f>$D$16</f>
        <v>Shepparton</v>
      </c>
      <c r="E56" s="6" t="str">
        <f t="shared" si="7"/>
        <v>Retail/Wholesale trade PCR Shepparton</v>
      </c>
      <c r="F56" s="7"/>
      <c r="G56" s="7"/>
      <c r="H56" s="7"/>
      <c r="I56" s="7">
        <v>23.435640031247285</v>
      </c>
      <c r="J56" s="7">
        <v>13.634488414359041</v>
      </c>
      <c r="K56" s="7">
        <v>8.7355440116992948</v>
      </c>
      <c r="L56" s="7">
        <v>34.272628473054226</v>
      </c>
      <c r="M56" s="7">
        <v>26.599630366801847</v>
      </c>
      <c r="N56" s="7">
        <v>28.957251649194529</v>
      </c>
      <c r="O56" s="7">
        <v>16.406025094226173</v>
      </c>
      <c r="P56" s="7">
        <v>17.794666289633312</v>
      </c>
      <c r="Q56" s="7">
        <v>20.614704808000116</v>
      </c>
      <c r="R56" s="7">
        <v>20.330097476502534</v>
      </c>
      <c r="S56" s="7">
        <v>20.268765321137529</v>
      </c>
      <c r="T56" s="7">
        <v>19.298522699020367</v>
      </c>
      <c r="U56" s="7">
        <v>18.288814078729988</v>
      </c>
      <c r="V56" s="7">
        <v>18.579168445821075</v>
      </c>
      <c r="W56" s="7">
        <v>19.469000228229003</v>
      </c>
      <c r="X56" s="7">
        <v>19.976159693651539</v>
      </c>
      <c r="Y56" s="7">
        <v>20.820202169900096</v>
      </c>
    </row>
    <row r="57" spans="1:25" x14ac:dyDescent="0.25">
      <c r="A57" s="6"/>
      <c r="B57" s="6" t="str">
        <f t="shared" si="8"/>
        <v>Retail/Wholesale trade</v>
      </c>
      <c r="C57" s="6" t="str">
        <f t="shared" si="8"/>
        <v>PCR</v>
      </c>
      <c r="D57" s="6" t="str">
        <f>$D$17</f>
        <v>Warrnambool and South West</v>
      </c>
      <c r="E57" s="6" t="str">
        <f t="shared" si="7"/>
        <v>Retail/Wholesale trade PCR Warrnambool and South West</v>
      </c>
      <c r="F57" s="7"/>
      <c r="G57" s="7"/>
      <c r="H57" s="7"/>
      <c r="I57" s="7">
        <v>12.665851359879698</v>
      </c>
      <c r="J57" s="7">
        <v>6.4678367046388425</v>
      </c>
      <c r="K57" s="7">
        <v>18.12222157521661</v>
      </c>
      <c r="L57" s="7">
        <v>6.4478358486669789</v>
      </c>
      <c r="M57" s="7">
        <v>41.761224341710616</v>
      </c>
      <c r="N57" s="7">
        <v>41.022484969010996</v>
      </c>
      <c r="O57" s="7">
        <v>8.0626186893385334</v>
      </c>
      <c r="P57" s="7">
        <v>20.165653050062922</v>
      </c>
      <c r="Q57" s="7">
        <v>21.478791700748879</v>
      </c>
      <c r="R57" s="7">
        <v>18.08607670625145</v>
      </c>
      <c r="S57" s="7">
        <v>20.681246346884468</v>
      </c>
      <c r="T57" s="7">
        <v>19.009927431693875</v>
      </c>
      <c r="U57" s="7">
        <v>17.652440242135793</v>
      </c>
      <c r="V57" s="7">
        <v>18.395986456033818</v>
      </c>
      <c r="W57" s="7">
        <v>19.082690350211003</v>
      </c>
      <c r="X57" s="7">
        <v>19.54693882996354</v>
      </c>
      <c r="Y57" s="7">
        <v>20.4649126833088</v>
      </c>
    </row>
    <row r="58" spans="1:25" x14ac:dyDescent="0.25">
      <c r="A58" s="2" t="s">
        <v>44</v>
      </c>
      <c r="B58" s="2" t="s">
        <v>45</v>
      </c>
      <c r="C58" s="2" t="s">
        <v>40</v>
      </c>
      <c r="E58" s="2" t="str">
        <f t="shared" si="2"/>
        <v>Retail/Wholesale trade VIC</v>
      </c>
      <c r="F58" s="2">
        <v>1939</v>
      </c>
      <c r="G58" s="2">
        <v>1309</v>
      </c>
      <c r="H58" s="2">
        <v>1413</v>
      </c>
      <c r="I58" s="2">
        <v>1796</v>
      </c>
      <c r="J58" s="2">
        <v>1766</v>
      </c>
      <c r="K58" s="2">
        <v>1496</v>
      </c>
      <c r="L58" s="2">
        <v>1377</v>
      </c>
      <c r="M58" s="2">
        <v>1585</v>
      </c>
      <c r="N58" s="2">
        <v>1793</v>
      </c>
      <c r="O58" s="2">
        <v>1412</v>
      </c>
      <c r="P58" s="2">
        <v>1583</v>
      </c>
      <c r="Q58" s="2">
        <v>1663</v>
      </c>
      <c r="R58" s="2">
        <v>1846</v>
      </c>
      <c r="S58" s="2">
        <v>1755</v>
      </c>
      <c r="T58" s="2">
        <v>1657</v>
      </c>
      <c r="U58" s="2">
        <v>1604</v>
      </c>
      <c r="V58" s="2">
        <v>1611</v>
      </c>
      <c r="W58" s="2">
        <v>1689</v>
      </c>
      <c r="X58" s="2">
        <v>1739</v>
      </c>
      <c r="Y58" s="2">
        <v>1808</v>
      </c>
    </row>
    <row r="59" spans="1:25" x14ac:dyDescent="0.25">
      <c r="A59" s="2" t="s">
        <v>44</v>
      </c>
      <c r="B59" s="2" t="s">
        <v>46</v>
      </c>
      <c r="C59" s="2" t="s">
        <v>29</v>
      </c>
      <c r="E59" s="2" t="str">
        <f t="shared" si="2"/>
        <v>Offices Melbourne</v>
      </c>
      <c r="F59" s="2">
        <v>2172</v>
      </c>
      <c r="G59" s="2">
        <v>1108</v>
      </c>
      <c r="H59" s="2">
        <v>996</v>
      </c>
      <c r="I59" s="2">
        <v>1476</v>
      </c>
      <c r="J59" s="2">
        <v>1896</v>
      </c>
      <c r="K59" s="2">
        <v>1808</v>
      </c>
      <c r="L59" s="2">
        <v>1633</v>
      </c>
      <c r="M59" s="2">
        <v>1782</v>
      </c>
      <c r="N59" s="2">
        <v>1450</v>
      </c>
      <c r="O59" s="2">
        <v>2200</v>
      </c>
      <c r="P59" s="2">
        <v>2475</v>
      </c>
      <c r="Q59" s="2">
        <v>2463</v>
      </c>
      <c r="R59" s="2">
        <v>2378</v>
      </c>
      <c r="S59" s="2">
        <v>2404</v>
      </c>
      <c r="T59" s="2">
        <v>1966</v>
      </c>
      <c r="U59" s="2">
        <v>2079</v>
      </c>
      <c r="V59" s="2">
        <v>2345</v>
      </c>
      <c r="W59" s="2">
        <v>2234</v>
      </c>
      <c r="X59" s="2">
        <v>2157</v>
      </c>
      <c r="Y59" s="2">
        <v>2054</v>
      </c>
    </row>
    <row r="60" spans="1:25" x14ac:dyDescent="0.25">
      <c r="A60" s="2" t="s">
        <v>44</v>
      </c>
      <c r="B60" s="2" t="s">
        <v>46</v>
      </c>
      <c r="C60" s="2" t="s">
        <v>30</v>
      </c>
      <c r="E60" s="2" t="str">
        <f t="shared" si="2"/>
        <v>Offices rest of VIC</v>
      </c>
      <c r="F60" s="2">
        <v>152</v>
      </c>
      <c r="G60" s="2">
        <v>107</v>
      </c>
      <c r="H60" s="2">
        <v>188</v>
      </c>
      <c r="I60" s="2">
        <v>185</v>
      </c>
      <c r="J60" s="2">
        <v>98</v>
      </c>
      <c r="K60" s="2">
        <v>103</v>
      </c>
      <c r="L60" s="2">
        <v>112</v>
      </c>
      <c r="M60" s="2">
        <v>116</v>
      </c>
      <c r="N60" s="2">
        <v>158</v>
      </c>
      <c r="O60" s="2">
        <v>263</v>
      </c>
      <c r="P60" s="2">
        <v>145</v>
      </c>
      <c r="Q60" s="2">
        <v>175</v>
      </c>
      <c r="R60" s="2">
        <v>157</v>
      </c>
      <c r="S60" s="2">
        <v>159</v>
      </c>
      <c r="T60" s="2">
        <v>130</v>
      </c>
      <c r="U60" s="2">
        <v>138</v>
      </c>
      <c r="V60" s="2">
        <v>155</v>
      </c>
      <c r="W60" s="2">
        <v>148</v>
      </c>
      <c r="X60" s="2">
        <v>143</v>
      </c>
      <c r="Y60" s="2">
        <v>136</v>
      </c>
    </row>
    <row r="61" spans="1:25" x14ac:dyDescent="0.25">
      <c r="A61" s="4" t="s">
        <v>44</v>
      </c>
      <c r="B61" s="4" t="s">
        <v>46</v>
      </c>
      <c r="C61" s="4" t="s">
        <v>31</v>
      </c>
      <c r="D61" s="4"/>
      <c r="E61" s="4" t="str">
        <f t="shared" si="2"/>
        <v>Offices PCR</v>
      </c>
      <c r="F61" s="5">
        <v>0</v>
      </c>
      <c r="G61" s="5">
        <v>0</v>
      </c>
      <c r="H61" s="5">
        <v>0</v>
      </c>
      <c r="I61" s="5">
        <v>338.61417634838227</v>
      </c>
      <c r="J61" s="5">
        <v>189.75544636853024</v>
      </c>
      <c r="K61" s="5">
        <v>113.90462642006716</v>
      </c>
      <c r="L61" s="5">
        <v>84.888246554474193</v>
      </c>
      <c r="M61" s="5">
        <v>261.86554942357208</v>
      </c>
      <c r="N61" s="5">
        <v>176.5210147297432</v>
      </c>
      <c r="O61" s="5">
        <v>227.15386167725484</v>
      </c>
      <c r="P61" s="5">
        <v>230.55999999999997</v>
      </c>
      <c r="Q61" s="5">
        <v>237.51</v>
      </c>
      <c r="R61" s="5">
        <v>228.34138981619174</v>
      </c>
      <c r="S61" s="5">
        <v>229.02583459551605</v>
      </c>
      <c r="T61" s="5">
        <v>188.24455368042743</v>
      </c>
      <c r="U61" s="5">
        <v>198.88255149861783</v>
      </c>
      <c r="V61" s="5">
        <v>224.18820303124619</v>
      </c>
      <c r="W61" s="5">
        <v>213.74416648501622</v>
      </c>
      <c r="X61" s="5">
        <v>206.32605141897804</v>
      </c>
      <c r="Y61" s="5">
        <v>196.42801433676624</v>
      </c>
    </row>
    <row r="62" spans="1:25" x14ac:dyDescent="0.25">
      <c r="A62" s="6"/>
      <c r="B62" s="6" t="str">
        <f>B61</f>
        <v>Offices</v>
      </c>
      <c r="C62" s="6" t="str">
        <f>C61</f>
        <v>PCR</v>
      </c>
      <c r="D62" s="6" t="str">
        <f>$D$10</f>
        <v>Melbourne - North West</v>
      </c>
      <c r="E62" s="6" t="str">
        <f t="shared" ref="E62:E69" si="9">IF(D62="",B62&amp;" "&amp;C62,B62&amp;" "&amp;C62&amp;" "&amp;D62)</f>
        <v>Offices PCR Melbourne - North West</v>
      </c>
      <c r="F62" s="7"/>
      <c r="G62" s="7"/>
      <c r="H62" s="7"/>
      <c r="I62" s="7">
        <v>16.193036498153994</v>
      </c>
      <c r="J62" s="7">
        <v>1.5488434288476114</v>
      </c>
      <c r="K62" s="7">
        <v>0.44862302795620579</v>
      </c>
      <c r="L62" s="7">
        <v>9.7892903807865359</v>
      </c>
      <c r="M62" s="7">
        <v>3.5590921940848954</v>
      </c>
      <c r="N62" s="7">
        <v>1.9646522919568641</v>
      </c>
      <c r="O62" s="7">
        <v>37.05038439774512</v>
      </c>
      <c r="P62" s="7">
        <v>14.435218884365685</v>
      </c>
      <c r="Q62" s="7">
        <v>18.751115872242163</v>
      </c>
      <c r="R62" s="7">
        <v>23.189219082476736</v>
      </c>
      <c r="S62" s="7">
        <v>18.559731772899493</v>
      </c>
      <c r="T62" s="7">
        <v>16.411254595622786</v>
      </c>
      <c r="U62" s="7">
        <v>17.884398313777201</v>
      </c>
      <c r="V62" s="7">
        <v>19.290845161623274</v>
      </c>
      <c r="W62" s="7">
        <v>18.74910183067076</v>
      </c>
      <c r="X62" s="7">
        <v>18.135334981188699</v>
      </c>
      <c r="Y62" s="7">
        <v>17.132551238523082</v>
      </c>
    </row>
    <row r="63" spans="1:25" x14ac:dyDescent="0.25">
      <c r="A63" s="6"/>
      <c r="B63" s="6" t="str">
        <f t="shared" ref="B63:C69" si="10">B62</f>
        <v>Offices</v>
      </c>
      <c r="C63" s="6" t="str">
        <f t="shared" si="10"/>
        <v>PCR</v>
      </c>
      <c r="D63" s="6" t="str">
        <f>$D$11</f>
        <v>Melbourne - West</v>
      </c>
      <c r="E63" s="6" t="str">
        <f t="shared" si="9"/>
        <v>Offices PCR Melbourne - West</v>
      </c>
      <c r="F63" s="7"/>
      <c r="G63" s="7"/>
      <c r="H63" s="7"/>
      <c r="I63" s="7">
        <v>49.016631979740403</v>
      </c>
      <c r="J63" s="7">
        <v>107.70214677512335</v>
      </c>
      <c r="K63" s="7">
        <v>27.762668569029945</v>
      </c>
      <c r="L63" s="7">
        <v>15.538999643565074</v>
      </c>
      <c r="M63" s="7">
        <v>17.308235318672004</v>
      </c>
      <c r="N63" s="7">
        <v>97.035133565434293</v>
      </c>
      <c r="O63" s="7">
        <v>85.150691340593866</v>
      </c>
      <c r="P63" s="7">
        <v>76.135804427791342</v>
      </c>
      <c r="Q63" s="7">
        <v>99.341644634308892</v>
      </c>
      <c r="R63" s="7">
        <v>85.501924528202167</v>
      </c>
      <c r="S63" s="7">
        <v>85.726811994831849</v>
      </c>
      <c r="T63" s="7">
        <v>73.228476219425715</v>
      </c>
      <c r="U63" s="7">
        <v>75.427240418685358</v>
      </c>
      <c r="V63" s="7">
        <v>85.383795896267259</v>
      </c>
      <c r="W63" s="7">
        <v>81.872565785049488</v>
      </c>
      <c r="X63" s="7">
        <v>78.620738636511931</v>
      </c>
      <c r="Y63" s="7">
        <v>74.966661405990394</v>
      </c>
    </row>
    <row r="64" spans="1:25" x14ac:dyDescent="0.25">
      <c r="A64" s="6"/>
      <c r="B64" s="6" t="str">
        <f t="shared" si="10"/>
        <v>Offices</v>
      </c>
      <c r="C64" s="6" t="str">
        <f t="shared" si="10"/>
        <v>PCR</v>
      </c>
      <c r="D64" s="6" t="str">
        <f>$D$12</f>
        <v>Ballarat</v>
      </c>
      <c r="E64" s="6" t="str">
        <f t="shared" si="9"/>
        <v>Offices PCR Ballarat</v>
      </c>
      <c r="F64" s="7"/>
      <c r="G64" s="7"/>
      <c r="H64" s="7"/>
      <c r="I64" s="7">
        <v>47.092473953085843</v>
      </c>
      <c r="J64" s="7">
        <v>7.3581126037610458</v>
      </c>
      <c r="K64" s="7">
        <v>21.455332947171083</v>
      </c>
      <c r="L64" s="7">
        <v>6.3201400258401836</v>
      </c>
      <c r="M64" s="7">
        <v>19.240202274685146</v>
      </c>
      <c r="N64" s="7">
        <v>5.8961951581741596</v>
      </c>
      <c r="O64" s="7">
        <v>21.34094729211758</v>
      </c>
      <c r="P64" s="7">
        <v>15.43408013889556</v>
      </c>
      <c r="Q64" s="7">
        <v>15.382195811073638</v>
      </c>
      <c r="R64" s="7">
        <v>17.17549115683002</v>
      </c>
      <c r="S64" s="7">
        <v>15.797026117408802</v>
      </c>
      <c r="T64" s="7">
        <v>13.11171970719146</v>
      </c>
      <c r="U64" s="7">
        <v>14.176741077326895</v>
      </c>
      <c r="V64" s="7">
        <v>15.686405605320129</v>
      </c>
      <c r="W64" s="7">
        <v>15.026526120670971</v>
      </c>
      <c r="X64" s="7">
        <v>14.549648187845955</v>
      </c>
      <c r="Y64" s="7">
        <v>13.801622284019826</v>
      </c>
    </row>
    <row r="65" spans="1:25" x14ac:dyDescent="0.25">
      <c r="A65" s="6"/>
      <c r="B65" s="6" t="str">
        <f t="shared" si="10"/>
        <v>Offices</v>
      </c>
      <c r="C65" s="6" t="str">
        <f t="shared" si="10"/>
        <v>PCR</v>
      </c>
      <c r="D65" s="6" t="str">
        <f>$D$13</f>
        <v>Bendigo</v>
      </c>
      <c r="E65" s="6" t="str">
        <f t="shared" si="9"/>
        <v>Offices PCR Bendigo</v>
      </c>
      <c r="F65" s="7"/>
      <c r="G65" s="7"/>
      <c r="H65" s="7"/>
      <c r="I65" s="7">
        <v>20.648238579429943</v>
      </c>
      <c r="J65" s="7">
        <v>9.4435196490308666</v>
      </c>
      <c r="K65" s="7">
        <v>8.5466488715724616</v>
      </c>
      <c r="L65" s="7">
        <v>14.476135793207346</v>
      </c>
      <c r="M65" s="7">
        <v>11.719470489746602</v>
      </c>
      <c r="N65" s="7">
        <v>7.1630629419936822</v>
      </c>
      <c r="O65" s="7">
        <v>12.11288483277195</v>
      </c>
      <c r="P65" s="7">
        <v>10.656286970197709</v>
      </c>
      <c r="Q65" s="7">
        <v>11.09352412670664</v>
      </c>
      <c r="R65" s="7">
        <v>11.131744747083161</v>
      </c>
      <c r="S65" s="7">
        <v>10.815913312045065</v>
      </c>
      <c r="T65" s="7">
        <v>8.953148791194101</v>
      </c>
      <c r="U65" s="7">
        <v>9.5156977493546293</v>
      </c>
      <c r="V65" s="7">
        <v>10.658864679871463</v>
      </c>
      <c r="W65" s="7">
        <v>10.185005665463873</v>
      </c>
      <c r="X65" s="7">
        <v>9.8376629726990394</v>
      </c>
      <c r="Y65" s="7">
        <v>9.3548775901352368</v>
      </c>
    </row>
    <row r="66" spans="1:25" x14ac:dyDescent="0.25">
      <c r="A66" s="6"/>
      <c r="B66" s="6" t="str">
        <f t="shared" si="10"/>
        <v>Offices</v>
      </c>
      <c r="C66" s="6" t="str">
        <f t="shared" si="10"/>
        <v>PCR</v>
      </c>
      <c r="D66" s="6" t="str">
        <f>$D$14</f>
        <v>Geelong</v>
      </c>
      <c r="E66" s="6" t="str">
        <f t="shared" si="9"/>
        <v>Offices PCR Geelong</v>
      </c>
      <c r="F66" s="7"/>
      <c r="G66" s="7"/>
      <c r="H66" s="7"/>
      <c r="I66" s="7">
        <v>77.385025380050848</v>
      </c>
      <c r="J66" s="7">
        <v>36.811583036768162</v>
      </c>
      <c r="K66" s="7">
        <v>29.313839716539537</v>
      </c>
      <c r="L66" s="7">
        <v>11.908033215015518</v>
      </c>
      <c r="M66" s="7">
        <v>165.77396841043299</v>
      </c>
      <c r="N66" s="7">
        <v>48.683199673181178</v>
      </c>
      <c r="O66" s="7">
        <v>42.806552602123361</v>
      </c>
      <c r="P66" s="7">
        <v>84.33039264819719</v>
      </c>
      <c r="Q66" s="7">
        <v>65.711367196917948</v>
      </c>
      <c r="R66" s="7">
        <v>63.241317884262905</v>
      </c>
      <c r="S66" s="7">
        <v>70.188068155518494</v>
      </c>
      <c r="T66" s="7">
        <v>53.969138481120829</v>
      </c>
      <c r="U66" s="7">
        <v>57.683894503257186</v>
      </c>
      <c r="V66" s="7">
        <v>66.001042995419837</v>
      </c>
      <c r="W66" s="7">
        <v>62.066824597276096</v>
      </c>
      <c r="X66" s="7">
        <v>60.16599646443165</v>
      </c>
      <c r="Y66" s="7">
        <v>57.382227193206319</v>
      </c>
    </row>
    <row r="67" spans="1:25" x14ac:dyDescent="0.25">
      <c r="A67" s="6"/>
      <c r="B67" s="6" t="str">
        <f t="shared" si="10"/>
        <v>Offices</v>
      </c>
      <c r="C67" s="6" t="str">
        <f t="shared" si="10"/>
        <v>PCR</v>
      </c>
      <c r="D67" s="6" t="str">
        <f>$D$15</f>
        <v>North West</v>
      </c>
      <c r="E67" s="6" t="str">
        <f t="shared" si="9"/>
        <v>Offices PCR North West</v>
      </c>
      <c r="F67" s="7"/>
      <c r="G67" s="7"/>
      <c r="H67" s="7"/>
      <c r="I67" s="7">
        <v>65.736577277369477</v>
      </c>
      <c r="J67" s="7">
        <v>10.415972059000188</v>
      </c>
      <c r="K67" s="7">
        <v>4.0262015814035754</v>
      </c>
      <c r="L67" s="7">
        <v>13.071013485012633</v>
      </c>
      <c r="M67" s="7">
        <v>18.583620112965239</v>
      </c>
      <c r="N67" s="7">
        <v>7.9805955533719146</v>
      </c>
      <c r="O67" s="7">
        <v>12.621624311180563</v>
      </c>
      <c r="P67" s="7">
        <v>13.198862860724159</v>
      </c>
      <c r="Q67" s="7">
        <v>12.510573219713816</v>
      </c>
      <c r="R67" s="7">
        <v>12.595696485021735</v>
      </c>
      <c r="S67" s="7">
        <v>12.602722484819795</v>
      </c>
      <c r="T67" s="7">
        <v>10.21936276279261</v>
      </c>
      <c r="U67" s="7">
        <v>10.903861634911369</v>
      </c>
      <c r="V67" s="7">
        <v>12.26614674328097</v>
      </c>
      <c r="W67" s="7">
        <v>11.672350926590257</v>
      </c>
      <c r="X67" s="7">
        <v>11.289351777609726</v>
      </c>
      <c r="Y67" s="7">
        <v>10.740596685285844</v>
      </c>
    </row>
    <row r="68" spans="1:25" x14ac:dyDescent="0.25">
      <c r="A68" s="6"/>
      <c r="B68" s="6" t="str">
        <f t="shared" si="10"/>
        <v>Offices</v>
      </c>
      <c r="C68" s="6" t="str">
        <f t="shared" si="10"/>
        <v>PCR</v>
      </c>
      <c r="D68" s="6" t="str">
        <f>$D$16</f>
        <v>Shepparton</v>
      </c>
      <c r="E68" s="6" t="str">
        <f t="shared" si="9"/>
        <v>Offices PCR Shepparton</v>
      </c>
      <c r="F68" s="7"/>
      <c r="G68" s="7"/>
      <c r="H68" s="7"/>
      <c r="I68" s="7">
        <v>16.254195555235921</v>
      </c>
      <c r="J68" s="7">
        <v>7.7585992617916428</v>
      </c>
      <c r="K68" s="7">
        <v>7.8648432528141612</v>
      </c>
      <c r="L68" s="7">
        <v>7.5750877045758109</v>
      </c>
      <c r="M68" s="7">
        <v>11.290868245290552</v>
      </c>
      <c r="N68" s="7">
        <v>2.8280696905582432</v>
      </c>
      <c r="O68" s="7">
        <v>8.4986445979187106</v>
      </c>
      <c r="P68" s="7">
        <v>7.4203274706460061</v>
      </c>
      <c r="Q68" s="7">
        <v>6.7784314134040855</v>
      </c>
      <c r="R68" s="7">
        <v>7.4695871561862157</v>
      </c>
      <c r="S68" s="7">
        <v>7.1330753355323342</v>
      </c>
      <c r="T68" s="7">
        <v>5.7977575181800463</v>
      </c>
      <c r="U68" s="7">
        <v>6.275190320212042</v>
      </c>
      <c r="V68" s="7">
        <v>6.986944939422628</v>
      </c>
      <c r="W68" s="7">
        <v>6.6628934931001531</v>
      </c>
      <c r="X68" s="7">
        <v>6.45732160016449</v>
      </c>
      <c r="Y68" s="7">
        <v>6.1308130681084556</v>
      </c>
    </row>
    <row r="69" spans="1:25" x14ac:dyDescent="0.25">
      <c r="A69" s="6"/>
      <c r="B69" s="6" t="str">
        <f t="shared" si="10"/>
        <v>Offices</v>
      </c>
      <c r="C69" s="6" t="str">
        <f t="shared" si="10"/>
        <v>PCR</v>
      </c>
      <c r="D69" s="6" t="str">
        <f>$D$17</f>
        <v>Warrnambool and South West</v>
      </c>
      <c r="E69" s="6" t="str">
        <f t="shared" si="9"/>
        <v>Offices PCR Warrnambool and South West</v>
      </c>
      <c r="F69" s="7"/>
      <c r="G69" s="7"/>
      <c r="H69" s="7"/>
      <c r="I69" s="7">
        <v>46.287997125315847</v>
      </c>
      <c r="J69" s="7">
        <v>8.71666955420738</v>
      </c>
      <c r="K69" s="7">
        <v>14.486468453580191</v>
      </c>
      <c r="L69" s="7">
        <v>6.2095463064710898</v>
      </c>
      <c r="M69" s="7">
        <v>14.390092377694639</v>
      </c>
      <c r="N69" s="7">
        <v>4.9701058550728749</v>
      </c>
      <c r="O69" s="7">
        <v>7.5721323028036878</v>
      </c>
      <c r="P69" s="7">
        <v>8.9490265991823019</v>
      </c>
      <c r="Q69" s="7">
        <v>7.9411477256327938</v>
      </c>
      <c r="R69" s="7">
        <v>8.0364087761287895</v>
      </c>
      <c r="S69" s="7">
        <v>8.2024854224602155</v>
      </c>
      <c r="T69" s="7">
        <v>6.5536956048998904</v>
      </c>
      <c r="U69" s="7">
        <v>7.0155274810931676</v>
      </c>
      <c r="V69" s="7">
        <v>7.9141570100406415</v>
      </c>
      <c r="W69" s="7">
        <v>7.5088980661946421</v>
      </c>
      <c r="X69" s="7">
        <v>7.2699967985265754</v>
      </c>
      <c r="Y69" s="7">
        <v>6.9186648714971</v>
      </c>
    </row>
    <row r="70" spans="1:25" x14ac:dyDescent="0.25">
      <c r="A70" s="2" t="s">
        <v>44</v>
      </c>
      <c r="B70" s="2" t="s">
        <v>46</v>
      </c>
      <c r="C70" s="2" t="s">
        <v>40</v>
      </c>
      <c r="E70" s="2" t="str">
        <f t="shared" si="2"/>
        <v>Offices VIC</v>
      </c>
      <c r="F70" s="2">
        <v>2323</v>
      </c>
      <c r="G70" s="2">
        <v>1215</v>
      </c>
      <c r="H70" s="2">
        <v>1183</v>
      </c>
      <c r="I70" s="2">
        <v>1661</v>
      </c>
      <c r="J70" s="2">
        <v>1994</v>
      </c>
      <c r="K70" s="2">
        <v>1910</v>
      </c>
      <c r="L70" s="2">
        <v>1745</v>
      </c>
      <c r="M70" s="2">
        <v>1899</v>
      </c>
      <c r="N70" s="2">
        <v>1608</v>
      </c>
      <c r="O70" s="2">
        <v>2463</v>
      </c>
      <c r="P70" s="2">
        <v>2620</v>
      </c>
      <c r="Q70" s="2">
        <v>2639</v>
      </c>
      <c r="R70" s="2">
        <v>2535</v>
      </c>
      <c r="S70" s="2">
        <v>2563</v>
      </c>
      <c r="T70" s="2">
        <v>2096</v>
      </c>
      <c r="U70" s="2">
        <v>2216</v>
      </c>
      <c r="V70" s="2">
        <v>2501</v>
      </c>
      <c r="W70" s="2">
        <v>2382</v>
      </c>
      <c r="X70" s="2">
        <v>2300</v>
      </c>
      <c r="Y70" s="2">
        <v>2190</v>
      </c>
    </row>
    <row r="71" spans="1:25" x14ac:dyDescent="0.25">
      <c r="A71" s="2" t="s">
        <v>44</v>
      </c>
      <c r="B71" s="2" t="s">
        <v>47</v>
      </c>
      <c r="C71" s="2" t="s">
        <v>29</v>
      </c>
      <c r="E71" s="2" t="str">
        <f t="shared" si="2"/>
        <v>Other commercial Melbourne</v>
      </c>
      <c r="F71" s="2">
        <v>193</v>
      </c>
      <c r="G71" s="2">
        <v>204</v>
      </c>
      <c r="H71" s="2">
        <v>149</v>
      </c>
      <c r="I71" s="2">
        <v>177</v>
      </c>
      <c r="J71" s="2">
        <v>159</v>
      </c>
      <c r="K71" s="2">
        <v>371</v>
      </c>
      <c r="L71" s="2">
        <v>336</v>
      </c>
      <c r="M71" s="2">
        <v>214</v>
      </c>
      <c r="N71" s="2">
        <v>139</v>
      </c>
      <c r="O71" s="2">
        <v>318</v>
      </c>
      <c r="P71" s="2">
        <v>335</v>
      </c>
      <c r="Q71" s="2">
        <v>260</v>
      </c>
      <c r="R71" s="2">
        <v>234</v>
      </c>
      <c r="S71" s="2">
        <v>239</v>
      </c>
      <c r="T71" s="2">
        <v>243</v>
      </c>
      <c r="U71" s="2">
        <v>247</v>
      </c>
      <c r="V71" s="2">
        <v>250</v>
      </c>
      <c r="W71" s="2">
        <v>264</v>
      </c>
      <c r="X71" s="2">
        <v>275</v>
      </c>
      <c r="Y71" s="2">
        <v>286</v>
      </c>
    </row>
    <row r="72" spans="1:25" x14ac:dyDescent="0.25">
      <c r="A72" s="2" t="s">
        <v>44</v>
      </c>
      <c r="B72" s="2" t="s">
        <v>47</v>
      </c>
      <c r="C72" s="2" t="s">
        <v>30</v>
      </c>
      <c r="E72" s="2" t="str">
        <f t="shared" si="2"/>
        <v>Other commercial rest of VIC</v>
      </c>
      <c r="F72" s="2">
        <v>60</v>
      </c>
      <c r="G72" s="2">
        <v>32</v>
      </c>
      <c r="H72" s="2">
        <v>58</v>
      </c>
      <c r="I72" s="2">
        <v>58</v>
      </c>
      <c r="J72" s="2">
        <v>109</v>
      </c>
      <c r="K72" s="2">
        <v>102</v>
      </c>
      <c r="L72" s="2">
        <v>122</v>
      </c>
      <c r="M72" s="2">
        <v>83</v>
      </c>
      <c r="N72" s="2">
        <v>68</v>
      </c>
      <c r="O72" s="2">
        <v>159</v>
      </c>
      <c r="P72" s="2">
        <v>132</v>
      </c>
      <c r="Q72" s="2">
        <v>138</v>
      </c>
      <c r="R72" s="2">
        <v>116</v>
      </c>
      <c r="S72" s="2">
        <v>117</v>
      </c>
      <c r="T72" s="2">
        <v>119</v>
      </c>
      <c r="U72" s="2">
        <v>121</v>
      </c>
      <c r="V72" s="2">
        <v>123</v>
      </c>
      <c r="W72" s="2">
        <v>130</v>
      </c>
      <c r="X72" s="2">
        <v>136</v>
      </c>
      <c r="Y72" s="2">
        <v>141</v>
      </c>
    </row>
    <row r="73" spans="1:25" x14ac:dyDescent="0.25">
      <c r="A73" s="4" t="s">
        <v>44</v>
      </c>
      <c r="B73" s="4" t="s">
        <v>47</v>
      </c>
      <c r="C73" s="4" t="s">
        <v>31</v>
      </c>
      <c r="D73" s="4"/>
      <c r="E73" s="4" t="str">
        <f t="shared" si="2"/>
        <v>Other commercial PCR</v>
      </c>
      <c r="F73" s="5">
        <v>0</v>
      </c>
      <c r="G73" s="5">
        <v>0</v>
      </c>
      <c r="H73" s="5">
        <v>0</v>
      </c>
      <c r="I73" s="5">
        <v>45.451585317277832</v>
      </c>
      <c r="J73" s="5">
        <v>76.824822859851423</v>
      </c>
      <c r="K73" s="5">
        <v>109.38586345516427</v>
      </c>
      <c r="L73" s="5">
        <v>85.872117794213011</v>
      </c>
      <c r="M73" s="5">
        <v>103.38038683051307</v>
      </c>
      <c r="N73" s="5">
        <v>65.435514306672147</v>
      </c>
      <c r="O73" s="5">
        <v>140.53520347339881</v>
      </c>
      <c r="P73" s="5">
        <v>149.47957565611961</v>
      </c>
      <c r="Q73" s="5">
        <v>123.62630632601706</v>
      </c>
      <c r="R73" s="5">
        <v>107.71225164502631</v>
      </c>
      <c r="S73" s="5">
        <v>111.18953456652292</v>
      </c>
      <c r="T73" s="5">
        <v>112.21032379103994</v>
      </c>
      <c r="U73" s="5">
        <v>114.08646623007155</v>
      </c>
      <c r="V73" s="5">
        <v>115.9185770070923</v>
      </c>
      <c r="W73" s="5">
        <v>122.24040516293098</v>
      </c>
      <c r="X73" s="5">
        <v>127.55331181120708</v>
      </c>
      <c r="Y73" s="5">
        <v>132.56602016794599</v>
      </c>
    </row>
    <row r="74" spans="1:25" x14ac:dyDescent="0.25">
      <c r="A74" s="6"/>
      <c r="B74" s="6" t="str">
        <f>B73</f>
        <v>Other commercial</v>
      </c>
      <c r="C74" s="6" t="str">
        <f>C73</f>
        <v>PCR</v>
      </c>
      <c r="D74" s="6" t="str">
        <f>$D$10</f>
        <v>Melbourne - North West</v>
      </c>
      <c r="E74" s="6" t="str">
        <f t="shared" ref="E74:E81" si="11">IF(D74="",B74&amp;" "&amp;C74,B74&amp;" "&amp;C74&amp;" "&amp;D74)</f>
        <v>Other commercial PCR Melbourne - North West</v>
      </c>
      <c r="F74" s="7"/>
      <c r="G74" s="7"/>
      <c r="H74" s="7"/>
      <c r="I74" s="7">
        <v>0.10176929752894349</v>
      </c>
      <c r="J74" s="7">
        <v>2.9647690831933629</v>
      </c>
      <c r="K74" s="7">
        <v>1.0484648713707065</v>
      </c>
      <c r="L74" s="7">
        <v>0.81894719877559874</v>
      </c>
      <c r="M74" s="7">
        <v>3.1863644704053162</v>
      </c>
      <c r="N74" s="7">
        <v>0.74203079220641077</v>
      </c>
      <c r="O74" s="7">
        <v>4.1513547171586058</v>
      </c>
      <c r="P74" s="7">
        <v>3.5726234555571019</v>
      </c>
      <c r="Q74" s="7">
        <v>2.6694998379743851</v>
      </c>
      <c r="R74" s="7">
        <v>2.6940025676177184</v>
      </c>
      <c r="S74" s="7">
        <v>2.6131326192569793</v>
      </c>
      <c r="T74" s="7">
        <v>2.6222060810261398</v>
      </c>
      <c r="U74" s="7">
        <v>2.7335643088775319</v>
      </c>
      <c r="V74" s="7">
        <v>2.7368660889363494</v>
      </c>
      <c r="W74" s="7">
        <v>2.89055273208196</v>
      </c>
      <c r="X74" s="7">
        <v>3.0279951111921175</v>
      </c>
      <c r="Y74" s="7">
        <v>3.1372084495815842</v>
      </c>
    </row>
    <row r="75" spans="1:25" x14ac:dyDescent="0.25">
      <c r="A75" s="6"/>
      <c r="B75" s="6" t="str">
        <f t="shared" ref="B75:C81" si="12">B74</f>
        <v>Other commercial</v>
      </c>
      <c r="C75" s="6" t="str">
        <f t="shared" si="12"/>
        <v>PCR</v>
      </c>
      <c r="D75" s="6" t="str">
        <f>$D$11</f>
        <v>Melbourne - West</v>
      </c>
      <c r="E75" s="6" t="str">
        <f t="shared" si="11"/>
        <v>Other commercial PCR Melbourne - West</v>
      </c>
      <c r="F75" s="7"/>
      <c r="G75" s="7"/>
      <c r="H75" s="7"/>
      <c r="I75" s="7">
        <v>16.656026992411075</v>
      </c>
      <c r="J75" s="7">
        <v>31.991094631780324</v>
      </c>
      <c r="K75" s="7">
        <v>26.022315626936837</v>
      </c>
      <c r="L75" s="7">
        <v>14.724114185371624</v>
      </c>
      <c r="M75" s="7">
        <v>16.330244313733878</v>
      </c>
      <c r="N75" s="7">
        <v>5.3286730003363205</v>
      </c>
      <c r="O75" s="7">
        <v>16.857796512729674</v>
      </c>
      <c r="P75" s="7">
        <v>17.90520735324727</v>
      </c>
      <c r="Q75" s="7">
        <v>13.235096843881728</v>
      </c>
      <c r="R75" s="7">
        <v>12.451363417984702</v>
      </c>
      <c r="S75" s="7">
        <v>12.691889497810953</v>
      </c>
      <c r="T75" s="7">
        <v>12.597558342679699</v>
      </c>
      <c r="U75" s="7">
        <v>13.006321417898372</v>
      </c>
      <c r="V75" s="7">
        <v>13.153585516469407</v>
      </c>
      <c r="W75" s="7">
        <v>13.843484280595769</v>
      </c>
      <c r="X75" s="7">
        <v>14.486855506685639</v>
      </c>
      <c r="Y75" s="7">
        <v>15.037209265724311</v>
      </c>
    </row>
    <row r="76" spans="1:25" x14ac:dyDescent="0.25">
      <c r="A76" s="6"/>
      <c r="B76" s="6" t="str">
        <f t="shared" si="12"/>
        <v>Other commercial</v>
      </c>
      <c r="C76" s="6" t="str">
        <f t="shared" si="12"/>
        <v>PCR</v>
      </c>
      <c r="D76" s="6" t="str">
        <f>$D$12</f>
        <v>Ballarat</v>
      </c>
      <c r="E76" s="6" t="str">
        <f t="shared" si="11"/>
        <v>Other commercial PCR Ballarat</v>
      </c>
      <c r="F76" s="7"/>
      <c r="G76" s="7"/>
      <c r="H76" s="7"/>
      <c r="I76" s="7">
        <v>2.702683369819284</v>
      </c>
      <c r="J76" s="7">
        <v>2.0419386187465629</v>
      </c>
      <c r="K76" s="7">
        <v>14.695717849856329</v>
      </c>
      <c r="L76" s="7">
        <v>13.132187281990991</v>
      </c>
      <c r="M76" s="7">
        <v>8.6267455718907495</v>
      </c>
      <c r="N76" s="7">
        <v>4.6838807665302076</v>
      </c>
      <c r="O76" s="7">
        <v>38.111084484048874</v>
      </c>
      <c r="P76" s="7">
        <v>21.236665997084998</v>
      </c>
      <c r="Q76" s="7">
        <v>19.979499198669419</v>
      </c>
      <c r="R76" s="7">
        <v>20.640110564122924</v>
      </c>
      <c r="S76" s="7">
        <v>18.357592526999134</v>
      </c>
      <c r="T76" s="7">
        <v>19.387569629037557</v>
      </c>
      <c r="U76" s="7">
        <v>20.136387722981528</v>
      </c>
      <c r="V76" s="7">
        <v>19.875466860398976</v>
      </c>
      <c r="W76" s="7">
        <v>21.218511214721534</v>
      </c>
      <c r="X76" s="7">
        <v>22.174797555077372</v>
      </c>
      <c r="Y76" s="7">
        <v>22.928974598668677</v>
      </c>
    </row>
    <row r="77" spans="1:25" x14ac:dyDescent="0.25">
      <c r="A77" s="6"/>
      <c r="B77" s="6" t="str">
        <f t="shared" si="12"/>
        <v>Other commercial</v>
      </c>
      <c r="C77" s="6" t="str">
        <f t="shared" si="12"/>
        <v>PCR</v>
      </c>
      <c r="D77" s="6" t="str">
        <f>$D$13</f>
        <v>Bendigo</v>
      </c>
      <c r="E77" s="6" t="str">
        <f t="shared" si="11"/>
        <v>Other commercial PCR Bendigo</v>
      </c>
      <c r="F77" s="7"/>
      <c r="G77" s="7"/>
      <c r="H77" s="7"/>
      <c r="I77" s="7">
        <v>15.71884770187555</v>
      </c>
      <c r="J77" s="7">
        <v>4.2649732275784551</v>
      </c>
      <c r="K77" s="7">
        <v>5.7149278405395707</v>
      </c>
      <c r="L77" s="7">
        <v>12.696705758269845</v>
      </c>
      <c r="M77" s="7">
        <v>12.728267086319173</v>
      </c>
      <c r="N77" s="7">
        <v>4.9175886120647165</v>
      </c>
      <c r="O77" s="7">
        <v>5.7912943473612124</v>
      </c>
      <c r="P77" s="7">
        <v>11.932518179221718</v>
      </c>
      <c r="Q77" s="7">
        <v>8.0846498226632502</v>
      </c>
      <c r="R77" s="7">
        <v>6.6936630660072876</v>
      </c>
      <c r="S77" s="7">
        <v>7.6856757983250814</v>
      </c>
      <c r="T77" s="7">
        <v>7.3558392577132405</v>
      </c>
      <c r="U77" s="7">
        <v>7.4848427203253163</v>
      </c>
      <c r="V77" s="7">
        <v>7.7388432789522161</v>
      </c>
      <c r="W77" s="7">
        <v>8.0646809161509676</v>
      </c>
      <c r="X77" s="7">
        <v>8.4330477204996779</v>
      </c>
      <c r="Y77" s="7">
        <v>8.7868678459857907</v>
      </c>
    </row>
    <row r="78" spans="1:25" x14ac:dyDescent="0.25">
      <c r="A78" s="6"/>
      <c r="B78" s="6" t="str">
        <f t="shared" si="12"/>
        <v>Other commercial</v>
      </c>
      <c r="C78" s="6" t="str">
        <f t="shared" si="12"/>
        <v>PCR</v>
      </c>
      <c r="D78" s="6" t="str">
        <f>$D$14</f>
        <v>Geelong</v>
      </c>
      <c r="E78" s="6" t="str">
        <f t="shared" si="11"/>
        <v>Other commercial PCR Geelong</v>
      </c>
      <c r="F78" s="7"/>
      <c r="G78" s="7"/>
      <c r="H78" s="7"/>
      <c r="I78" s="7">
        <v>1.0595600913614687</v>
      </c>
      <c r="J78" s="7">
        <v>10.673819343771861</v>
      </c>
      <c r="K78" s="7">
        <v>40.935139839046698</v>
      </c>
      <c r="L78" s="7">
        <v>11.320100274951335</v>
      </c>
      <c r="M78" s="7">
        <v>33.466433560159935</v>
      </c>
      <c r="N78" s="7">
        <v>5.6767199783346287</v>
      </c>
      <c r="O78" s="7">
        <v>26.213281262415645</v>
      </c>
      <c r="P78" s="7">
        <v>29.746378498860274</v>
      </c>
      <c r="Q78" s="7">
        <v>19.461960691999181</v>
      </c>
      <c r="R78" s="7">
        <v>19.494122456149555</v>
      </c>
      <c r="S78" s="7">
        <v>19.918073517853948</v>
      </c>
      <c r="T78" s="7">
        <v>19.357974594024366</v>
      </c>
      <c r="U78" s="7">
        <v>20.255468490252994</v>
      </c>
      <c r="V78" s="7">
        <v>20.447890321446948</v>
      </c>
      <c r="W78" s="7">
        <v>21.451508825155241</v>
      </c>
      <c r="X78" s="7">
        <v>22.51017722722224</v>
      </c>
      <c r="Y78" s="7">
        <v>23.34759781324534</v>
      </c>
    </row>
    <row r="79" spans="1:25" x14ac:dyDescent="0.25">
      <c r="A79" s="6"/>
      <c r="B79" s="6" t="str">
        <f t="shared" si="12"/>
        <v>Other commercial</v>
      </c>
      <c r="C79" s="6" t="str">
        <f t="shared" si="12"/>
        <v>PCR</v>
      </c>
      <c r="D79" s="6" t="str">
        <f>$D$15</f>
        <v>North West</v>
      </c>
      <c r="E79" s="6" t="str">
        <f t="shared" si="11"/>
        <v>Other commercial PCR North West</v>
      </c>
      <c r="F79" s="7"/>
      <c r="G79" s="7"/>
      <c r="H79" s="7"/>
      <c r="I79" s="7">
        <v>2.8946279942726081</v>
      </c>
      <c r="J79" s="7">
        <v>15.105791268794274</v>
      </c>
      <c r="K79" s="7">
        <v>9.0641906240848815</v>
      </c>
      <c r="L79" s="7">
        <v>9.6277706869349942</v>
      </c>
      <c r="M79" s="7">
        <v>11.667493893854822</v>
      </c>
      <c r="N79" s="7">
        <v>29.39219845604589</v>
      </c>
      <c r="O79" s="7">
        <v>14.963419012765737</v>
      </c>
      <c r="P79" s="7">
        <v>33.309652010043791</v>
      </c>
      <c r="Q79" s="7">
        <v>32.080617775236391</v>
      </c>
      <c r="R79" s="7">
        <v>21.140636925315107</v>
      </c>
      <c r="S79" s="7">
        <v>25.151211362089594</v>
      </c>
      <c r="T79" s="7">
        <v>25.507931600626751</v>
      </c>
      <c r="U79" s="7">
        <v>24.710874389780898</v>
      </c>
      <c r="V79" s="7">
        <v>25.893177720689629</v>
      </c>
      <c r="W79" s="7">
        <v>27.190100982204481</v>
      </c>
      <c r="X79" s="7">
        <v>28.16389811608768</v>
      </c>
      <c r="Y79" s="7">
        <v>29.456443943219828</v>
      </c>
    </row>
    <row r="80" spans="1:25" x14ac:dyDescent="0.25">
      <c r="A80" s="6"/>
      <c r="B80" s="6" t="str">
        <f t="shared" si="12"/>
        <v>Other commercial</v>
      </c>
      <c r="C80" s="6" t="str">
        <f t="shared" si="12"/>
        <v>PCR</v>
      </c>
      <c r="D80" s="6" t="str">
        <f>$D$16</f>
        <v>Shepparton</v>
      </c>
      <c r="E80" s="6" t="str">
        <f t="shared" si="11"/>
        <v>Other commercial PCR Shepparton</v>
      </c>
      <c r="F80" s="7"/>
      <c r="G80" s="7"/>
      <c r="H80" s="7"/>
      <c r="I80" s="7">
        <v>4.039210536734207</v>
      </c>
      <c r="J80" s="7">
        <v>4.1196626726596879</v>
      </c>
      <c r="K80" s="7">
        <v>4.9775605004467884</v>
      </c>
      <c r="L80" s="7">
        <v>10.30760573229967</v>
      </c>
      <c r="M80" s="7">
        <v>9.9393133543680907</v>
      </c>
      <c r="N80" s="7">
        <v>10.024960065696913</v>
      </c>
      <c r="O80" s="7">
        <v>26.950842050873604</v>
      </c>
      <c r="P80" s="7">
        <v>21.97946037207274</v>
      </c>
      <c r="Q80" s="7">
        <v>20.275391554547983</v>
      </c>
      <c r="R80" s="7">
        <v>18.053228924874833</v>
      </c>
      <c r="S80" s="7">
        <v>17.740344164418715</v>
      </c>
      <c r="T80" s="7">
        <v>18.371150882042965</v>
      </c>
      <c r="U80" s="7">
        <v>18.667483767968285</v>
      </c>
      <c r="V80" s="7">
        <v>18.813466027414901</v>
      </c>
      <c r="W80" s="7">
        <v>19.951484352292766</v>
      </c>
      <c r="X80" s="7">
        <v>20.797136389783777</v>
      </c>
      <c r="Y80" s="7">
        <v>21.588850504841368</v>
      </c>
    </row>
    <row r="81" spans="1:25" x14ac:dyDescent="0.25">
      <c r="A81" s="6"/>
      <c r="B81" s="6" t="str">
        <f t="shared" si="12"/>
        <v>Other commercial</v>
      </c>
      <c r="C81" s="6" t="str">
        <f t="shared" si="12"/>
        <v>PCR</v>
      </c>
      <c r="D81" s="6" t="str">
        <f>$D$17</f>
        <v>Warrnambool and South West</v>
      </c>
      <c r="E81" s="6" t="str">
        <f t="shared" si="11"/>
        <v>Other commercial PCR Warrnambool and South West</v>
      </c>
      <c r="F81" s="7"/>
      <c r="G81" s="7"/>
      <c r="H81" s="7"/>
      <c r="I81" s="7">
        <v>2.2788593332746965</v>
      </c>
      <c r="J81" s="7">
        <v>5.6627740133268984</v>
      </c>
      <c r="K81" s="7">
        <v>6.9275463028824582</v>
      </c>
      <c r="L81" s="7">
        <v>13.244686675618953</v>
      </c>
      <c r="M81" s="7">
        <v>7.4355245797811147</v>
      </c>
      <c r="N81" s="7">
        <v>4.6694626354570605</v>
      </c>
      <c r="O81" s="7">
        <v>7.4961310860454535</v>
      </c>
      <c r="P81" s="7">
        <v>9.7970697900317116</v>
      </c>
      <c r="Q81" s="7">
        <v>7.8395906010447289</v>
      </c>
      <c r="R81" s="7">
        <v>6.5451237229541928</v>
      </c>
      <c r="S81" s="7">
        <v>7.0316150797685228</v>
      </c>
      <c r="T81" s="7">
        <v>7.0100934038892166</v>
      </c>
      <c r="U81" s="7">
        <v>7.0915234119866186</v>
      </c>
      <c r="V81" s="7">
        <v>7.2592811927838703</v>
      </c>
      <c r="W81" s="7">
        <v>7.6300818597282642</v>
      </c>
      <c r="X81" s="7">
        <v>7.9594041846585766</v>
      </c>
      <c r="Y81" s="7">
        <v>8.2828677466790932</v>
      </c>
    </row>
    <row r="82" spans="1:25" x14ac:dyDescent="0.25">
      <c r="A82" s="2" t="s">
        <v>44</v>
      </c>
      <c r="B82" s="2" t="s">
        <v>47</v>
      </c>
      <c r="C82" s="2" t="s">
        <v>40</v>
      </c>
      <c r="E82" s="2" t="str">
        <f t="shared" si="2"/>
        <v>Other commercial VIC</v>
      </c>
      <c r="F82" s="2">
        <v>253</v>
      </c>
      <c r="G82" s="2">
        <v>236</v>
      </c>
      <c r="H82" s="2">
        <v>208</v>
      </c>
      <c r="I82" s="2">
        <v>235</v>
      </c>
      <c r="J82" s="2">
        <v>268</v>
      </c>
      <c r="K82" s="2">
        <v>473</v>
      </c>
      <c r="L82" s="2">
        <v>458</v>
      </c>
      <c r="M82" s="2">
        <v>297</v>
      </c>
      <c r="N82" s="2">
        <v>207</v>
      </c>
      <c r="O82" s="2">
        <v>478</v>
      </c>
      <c r="P82" s="2">
        <v>468</v>
      </c>
      <c r="Q82" s="2">
        <v>399</v>
      </c>
      <c r="R82" s="2">
        <v>350</v>
      </c>
      <c r="S82" s="2">
        <v>356</v>
      </c>
      <c r="T82" s="2">
        <v>362</v>
      </c>
      <c r="U82" s="2">
        <v>368</v>
      </c>
      <c r="V82" s="2">
        <v>373</v>
      </c>
      <c r="W82" s="2">
        <v>394</v>
      </c>
      <c r="X82" s="2">
        <v>411</v>
      </c>
      <c r="Y82" s="2">
        <v>427</v>
      </c>
    </row>
    <row r="83" spans="1:25" x14ac:dyDescent="0.25">
      <c r="A83" s="2" t="s">
        <v>44</v>
      </c>
      <c r="B83" s="2" t="s">
        <v>48</v>
      </c>
      <c r="C83" s="2" t="s">
        <v>29</v>
      </c>
      <c r="E83" s="2" t="str">
        <f t="shared" si="2"/>
        <v>Industrial Melbourne</v>
      </c>
      <c r="F83" s="2">
        <v>1005</v>
      </c>
      <c r="G83" s="2">
        <v>816</v>
      </c>
      <c r="H83" s="2">
        <v>948</v>
      </c>
      <c r="I83" s="2">
        <v>1059</v>
      </c>
      <c r="J83" s="2">
        <v>932</v>
      </c>
      <c r="K83" s="2">
        <v>731</v>
      </c>
      <c r="L83" s="2">
        <v>1298</v>
      </c>
      <c r="M83" s="2">
        <v>1297</v>
      </c>
      <c r="N83" s="2">
        <v>1443</v>
      </c>
      <c r="O83" s="2">
        <v>1407</v>
      </c>
      <c r="P83" s="2">
        <v>1342</v>
      </c>
      <c r="Q83" s="2">
        <v>1429</v>
      </c>
      <c r="R83" s="2">
        <v>1390</v>
      </c>
      <c r="S83" s="2">
        <v>1464</v>
      </c>
      <c r="T83" s="2">
        <v>1563</v>
      </c>
      <c r="U83" s="2">
        <v>1630</v>
      </c>
      <c r="V83" s="2">
        <v>1616</v>
      </c>
      <c r="W83" s="2">
        <v>1603</v>
      </c>
      <c r="X83" s="2">
        <v>1639</v>
      </c>
      <c r="Y83" s="2">
        <v>1666</v>
      </c>
    </row>
    <row r="84" spans="1:25" x14ac:dyDescent="0.25">
      <c r="A84" s="2" t="s">
        <v>44</v>
      </c>
      <c r="B84" s="2" t="s">
        <v>48</v>
      </c>
      <c r="C84" s="2" t="s">
        <v>30</v>
      </c>
      <c r="E84" s="2" t="str">
        <f t="shared" si="2"/>
        <v>Industrial rest of VIC</v>
      </c>
      <c r="F84" s="2">
        <v>166</v>
      </c>
      <c r="G84" s="2">
        <v>182</v>
      </c>
      <c r="H84" s="2">
        <v>265</v>
      </c>
      <c r="I84" s="2">
        <v>186</v>
      </c>
      <c r="J84" s="2">
        <v>164</v>
      </c>
      <c r="K84" s="2">
        <v>141</v>
      </c>
      <c r="L84" s="2">
        <v>208</v>
      </c>
      <c r="M84" s="2">
        <v>252</v>
      </c>
      <c r="N84" s="2">
        <v>189</v>
      </c>
      <c r="O84" s="2">
        <v>242</v>
      </c>
      <c r="P84" s="2">
        <v>238</v>
      </c>
      <c r="Q84" s="2">
        <v>241</v>
      </c>
      <c r="R84" s="2">
        <v>233</v>
      </c>
      <c r="S84" s="2">
        <v>248</v>
      </c>
      <c r="T84" s="2">
        <v>264</v>
      </c>
      <c r="U84" s="2">
        <v>275</v>
      </c>
      <c r="V84" s="2">
        <v>273</v>
      </c>
      <c r="W84" s="2">
        <v>271</v>
      </c>
      <c r="X84" s="2">
        <v>277</v>
      </c>
      <c r="Y84" s="2">
        <v>281</v>
      </c>
    </row>
    <row r="85" spans="1:25" x14ac:dyDescent="0.25">
      <c r="A85" s="4" t="s">
        <v>44</v>
      </c>
      <c r="B85" s="4" t="s">
        <v>48</v>
      </c>
      <c r="C85" s="4" t="s">
        <v>31</v>
      </c>
      <c r="D85" s="4"/>
      <c r="E85" s="4" t="str">
        <f t="shared" si="2"/>
        <v>Industrial PCR</v>
      </c>
      <c r="F85" s="5">
        <v>0</v>
      </c>
      <c r="G85" s="5">
        <v>0</v>
      </c>
      <c r="H85" s="5">
        <v>0</v>
      </c>
      <c r="I85" s="5">
        <v>379.22716230014191</v>
      </c>
      <c r="J85" s="5">
        <v>433.21934803047606</v>
      </c>
      <c r="K85" s="5">
        <v>288.52614970604969</v>
      </c>
      <c r="L85" s="5">
        <v>461.86789952524447</v>
      </c>
      <c r="M85" s="5">
        <v>495.76937612933108</v>
      </c>
      <c r="N85" s="5">
        <v>682.42315358252131</v>
      </c>
      <c r="O85" s="5">
        <v>557.43487111861157</v>
      </c>
      <c r="P85" s="5">
        <v>545.09999999999991</v>
      </c>
      <c r="Q85" s="5">
        <v>589.51</v>
      </c>
      <c r="R85" s="5">
        <v>560.49990738336498</v>
      </c>
      <c r="S85" s="5">
        <v>595.05617899629033</v>
      </c>
      <c r="T85" s="5">
        <v>636.74491747299919</v>
      </c>
      <c r="U85" s="5">
        <v>661.56903635345998</v>
      </c>
      <c r="V85" s="5">
        <v>656.88131281175959</v>
      </c>
      <c r="W85" s="5">
        <v>652.09890879007162</v>
      </c>
      <c r="X85" s="5">
        <v>666.24201187617166</v>
      </c>
      <c r="Y85" s="5">
        <v>677.31039871211226</v>
      </c>
    </row>
    <row r="86" spans="1:25" x14ac:dyDescent="0.25">
      <c r="A86" s="6"/>
      <c r="B86" s="6" t="str">
        <f>B85</f>
        <v>Industrial</v>
      </c>
      <c r="C86" s="6" t="str">
        <f>C85</f>
        <v>PCR</v>
      </c>
      <c r="D86" s="6" t="str">
        <f>$D$10</f>
        <v>Melbourne - North West</v>
      </c>
      <c r="E86" s="6" t="str">
        <f t="shared" ref="E86:E93" si="13">IF(D86="",B86&amp;" "&amp;C86,B86&amp;" "&amp;C86&amp;" "&amp;D86)</f>
        <v>Industrial PCR Melbourne - North West</v>
      </c>
      <c r="F86" s="7"/>
      <c r="G86" s="7"/>
      <c r="H86" s="7"/>
      <c r="I86" s="7">
        <v>32.598239130024993</v>
      </c>
      <c r="J86" s="7">
        <v>28.448415584047723</v>
      </c>
      <c r="K86" s="7">
        <v>9.7615411537723986</v>
      </c>
      <c r="L86" s="7">
        <v>12.618294747190244</v>
      </c>
      <c r="M86" s="7">
        <v>61.953746980295811</v>
      </c>
      <c r="N86" s="7">
        <v>30.169138831758676</v>
      </c>
      <c r="O86" s="7">
        <v>52.805786139146456</v>
      </c>
      <c r="P86" s="7">
        <v>47.951295426514257</v>
      </c>
      <c r="Q86" s="7">
        <v>44.587922335447047</v>
      </c>
      <c r="R86" s="7">
        <v>48.265285744547015</v>
      </c>
      <c r="S86" s="7">
        <v>49.531403782999277</v>
      </c>
      <c r="T86" s="7">
        <v>51.997630573344047</v>
      </c>
      <c r="U86" s="7">
        <v>55.353695482616935</v>
      </c>
      <c r="V86" s="7">
        <v>54.427030048786776</v>
      </c>
      <c r="W86" s="7">
        <v>53.947855061569278</v>
      </c>
      <c r="X86" s="7">
        <v>55.355073151683882</v>
      </c>
      <c r="Y86" s="7">
        <v>56.142667849974195</v>
      </c>
    </row>
    <row r="87" spans="1:25" x14ac:dyDescent="0.25">
      <c r="A87" s="6"/>
      <c r="B87" s="6" t="str">
        <f t="shared" ref="B87:C93" si="14">B86</f>
        <v>Industrial</v>
      </c>
      <c r="C87" s="6" t="str">
        <f t="shared" si="14"/>
        <v>PCR</v>
      </c>
      <c r="D87" s="6" t="str">
        <f>$D$11</f>
        <v>Melbourne - West</v>
      </c>
      <c r="E87" s="6" t="str">
        <f t="shared" si="13"/>
        <v>Industrial PCR Melbourne - West</v>
      </c>
      <c r="F87" s="7"/>
      <c r="G87" s="7"/>
      <c r="H87" s="7"/>
      <c r="I87" s="7">
        <v>201.50816004140384</v>
      </c>
      <c r="J87" s="7">
        <v>267.69707992353608</v>
      </c>
      <c r="K87" s="7">
        <v>191.05646543792</v>
      </c>
      <c r="L87" s="7">
        <v>239.41884372253668</v>
      </c>
      <c r="M87" s="7">
        <v>295.8490354135314</v>
      </c>
      <c r="N87" s="7">
        <v>467.32023314401567</v>
      </c>
      <c r="O87" s="7">
        <v>315.72703082189418</v>
      </c>
      <c r="P87" s="7">
        <v>335.76985730627371</v>
      </c>
      <c r="Q87" s="7">
        <v>366.90444769214173</v>
      </c>
      <c r="R87" s="7">
        <v>337.18926770132924</v>
      </c>
      <c r="S87" s="7">
        <v>364.95865826004712</v>
      </c>
      <c r="T87" s="7">
        <v>389.96243119224278</v>
      </c>
      <c r="U87" s="7">
        <v>402.9695976089165</v>
      </c>
      <c r="V87" s="7">
        <v>401.76198713145931</v>
      </c>
      <c r="W87" s="7">
        <v>398.46796509253238</v>
      </c>
      <c r="X87" s="7">
        <v>406.80443859677996</v>
      </c>
      <c r="Y87" s="7">
        <v>413.89771269889036</v>
      </c>
    </row>
    <row r="88" spans="1:25" x14ac:dyDescent="0.25">
      <c r="A88" s="6"/>
      <c r="B88" s="6" t="str">
        <f t="shared" si="14"/>
        <v>Industrial</v>
      </c>
      <c r="C88" s="6" t="str">
        <f t="shared" si="14"/>
        <v>PCR</v>
      </c>
      <c r="D88" s="6" t="str">
        <f>$D$12</f>
        <v>Ballarat</v>
      </c>
      <c r="E88" s="6" t="str">
        <f t="shared" si="13"/>
        <v>Industrial PCR Ballarat</v>
      </c>
      <c r="F88" s="7"/>
      <c r="G88" s="7"/>
      <c r="H88" s="7"/>
      <c r="I88" s="7">
        <v>20.299236637603016</v>
      </c>
      <c r="J88" s="7">
        <v>13.964766482216863</v>
      </c>
      <c r="K88" s="7">
        <v>14.888955134446904</v>
      </c>
      <c r="L88" s="7">
        <v>13.376764407858362</v>
      </c>
      <c r="M88" s="7">
        <v>15.677691995779409</v>
      </c>
      <c r="N88" s="7">
        <v>21.337619997117937</v>
      </c>
      <c r="O88" s="7">
        <v>23.529198495594166</v>
      </c>
      <c r="P88" s="7">
        <v>19.096698657615871</v>
      </c>
      <c r="Q88" s="7">
        <v>21.322692634860619</v>
      </c>
      <c r="R88" s="7">
        <v>21.189391470449902</v>
      </c>
      <c r="S88" s="7">
        <v>21.621968044519402</v>
      </c>
      <c r="T88" s="7">
        <v>23.413250549952885</v>
      </c>
      <c r="U88" s="7">
        <v>24.458357758518755</v>
      </c>
      <c r="V88" s="7">
        <v>24.102389530075428</v>
      </c>
      <c r="W88" s="7">
        <v>24.004326001357988</v>
      </c>
      <c r="X88" s="7">
        <v>24.533972780359978</v>
      </c>
      <c r="Y88" s="7">
        <v>24.908639708782967</v>
      </c>
    </row>
    <row r="89" spans="1:25" x14ac:dyDescent="0.25">
      <c r="A89" s="6"/>
      <c r="B89" s="6" t="str">
        <f t="shared" si="14"/>
        <v>Industrial</v>
      </c>
      <c r="C89" s="6" t="str">
        <f t="shared" si="14"/>
        <v>PCR</v>
      </c>
      <c r="D89" s="6" t="str">
        <f>$D$13</f>
        <v>Bendigo</v>
      </c>
      <c r="E89" s="6" t="str">
        <f t="shared" si="13"/>
        <v>Industrial PCR Bendigo</v>
      </c>
      <c r="F89" s="7"/>
      <c r="G89" s="7"/>
      <c r="H89" s="7"/>
      <c r="I89" s="7">
        <v>11.111184922789613</v>
      </c>
      <c r="J89" s="7">
        <v>15.993945163387229</v>
      </c>
      <c r="K89" s="7">
        <v>11.830868382011079</v>
      </c>
      <c r="L89" s="7">
        <v>26.132256738718951</v>
      </c>
      <c r="M89" s="7">
        <v>15.261427249982239</v>
      </c>
      <c r="N89" s="7">
        <v>20.47627931955693</v>
      </c>
      <c r="O89" s="7">
        <v>14.928402063272088</v>
      </c>
      <c r="P89" s="7">
        <v>15.911306215119453</v>
      </c>
      <c r="Q89" s="7">
        <v>16.894469519640179</v>
      </c>
      <c r="R89" s="7">
        <v>15.811464731606199</v>
      </c>
      <c r="S89" s="7">
        <v>17.069736442363734</v>
      </c>
      <c r="T89" s="7">
        <v>18.15869058279587</v>
      </c>
      <c r="U89" s="7">
        <v>18.83564199981134</v>
      </c>
      <c r="V89" s="7">
        <v>18.759454954089584</v>
      </c>
      <c r="W89" s="7">
        <v>18.595149810579326</v>
      </c>
      <c r="X89" s="7">
        <v>18.997973523189241</v>
      </c>
      <c r="Y89" s="7">
        <v>19.323514279061207</v>
      </c>
    </row>
    <row r="90" spans="1:25" x14ac:dyDescent="0.25">
      <c r="A90" s="6"/>
      <c r="B90" s="6" t="str">
        <f t="shared" si="14"/>
        <v>Industrial</v>
      </c>
      <c r="C90" s="6" t="str">
        <f t="shared" si="14"/>
        <v>PCR</v>
      </c>
      <c r="D90" s="6" t="str">
        <f>$D$14</f>
        <v>Geelong</v>
      </c>
      <c r="E90" s="6" t="str">
        <f t="shared" si="13"/>
        <v>Industrial PCR Geelong</v>
      </c>
      <c r="F90" s="7"/>
      <c r="G90" s="7"/>
      <c r="H90" s="7"/>
      <c r="I90" s="7">
        <v>49.969788272191288</v>
      </c>
      <c r="J90" s="7">
        <v>27.17116605884404</v>
      </c>
      <c r="K90" s="7">
        <v>29.160026645814089</v>
      </c>
      <c r="L90" s="7">
        <v>72.107684753381449</v>
      </c>
      <c r="M90" s="7">
        <v>37.464795179293539</v>
      </c>
      <c r="N90" s="7">
        <v>72.352616915124429</v>
      </c>
      <c r="O90" s="7">
        <v>65.854570819579436</v>
      </c>
      <c r="P90" s="7">
        <v>54.461066089106772</v>
      </c>
      <c r="Q90" s="7">
        <v>63.681212429608287</v>
      </c>
      <c r="R90" s="7">
        <v>60.921257073655475</v>
      </c>
      <c r="S90" s="7">
        <v>62.803247514615059</v>
      </c>
      <c r="T90" s="7">
        <v>68.39842081831921</v>
      </c>
      <c r="U90" s="7">
        <v>70.931560944092908</v>
      </c>
      <c r="V90" s="7">
        <v>70.106261374197871</v>
      </c>
      <c r="W90" s="7">
        <v>69.853261603787217</v>
      </c>
      <c r="X90" s="7">
        <v>71.302051599284525</v>
      </c>
      <c r="Y90" s="7">
        <v>72.442370464668244</v>
      </c>
    </row>
    <row r="91" spans="1:25" x14ac:dyDescent="0.25">
      <c r="A91" s="6"/>
      <c r="B91" s="6" t="str">
        <f t="shared" si="14"/>
        <v>Industrial</v>
      </c>
      <c r="C91" s="6" t="str">
        <f t="shared" si="14"/>
        <v>PCR</v>
      </c>
      <c r="D91" s="6" t="str">
        <f>$D$15</f>
        <v>North West</v>
      </c>
      <c r="E91" s="6" t="str">
        <f t="shared" si="13"/>
        <v>Industrial PCR North West</v>
      </c>
      <c r="F91" s="7"/>
      <c r="G91" s="7"/>
      <c r="H91" s="7"/>
      <c r="I91" s="7">
        <v>23.636438380855854</v>
      </c>
      <c r="J91" s="7">
        <v>34.655693770546662</v>
      </c>
      <c r="K91" s="7">
        <v>13.214548806808704</v>
      </c>
      <c r="L91" s="7">
        <v>19.307324109532967</v>
      </c>
      <c r="M91" s="7">
        <v>14.393079629098377</v>
      </c>
      <c r="N91" s="7">
        <v>26.984298858690199</v>
      </c>
      <c r="O91" s="7">
        <v>32.02855847984074</v>
      </c>
      <c r="P91" s="7">
        <v>22.899784083206054</v>
      </c>
      <c r="Q91" s="7">
        <v>27.31576566768862</v>
      </c>
      <c r="R91" s="7">
        <v>27.240982343430883</v>
      </c>
      <c r="S91" s="7">
        <v>27.16389014445361</v>
      </c>
      <c r="T91" s="7">
        <v>29.839331948006663</v>
      </c>
      <c r="U91" s="7">
        <v>31.118622594268512</v>
      </c>
      <c r="V91" s="7">
        <v>30.555752160434157</v>
      </c>
      <c r="W91" s="7">
        <v>30.521772581701061</v>
      </c>
      <c r="X91" s="7">
        <v>31.171117662879261</v>
      </c>
      <c r="Y91" s="7">
        <v>31.632271819954784</v>
      </c>
    </row>
    <row r="92" spans="1:25" x14ac:dyDescent="0.25">
      <c r="A92" s="6"/>
      <c r="B92" s="6" t="str">
        <f t="shared" si="14"/>
        <v>Industrial</v>
      </c>
      <c r="C92" s="6" t="str">
        <f t="shared" si="14"/>
        <v>PCR</v>
      </c>
      <c r="D92" s="6" t="str">
        <f>$D$16</f>
        <v>Shepparton</v>
      </c>
      <c r="E92" s="6" t="str">
        <f t="shared" si="13"/>
        <v>Industrial PCR Shepparton</v>
      </c>
      <c r="F92" s="7"/>
      <c r="G92" s="7"/>
      <c r="H92" s="7"/>
      <c r="I92" s="7">
        <v>20.042441791596779</v>
      </c>
      <c r="J92" s="7">
        <v>32.314928007622974</v>
      </c>
      <c r="K92" s="7">
        <v>9.5975979754788412</v>
      </c>
      <c r="L92" s="7">
        <v>52.443129199574756</v>
      </c>
      <c r="M92" s="7">
        <v>45.926586209556447</v>
      </c>
      <c r="N92" s="7">
        <v>28.726165996782502</v>
      </c>
      <c r="O92" s="7">
        <v>37.698855927261476</v>
      </c>
      <c r="P92" s="7">
        <v>36.768907216293776</v>
      </c>
      <c r="Q92" s="7">
        <v>34.815877975391153</v>
      </c>
      <c r="R92" s="7">
        <v>36.272132448455835</v>
      </c>
      <c r="S92" s="7">
        <v>37.930153320416615</v>
      </c>
      <c r="T92" s="7">
        <v>39.799750747399123</v>
      </c>
      <c r="U92" s="7">
        <v>42.111305752237904</v>
      </c>
      <c r="V92" s="7">
        <v>41.580770294967976</v>
      </c>
      <c r="W92" s="7">
        <v>41.181997416229699</v>
      </c>
      <c r="X92" s="7">
        <v>42.219079902985357</v>
      </c>
      <c r="Y92" s="7">
        <v>42.856195972242055</v>
      </c>
    </row>
    <row r="93" spans="1:25" x14ac:dyDescent="0.25">
      <c r="A93" s="6"/>
      <c r="B93" s="6" t="str">
        <f t="shared" si="14"/>
        <v>Industrial</v>
      </c>
      <c r="C93" s="6" t="str">
        <f t="shared" si="14"/>
        <v>PCR</v>
      </c>
      <c r="D93" s="6" t="str">
        <f>$D$17</f>
        <v>Warrnambool and South West</v>
      </c>
      <c r="E93" s="6" t="str">
        <f t="shared" si="13"/>
        <v>Industrial PCR Warrnambool and South West</v>
      </c>
      <c r="F93" s="7"/>
      <c r="G93" s="7"/>
      <c r="H93" s="7"/>
      <c r="I93" s="7">
        <v>20.061673123676545</v>
      </c>
      <c r="J93" s="7">
        <v>12.973353040274489</v>
      </c>
      <c r="K93" s="7">
        <v>9.0161461697976897</v>
      </c>
      <c r="L93" s="7">
        <v>26.463601846451095</v>
      </c>
      <c r="M93" s="7">
        <v>9.2430134717938746</v>
      </c>
      <c r="N93" s="7">
        <v>15.056800519474967</v>
      </c>
      <c r="O93" s="7">
        <v>14.86246837202301</v>
      </c>
      <c r="P93" s="7">
        <v>12.241085005870021</v>
      </c>
      <c r="Q93" s="7">
        <v>13.987611745222365</v>
      </c>
      <c r="R93" s="7">
        <v>13.610125869890425</v>
      </c>
      <c r="S93" s="7">
        <v>13.977121486875541</v>
      </c>
      <c r="T93" s="7">
        <v>15.175411060938682</v>
      </c>
      <c r="U93" s="7">
        <v>15.790254212997141</v>
      </c>
      <c r="V93" s="7">
        <v>15.587667317748549</v>
      </c>
      <c r="W93" s="7">
        <v>15.526581222314686</v>
      </c>
      <c r="X93" s="7">
        <v>15.858304659009459</v>
      </c>
      <c r="Y93" s="7">
        <v>16.107025918538454</v>
      </c>
    </row>
    <row r="94" spans="1:25" x14ac:dyDescent="0.25">
      <c r="A94" s="2" t="s">
        <v>44</v>
      </c>
      <c r="B94" s="2" t="s">
        <v>48</v>
      </c>
      <c r="C94" s="2" t="s">
        <v>40</v>
      </c>
      <c r="E94" s="2" t="str">
        <f t="shared" si="2"/>
        <v>Industrial VIC</v>
      </c>
      <c r="F94" s="2">
        <v>1171</v>
      </c>
      <c r="G94" s="2">
        <v>997</v>
      </c>
      <c r="H94" s="2">
        <v>1213</v>
      </c>
      <c r="I94" s="2">
        <v>1245</v>
      </c>
      <c r="J94" s="2">
        <v>1096</v>
      </c>
      <c r="K94" s="2">
        <v>872</v>
      </c>
      <c r="L94" s="2">
        <v>1506</v>
      </c>
      <c r="M94" s="2">
        <v>1549</v>
      </c>
      <c r="N94" s="2">
        <v>1632</v>
      </c>
      <c r="O94" s="2">
        <v>1649</v>
      </c>
      <c r="P94" s="2">
        <v>1580</v>
      </c>
      <c r="Q94" s="2">
        <v>1670</v>
      </c>
      <c r="R94" s="2">
        <v>1623</v>
      </c>
      <c r="S94" s="2">
        <v>1711</v>
      </c>
      <c r="T94" s="2">
        <v>1826</v>
      </c>
      <c r="U94" s="2">
        <v>1905</v>
      </c>
      <c r="V94" s="2">
        <v>1888</v>
      </c>
      <c r="W94" s="2">
        <v>1874</v>
      </c>
      <c r="X94" s="2">
        <v>1916</v>
      </c>
      <c r="Y94" s="2">
        <v>1947</v>
      </c>
    </row>
    <row r="95" spans="1:25" x14ac:dyDescent="0.25">
      <c r="A95" s="2" t="s">
        <v>44</v>
      </c>
      <c r="B95" s="2" t="s">
        <v>49</v>
      </c>
      <c r="C95" s="2" t="s">
        <v>29</v>
      </c>
      <c r="E95" s="2" t="str">
        <f t="shared" si="2"/>
        <v>Educational Melbourne</v>
      </c>
      <c r="F95" s="2">
        <v>767</v>
      </c>
      <c r="G95" s="2">
        <v>2096</v>
      </c>
      <c r="H95" s="2">
        <v>2161</v>
      </c>
      <c r="I95" s="2">
        <v>1270</v>
      </c>
      <c r="J95" s="2">
        <v>946</v>
      </c>
      <c r="K95" s="2">
        <v>796</v>
      </c>
      <c r="L95" s="2">
        <v>941</v>
      </c>
      <c r="M95" s="2">
        <v>1083</v>
      </c>
      <c r="N95" s="2">
        <v>1484</v>
      </c>
      <c r="O95" s="2">
        <v>1703</v>
      </c>
      <c r="P95" s="2">
        <v>1737</v>
      </c>
      <c r="Q95" s="2">
        <v>1796</v>
      </c>
      <c r="R95" s="2">
        <v>1810</v>
      </c>
      <c r="S95" s="2">
        <v>1665</v>
      </c>
      <c r="T95" s="2">
        <v>1502</v>
      </c>
      <c r="U95" s="2">
        <v>1517</v>
      </c>
      <c r="V95" s="2">
        <v>1549</v>
      </c>
      <c r="W95" s="2">
        <v>1614</v>
      </c>
      <c r="X95" s="2">
        <v>1675</v>
      </c>
      <c r="Y95" s="2">
        <v>1749</v>
      </c>
    </row>
    <row r="96" spans="1:25" x14ac:dyDescent="0.25">
      <c r="A96" s="2" t="s">
        <v>44</v>
      </c>
      <c r="B96" s="2" t="s">
        <v>49</v>
      </c>
      <c r="C96" s="2" t="s">
        <v>30</v>
      </c>
      <c r="E96" s="2" t="str">
        <f t="shared" si="2"/>
        <v>Educational rest of VIC</v>
      </c>
      <c r="F96" s="2">
        <v>195</v>
      </c>
      <c r="G96" s="2">
        <v>764</v>
      </c>
      <c r="H96" s="2">
        <v>794</v>
      </c>
      <c r="I96" s="2">
        <v>489</v>
      </c>
      <c r="J96" s="2">
        <v>272</v>
      </c>
      <c r="K96" s="2">
        <v>437</v>
      </c>
      <c r="L96" s="2">
        <v>287</v>
      </c>
      <c r="M96" s="2">
        <v>180</v>
      </c>
      <c r="N96" s="2">
        <v>185</v>
      </c>
      <c r="O96" s="2">
        <v>515</v>
      </c>
      <c r="P96" s="2">
        <v>439</v>
      </c>
      <c r="Q96" s="2">
        <v>517</v>
      </c>
      <c r="R96" s="2">
        <v>467</v>
      </c>
      <c r="S96" s="2">
        <v>436</v>
      </c>
      <c r="T96" s="2">
        <v>395</v>
      </c>
      <c r="U96" s="2">
        <v>398</v>
      </c>
      <c r="V96" s="2">
        <v>407</v>
      </c>
      <c r="W96" s="2">
        <v>424</v>
      </c>
      <c r="X96" s="2">
        <v>440</v>
      </c>
      <c r="Y96" s="2">
        <v>459</v>
      </c>
    </row>
    <row r="97" spans="1:25" x14ac:dyDescent="0.25">
      <c r="A97" s="4" t="s">
        <v>44</v>
      </c>
      <c r="B97" s="4" t="s">
        <v>49</v>
      </c>
      <c r="C97" s="4" t="s">
        <v>31</v>
      </c>
      <c r="D97" s="4"/>
      <c r="E97" s="4" t="str">
        <f t="shared" si="2"/>
        <v>Educational PCR</v>
      </c>
      <c r="F97" s="5">
        <v>0</v>
      </c>
      <c r="G97" s="5">
        <v>0</v>
      </c>
      <c r="H97" s="5">
        <v>0</v>
      </c>
      <c r="I97" s="5">
        <v>439.11255799382172</v>
      </c>
      <c r="J97" s="5">
        <v>263.64236841780735</v>
      </c>
      <c r="K97" s="5">
        <v>319.3947644436268</v>
      </c>
      <c r="L97" s="5">
        <v>164.29299349854088</v>
      </c>
      <c r="M97" s="5">
        <v>134.46760639684186</v>
      </c>
      <c r="N97" s="5">
        <v>413.85748479406141</v>
      </c>
      <c r="O97" s="5">
        <v>372.1696936161083</v>
      </c>
      <c r="P97" s="5">
        <v>378.72405081086401</v>
      </c>
      <c r="Q97" s="5">
        <v>400.14899999999994</v>
      </c>
      <c r="R97" s="5">
        <v>390.82517055646497</v>
      </c>
      <c r="S97" s="5">
        <v>363.30939616815289</v>
      </c>
      <c r="T97" s="5">
        <v>327.27203449406147</v>
      </c>
      <c r="U97" s="5">
        <v>330.07154616491141</v>
      </c>
      <c r="V97" s="5">
        <v>337.60826781541317</v>
      </c>
      <c r="W97" s="5">
        <v>351.54367222611984</v>
      </c>
      <c r="X97" s="5">
        <v>364.80713307458615</v>
      </c>
      <c r="Y97" s="5">
        <v>380.93994554387257</v>
      </c>
    </row>
    <row r="98" spans="1:25" x14ac:dyDescent="0.25">
      <c r="A98" s="6"/>
      <c r="B98" s="6" t="str">
        <f>B97</f>
        <v>Educational</v>
      </c>
      <c r="C98" s="6" t="str">
        <f>C97</f>
        <v>PCR</v>
      </c>
      <c r="D98" s="6" t="str">
        <f>$D$10</f>
        <v>Melbourne - North West</v>
      </c>
      <c r="E98" s="6" t="str">
        <f t="shared" ref="E98:E105" si="15">IF(D98="",B98&amp;" "&amp;C98,B98&amp;" "&amp;C98&amp;" "&amp;D98)</f>
        <v>Educational PCR Melbourne - North West</v>
      </c>
      <c r="F98" s="7"/>
      <c r="G98" s="7"/>
      <c r="H98" s="7"/>
      <c r="I98" s="7">
        <v>1.1054873423010578</v>
      </c>
      <c r="J98" s="7">
        <v>0.80830438658949211</v>
      </c>
      <c r="K98" s="7">
        <v>7.4644513932619887</v>
      </c>
      <c r="L98" s="7">
        <v>1.2957532349090684</v>
      </c>
      <c r="M98" s="7">
        <v>2.5975232849205181</v>
      </c>
      <c r="N98" s="7">
        <v>1.758758697275977</v>
      </c>
      <c r="O98" s="7">
        <v>1.3827469075893903</v>
      </c>
      <c r="P98" s="7">
        <v>3.4441332165902092</v>
      </c>
      <c r="Q98" s="7">
        <v>2.2753916901635858</v>
      </c>
      <c r="R98" s="7">
        <v>2.4095377363616914</v>
      </c>
      <c r="S98" s="7">
        <v>2.5365853255473358</v>
      </c>
      <c r="T98" s="7">
        <v>2.0545599243389088</v>
      </c>
      <c r="U98" s="7">
        <v>2.1372110680383147</v>
      </c>
      <c r="V98" s="7">
        <v>2.2208677747977053</v>
      </c>
      <c r="W98" s="7">
        <v>2.2652381336911791</v>
      </c>
      <c r="X98" s="7">
        <v>2.3708719724761154</v>
      </c>
      <c r="Y98" s="7">
        <v>2.4787637237657112</v>
      </c>
    </row>
    <row r="99" spans="1:25" x14ac:dyDescent="0.25">
      <c r="A99" s="6"/>
      <c r="B99" s="6" t="str">
        <f t="shared" ref="B99:C105" si="16">B98</f>
        <v>Educational</v>
      </c>
      <c r="C99" s="6" t="str">
        <f t="shared" si="16"/>
        <v>PCR</v>
      </c>
      <c r="D99" s="6" t="str">
        <f>$D$11</f>
        <v>Melbourne - West</v>
      </c>
      <c r="E99" s="6" t="str">
        <f t="shared" si="15"/>
        <v>Educational PCR Melbourne - West</v>
      </c>
      <c r="F99" s="7"/>
      <c r="G99" s="7"/>
      <c r="H99" s="7"/>
      <c r="I99" s="7">
        <v>38.85266874278787</v>
      </c>
      <c r="J99" s="7">
        <v>20.509460834104313</v>
      </c>
      <c r="K99" s="7">
        <v>42.209726635165794</v>
      </c>
      <c r="L99" s="7">
        <v>23.925809731912516</v>
      </c>
      <c r="M99" s="7">
        <v>7.0573870334184825</v>
      </c>
      <c r="N99" s="7">
        <v>22.962414198486783</v>
      </c>
      <c r="O99" s="7">
        <v>72.528438741487392</v>
      </c>
      <c r="P99" s="7">
        <v>38.231916668988688</v>
      </c>
      <c r="Q99" s="7">
        <v>46.859203576363036</v>
      </c>
      <c r="R99" s="7">
        <v>53.794958883686185</v>
      </c>
      <c r="S99" s="7">
        <v>43.076168355500826</v>
      </c>
      <c r="T99" s="7">
        <v>40.725188820452061</v>
      </c>
      <c r="U99" s="7">
        <v>41.880465120980595</v>
      </c>
      <c r="V99" s="7">
        <v>41.625681982172559</v>
      </c>
      <c r="W99" s="7">
        <v>43.89809422719869</v>
      </c>
      <c r="X99" s="7">
        <v>45.607114095965208</v>
      </c>
      <c r="Y99" s="7">
        <v>47.387054507211474</v>
      </c>
    </row>
    <row r="100" spans="1:25" x14ac:dyDescent="0.25">
      <c r="A100" s="6"/>
      <c r="B100" s="6" t="str">
        <f t="shared" si="16"/>
        <v>Educational</v>
      </c>
      <c r="C100" s="6" t="str">
        <f t="shared" si="16"/>
        <v>PCR</v>
      </c>
      <c r="D100" s="6" t="str">
        <f>$D$12</f>
        <v>Ballarat</v>
      </c>
      <c r="E100" s="6" t="str">
        <f t="shared" si="15"/>
        <v>Educational PCR Ballarat</v>
      </c>
      <c r="F100" s="7"/>
      <c r="G100" s="7"/>
      <c r="H100" s="7"/>
      <c r="I100" s="7">
        <v>50.380834273707869</v>
      </c>
      <c r="J100" s="7">
        <v>32.438265414319552</v>
      </c>
      <c r="K100" s="7">
        <v>38.407923744753077</v>
      </c>
      <c r="L100" s="7">
        <v>16.904408869320747</v>
      </c>
      <c r="M100" s="7">
        <v>33.102549662876577</v>
      </c>
      <c r="N100" s="7">
        <v>41.58099764896005</v>
      </c>
      <c r="O100" s="7">
        <v>46.505141940655065</v>
      </c>
      <c r="P100" s="7">
        <v>59.535862752118341</v>
      </c>
      <c r="Q100" s="7">
        <v>51.036306232196551</v>
      </c>
      <c r="R100" s="7">
        <v>53.373852869405098</v>
      </c>
      <c r="S100" s="7">
        <v>51.022142714429272</v>
      </c>
      <c r="T100" s="7">
        <v>44.132361682651762</v>
      </c>
      <c r="U100" s="7">
        <v>45.313698131861528</v>
      </c>
      <c r="V100" s="7">
        <v>46.429105390790269</v>
      </c>
      <c r="W100" s="7">
        <v>48.004137297967382</v>
      </c>
      <c r="X100" s="7">
        <v>50.022413700961927</v>
      </c>
      <c r="Y100" s="7">
        <v>52.213683606707249</v>
      </c>
    </row>
    <row r="101" spans="1:25" x14ac:dyDescent="0.25">
      <c r="A101" s="6"/>
      <c r="B101" s="6" t="str">
        <f t="shared" si="16"/>
        <v>Educational</v>
      </c>
      <c r="C101" s="6" t="str">
        <f t="shared" si="16"/>
        <v>PCR</v>
      </c>
      <c r="D101" s="6" t="str">
        <f>$D$13</f>
        <v>Bendigo</v>
      </c>
      <c r="E101" s="6" t="str">
        <f t="shared" si="15"/>
        <v>Educational PCR Bendigo</v>
      </c>
      <c r="F101" s="7"/>
      <c r="G101" s="7"/>
      <c r="H101" s="7"/>
      <c r="I101" s="7">
        <v>44.779926224151659</v>
      </c>
      <c r="J101" s="7">
        <v>36.973610808449031</v>
      </c>
      <c r="K101" s="7">
        <v>42.958009662629621</v>
      </c>
      <c r="L101" s="7">
        <v>16.541841297487036</v>
      </c>
      <c r="M101" s="7">
        <v>24.779985684092981</v>
      </c>
      <c r="N101" s="7">
        <v>45.462396153293248</v>
      </c>
      <c r="O101" s="7">
        <v>63.680353394437013</v>
      </c>
      <c r="P101" s="7">
        <v>58.732305413430723</v>
      </c>
      <c r="Q101" s="7">
        <v>58.159720051756175</v>
      </c>
      <c r="R101" s="7">
        <v>61.428632769093689</v>
      </c>
      <c r="S101" s="7">
        <v>55.416954768545907</v>
      </c>
      <c r="T101" s="7">
        <v>49.642334237939757</v>
      </c>
      <c r="U101" s="7">
        <v>50.764537958292237</v>
      </c>
      <c r="V101" s="7">
        <v>51.543509284614473</v>
      </c>
      <c r="W101" s="7">
        <v>53.687322210600456</v>
      </c>
      <c r="X101" s="7">
        <v>55.838584318438826</v>
      </c>
      <c r="Y101" s="7">
        <v>58.214559153534609</v>
      </c>
    </row>
    <row r="102" spans="1:25" x14ac:dyDescent="0.25">
      <c r="A102" s="6"/>
      <c r="B102" s="6" t="str">
        <f t="shared" si="16"/>
        <v>Educational</v>
      </c>
      <c r="C102" s="6" t="str">
        <f t="shared" si="16"/>
        <v>PCR</v>
      </c>
      <c r="D102" s="6" t="str">
        <f>$D$14</f>
        <v>Geelong</v>
      </c>
      <c r="E102" s="6" t="str">
        <f t="shared" si="15"/>
        <v>Educational PCR Geelong</v>
      </c>
      <c r="F102" s="7"/>
      <c r="G102" s="7"/>
      <c r="H102" s="7"/>
      <c r="I102" s="7">
        <v>223.8466634119309</v>
      </c>
      <c r="J102" s="7">
        <v>104.83707894065712</v>
      </c>
      <c r="K102" s="7">
        <v>140.64176417768846</v>
      </c>
      <c r="L102" s="7">
        <v>53.85710112345992</v>
      </c>
      <c r="M102" s="7">
        <v>44.039199242956379</v>
      </c>
      <c r="N102" s="7">
        <v>229.29058430090168</v>
      </c>
      <c r="O102" s="7">
        <v>124.46964460587091</v>
      </c>
      <c r="P102" s="7">
        <v>153.50744156017683</v>
      </c>
      <c r="Q102" s="7">
        <v>172.57144749363442</v>
      </c>
      <c r="R102" s="7">
        <v>152.55719504446668</v>
      </c>
      <c r="S102" s="7">
        <v>148.58655644703322</v>
      </c>
      <c r="T102" s="7">
        <v>134.24645755487339</v>
      </c>
      <c r="U102" s="7">
        <v>133.07665488802465</v>
      </c>
      <c r="V102" s="7">
        <v>137.55897562644486</v>
      </c>
      <c r="W102" s="7">
        <v>143.05776779720856</v>
      </c>
      <c r="X102" s="7">
        <v>148.05919884581283</v>
      </c>
      <c r="Y102" s="7">
        <v>154.94722186388225</v>
      </c>
    </row>
    <row r="103" spans="1:25" x14ac:dyDescent="0.25">
      <c r="A103" s="6"/>
      <c r="B103" s="6" t="str">
        <f t="shared" si="16"/>
        <v>Educational</v>
      </c>
      <c r="C103" s="6" t="str">
        <f t="shared" si="16"/>
        <v>PCR</v>
      </c>
      <c r="D103" s="6" t="str">
        <f>$D$15</f>
        <v>North West</v>
      </c>
      <c r="E103" s="6" t="str">
        <f t="shared" si="15"/>
        <v>Educational PCR North West</v>
      </c>
      <c r="F103" s="7"/>
      <c r="G103" s="7"/>
      <c r="H103" s="7"/>
      <c r="I103" s="7">
        <v>27.850763028604703</v>
      </c>
      <c r="J103" s="7">
        <v>26.123387394089146</v>
      </c>
      <c r="K103" s="7">
        <v>16.892817539306236</v>
      </c>
      <c r="L103" s="7">
        <v>13.502600376545388</v>
      </c>
      <c r="M103" s="7">
        <v>14.808551097240816</v>
      </c>
      <c r="N103" s="7">
        <v>19.285698818405539</v>
      </c>
      <c r="O103" s="7">
        <v>24.077734530316011</v>
      </c>
      <c r="P103" s="7">
        <v>27.952702045683992</v>
      </c>
      <c r="Q103" s="7">
        <v>24.689594305209496</v>
      </c>
      <c r="R103" s="7">
        <v>26.081607475485725</v>
      </c>
      <c r="S103" s="7">
        <v>24.492295901383894</v>
      </c>
      <c r="T103" s="7">
        <v>21.365425691697311</v>
      </c>
      <c r="U103" s="7">
        <v>21.942334655049525</v>
      </c>
      <c r="V103" s="7">
        <v>22.414412033769345</v>
      </c>
      <c r="W103" s="7">
        <v>23.219772241638232</v>
      </c>
      <c r="X103" s="7">
        <v>24.189166197059166</v>
      </c>
      <c r="Y103" s="7">
        <v>25.237193804191037</v>
      </c>
    </row>
    <row r="104" spans="1:25" x14ac:dyDescent="0.25">
      <c r="A104" s="6"/>
      <c r="B104" s="6" t="str">
        <f t="shared" si="16"/>
        <v>Educational</v>
      </c>
      <c r="C104" s="6" t="str">
        <f t="shared" si="16"/>
        <v>PCR</v>
      </c>
      <c r="D104" s="6" t="str">
        <f>$D$16</f>
        <v>Shepparton</v>
      </c>
      <c r="E104" s="6" t="str">
        <f t="shared" si="15"/>
        <v>Educational PCR Shepparton</v>
      </c>
      <c r="F104" s="7"/>
      <c r="G104" s="7"/>
      <c r="H104" s="7"/>
      <c r="I104" s="7">
        <v>26.581246652515542</v>
      </c>
      <c r="J104" s="7">
        <v>11.510759655275985</v>
      </c>
      <c r="K104" s="7">
        <v>8.6669553461687734</v>
      </c>
      <c r="L104" s="7">
        <v>16.966459024231884</v>
      </c>
      <c r="M104" s="7">
        <v>2.7033380839874188</v>
      </c>
      <c r="N104" s="7">
        <v>30.677199116279251</v>
      </c>
      <c r="O104" s="7">
        <v>18.310558779526964</v>
      </c>
      <c r="P104" s="7">
        <v>18.106611356003121</v>
      </c>
      <c r="Q104" s="7">
        <v>22.826370429689813</v>
      </c>
      <c r="R104" s="7">
        <v>20.069351422811764</v>
      </c>
      <c r="S104" s="7">
        <v>18.916964696440498</v>
      </c>
      <c r="T104" s="7">
        <v>17.505167288782165</v>
      </c>
      <c r="U104" s="7">
        <v>17.263602317851714</v>
      </c>
      <c r="V104" s="7">
        <v>17.764857258097557</v>
      </c>
      <c r="W104" s="7">
        <v>18.562732228156037</v>
      </c>
      <c r="X104" s="7">
        <v>19.17983586928095</v>
      </c>
      <c r="Y104" s="7">
        <v>20.062646521964169</v>
      </c>
    </row>
    <row r="105" spans="1:25" x14ac:dyDescent="0.25">
      <c r="A105" s="6"/>
      <c r="B105" s="6" t="str">
        <f t="shared" si="16"/>
        <v>Educational</v>
      </c>
      <c r="C105" s="6" t="str">
        <f t="shared" si="16"/>
        <v>PCR</v>
      </c>
      <c r="D105" s="6" t="str">
        <f>$D$17</f>
        <v>Warrnambool and South West</v>
      </c>
      <c r="E105" s="6" t="str">
        <f t="shared" si="15"/>
        <v>Educational PCR Warrnambool and South West</v>
      </c>
      <c r="F105" s="7"/>
      <c r="G105" s="7"/>
      <c r="H105" s="7"/>
      <c r="I105" s="7">
        <v>25.714968317822134</v>
      </c>
      <c r="J105" s="7">
        <v>30.441500984322698</v>
      </c>
      <c r="K105" s="7">
        <v>22.153115944652839</v>
      </c>
      <c r="L105" s="7">
        <v>21.299019840674319</v>
      </c>
      <c r="M105" s="7">
        <v>5.3790723073486895</v>
      </c>
      <c r="N105" s="7">
        <v>22.839435860458867</v>
      </c>
      <c r="O105" s="7">
        <v>21.215074716225544</v>
      </c>
      <c r="P105" s="7">
        <v>19.213077797872092</v>
      </c>
      <c r="Q105" s="7">
        <v>21.730966220986847</v>
      </c>
      <c r="R105" s="7">
        <v>21.110034355154124</v>
      </c>
      <c r="S105" s="7">
        <v>19.261727959271933</v>
      </c>
      <c r="T105" s="7">
        <v>17.600539293326115</v>
      </c>
      <c r="U105" s="7">
        <v>17.693042024812858</v>
      </c>
      <c r="V105" s="7">
        <v>18.050858464726385</v>
      </c>
      <c r="W105" s="7">
        <v>18.848608089659312</v>
      </c>
      <c r="X105" s="7">
        <v>19.539948074591123</v>
      </c>
      <c r="Y105" s="7">
        <v>20.398822362616087</v>
      </c>
    </row>
    <row r="106" spans="1:25" x14ac:dyDescent="0.25">
      <c r="A106" s="2" t="s">
        <v>44</v>
      </c>
      <c r="B106" s="2" t="s">
        <v>49</v>
      </c>
      <c r="C106" s="2" t="s">
        <v>40</v>
      </c>
      <c r="E106" s="2" t="str">
        <f t="shared" si="2"/>
        <v>Educational VIC</v>
      </c>
      <c r="F106" s="2">
        <v>961</v>
      </c>
      <c r="G106" s="2">
        <v>2860</v>
      </c>
      <c r="H106" s="2">
        <v>2954</v>
      </c>
      <c r="I106" s="2">
        <v>1758</v>
      </c>
      <c r="J106" s="2">
        <v>1218</v>
      </c>
      <c r="K106" s="2">
        <v>1233</v>
      </c>
      <c r="L106" s="2">
        <v>1227</v>
      </c>
      <c r="M106" s="2">
        <v>1263</v>
      </c>
      <c r="N106" s="2">
        <v>1668</v>
      </c>
      <c r="O106" s="2">
        <v>2218</v>
      </c>
      <c r="P106" s="2">
        <v>2175</v>
      </c>
      <c r="Q106" s="2">
        <v>2313</v>
      </c>
      <c r="R106" s="2">
        <v>2277</v>
      </c>
      <c r="S106" s="2">
        <v>2101</v>
      </c>
      <c r="T106" s="2">
        <v>1897</v>
      </c>
      <c r="U106" s="2">
        <v>1915</v>
      </c>
      <c r="V106" s="2">
        <v>1956</v>
      </c>
      <c r="W106" s="2">
        <v>2038</v>
      </c>
      <c r="X106" s="2">
        <v>2115</v>
      </c>
      <c r="Y106" s="2">
        <v>2208</v>
      </c>
    </row>
    <row r="107" spans="1:25" x14ac:dyDescent="0.25">
      <c r="A107" s="2" t="s">
        <v>44</v>
      </c>
      <c r="B107" s="2" t="s">
        <v>50</v>
      </c>
      <c r="C107" s="2" t="s">
        <v>29</v>
      </c>
      <c r="E107" s="2" t="str">
        <f t="shared" si="2"/>
        <v>Health and aged care Melbourne</v>
      </c>
      <c r="F107" s="2">
        <v>887</v>
      </c>
      <c r="G107" s="2">
        <v>740</v>
      </c>
      <c r="H107" s="2">
        <v>750</v>
      </c>
      <c r="I107" s="2">
        <v>646</v>
      </c>
      <c r="J107" s="2">
        <v>718</v>
      </c>
      <c r="K107" s="2">
        <v>935</v>
      </c>
      <c r="L107" s="2">
        <v>1191</v>
      </c>
      <c r="M107" s="2">
        <v>1133</v>
      </c>
      <c r="N107" s="2">
        <v>874</v>
      </c>
      <c r="O107" s="2">
        <v>1162</v>
      </c>
      <c r="P107" s="2">
        <v>910</v>
      </c>
      <c r="Q107" s="2">
        <v>974</v>
      </c>
      <c r="R107" s="2">
        <v>980</v>
      </c>
      <c r="S107" s="2">
        <v>1017</v>
      </c>
      <c r="T107" s="2">
        <v>981</v>
      </c>
      <c r="U107" s="2">
        <v>900</v>
      </c>
      <c r="V107" s="2">
        <v>939</v>
      </c>
      <c r="W107" s="2">
        <v>971</v>
      </c>
      <c r="X107" s="2">
        <v>992</v>
      </c>
      <c r="Y107" s="2">
        <v>1002</v>
      </c>
    </row>
    <row r="108" spans="1:25" x14ac:dyDescent="0.25">
      <c r="A108" s="2" t="s">
        <v>44</v>
      </c>
      <c r="B108" s="2" t="s">
        <v>50</v>
      </c>
      <c r="C108" s="2" t="s">
        <v>30</v>
      </c>
      <c r="E108" s="2" t="str">
        <f t="shared" si="2"/>
        <v>Health and aged care rest of VIC</v>
      </c>
      <c r="F108" s="2">
        <v>228</v>
      </c>
      <c r="G108" s="2">
        <v>300</v>
      </c>
      <c r="H108" s="2">
        <v>197</v>
      </c>
      <c r="I108" s="2">
        <v>201</v>
      </c>
      <c r="J108" s="2">
        <v>356</v>
      </c>
      <c r="K108" s="2">
        <v>487</v>
      </c>
      <c r="L108" s="2">
        <v>709</v>
      </c>
      <c r="M108" s="2">
        <v>449</v>
      </c>
      <c r="N108" s="2">
        <v>277</v>
      </c>
      <c r="O108" s="2">
        <v>209</v>
      </c>
      <c r="P108" s="2">
        <v>308</v>
      </c>
      <c r="Q108" s="2">
        <v>354</v>
      </c>
      <c r="R108" s="2">
        <v>370</v>
      </c>
      <c r="S108" s="2">
        <v>372</v>
      </c>
      <c r="T108" s="2">
        <v>360</v>
      </c>
      <c r="U108" s="2">
        <v>331</v>
      </c>
      <c r="V108" s="2">
        <v>345</v>
      </c>
      <c r="W108" s="2">
        <v>357</v>
      </c>
      <c r="X108" s="2">
        <v>364</v>
      </c>
      <c r="Y108" s="2">
        <v>368</v>
      </c>
    </row>
    <row r="109" spans="1:25" x14ac:dyDescent="0.25">
      <c r="A109" s="4" t="s">
        <v>44</v>
      </c>
      <c r="B109" s="4" t="s">
        <v>50</v>
      </c>
      <c r="C109" s="4" t="s">
        <v>31</v>
      </c>
      <c r="D109" s="4"/>
      <c r="E109" s="4" t="str">
        <f t="shared" si="2"/>
        <v>Health and aged care PCR</v>
      </c>
      <c r="F109" s="5">
        <v>0</v>
      </c>
      <c r="G109" s="5">
        <v>0</v>
      </c>
      <c r="H109" s="5">
        <v>0</v>
      </c>
      <c r="I109" s="5">
        <v>178.59740353965952</v>
      </c>
      <c r="J109" s="5">
        <v>414.9256747627856</v>
      </c>
      <c r="K109" s="5">
        <v>352.21656115001997</v>
      </c>
      <c r="L109" s="5">
        <v>383.72758689937189</v>
      </c>
      <c r="M109" s="5">
        <v>207.31430342424997</v>
      </c>
      <c r="N109" s="5">
        <v>161.094523569768</v>
      </c>
      <c r="O109" s="5">
        <v>324.60443066208501</v>
      </c>
      <c r="P109" s="5">
        <v>365.4</v>
      </c>
      <c r="Q109" s="5">
        <v>299.56369265053064</v>
      </c>
      <c r="R109" s="5">
        <v>343.05290524483428</v>
      </c>
      <c r="S109" s="5">
        <v>360.99569813792613</v>
      </c>
      <c r="T109" s="5">
        <v>330.59424641512737</v>
      </c>
      <c r="U109" s="5">
        <v>312.07389655824096</v>
      </c>
      <c r="V109" s="5">
        <v>324.99962371645159</v>
      </c>
      <c r="W109" s="5">
        <v>333.48422182481426</v>
      </c>
      <c r="X109" s="5">
        <v>342.589964666448</v>
      </c>
      <c r="Y109" s="5">
        <v>345.73199390418193</v>
      </c>
    </row>
    <row r="110" spans="1:25" x14ac:dyDescent="0.25">
      <c r="A110" s="6"/>
      <c r="B110" s="6" t="str">
        <f>B109</f>
        <v>Health and aged care</v>
      </c>
      <c r="C110" s="6" t="str">
        <f>C109</f>
        <v>PCR</v>
      </c>
      <c r="D110" s="6" t="str">
        <f>$D$10</f>
        <v>Melbourne - North West</v>
      </c>
      <c r="E110" s="6" t="str">
        <f t="shared" ref="E110:E117" si="17">IF(D110="",B110&amp;" "&amp;C110,B110&amp;" "&amp;C110&amp;" "&amp;D110)</f>
        <v>Health and aged care PCR Melbourne - North West</v>
      </c>
      <c r="F110" s="7"/>
      <c r="G110" s="7"/>
      <c r="H110" s="7"/>
      <c r="I110" s="7">
        <v>5.4643583026944427</v>
      </c>
      <c r="J110" s="7">
        <v>0.42809966975472213</v>
      </c>
      <c r="K110" s="7">
        <v>4.6264774983617132</v>
      </c>
      <c r="L110" s="7">
        <v>0.55682105925710756</v>
      </c>
      <c r="M110" s="7">
        <v>0.73376003006371715</v>
      </c>
      <c r="N110" s="7">
        <v>1.2238725835416817</v>
      </c>
      <c r="O110" s="7">
        <v>1.7205200682768513</v>
      </c>
      <c r="P110" s="7">
        <v>2.0020207831310763</v>
      </c>
      <c r="Q110" s="7">
        <v>1.8349849834241612</v>
      </c>
      <c r="R110" s="7">
        <v>1.9330880908249914</v>
      </c>
      <c r="S110" s="7">
        <v>2.074457638102742</v>
      </c>
      <c r="T110" s="7">
        <v>1.929234521607198</v>
      </c>
      <c r="U110" s="7">
        <v>1.7910026396679739</v>
      </c>
      <c r="V110" s="7">
        <v>1.87645888612051</v>
      </c>
      <c r="W110" s="7">
        <v>1.928474426516108</v>
      </c>
      <c r="X110" s="7">
        <v>1.9750957513479053</v>
      </c>
      <c r="Y110" s="7">
        <v>1.9962243239307311</v>
      </c>
    </row>
    <row r="111" spans="1:25" x14ac:dyDescent="0.25">
      <c r="A111" s="6"/>
      <c r="B111" s="6" t="str">
        <f t="shared" ref="B111:C117" si="18">B110</f>
        <v>Health and aged care</v>
      </c>
      <c r="C111" s="6" t="str">
        <f t="shared" si="18"/>
        <v>PCR</v>
      </c>
      <c r="D111" s="6" t="str">
        <f>$D$11</f>
        <v>Melbourne - West</v>
      </c>
      <c r="E111" s="6" t="str">
        <f t="shared" si="17"/>
        <v>Health and aged care PCR Melbourne - West</v>
      </c>
      <c r="F111" s="7"/>
      <c r="G111" s="7"/>
      <c r="H111" s="7"/>
      <c r="I111" s="7">
        <v>3.3095004850666778</v>
      </c>
      <c r="J111" s="7">
        <v>3.4389202337410256</v>
      </c>
      <c r="K111" s="7">
        <v>4.2830486278576627</v>
      </c>
      <c r="L111" s="7">
        <v>43.272394626043614</v>
      </c>
      <c r="M111" s="7">
        <v>8.5239189121174324</v>
      </c>
      <c r="N111" s="7">
        <v>12.721390585551068</v>
      </c>
      <c r="O111" s="7">
        <v>7.7471402702385435</v>
      </c>
      <c r="P111" s="7">
        <v>17.533208896542874</v>
      </c>
      <c r="Q111" s="7">
        <v>15.059914900519253</v>
      </c>
      <c r="R111" s="7">
        <v>13.964864831272726</v>
      </c>
      <c r="S111" s="7">
        <v>16.721807816145066</v>
      </c>
      <c r="T111" s="7">
        <v>15.130394270330335</v>
      </c>
      <c r="U111" s="7">
        <v>13.814078607412258</v>
      </c>
      <c r="V111" s="7">
        <v>14.771668659726149</v>
      </c>
      <c r="W111" s="7">
        <v>15.060593655586176</v>
      </c>
      <c r="X111" s="7">
        <v>15.402626421361512</v>
      </c>
      <c r="Y111" s="7">
        <v>15.623864055293986</v>
      </c>
    </row>
    <row r="112" spans="1:25" x14ac:dyDescent="0.25">
      <c r="A112" s="6"/>
      <c r="B112" s="6" t="str">
        <f t="shared" si="18"/>
        <v>Health and aged care</v>
      </c>
      <c r="C112" s="6" t="str">
        <f t="shared" si="18"/>
        <v>PCR</v>
      </c>
      <c r="D112" s="6" t="str">
        <f>$D$12</f>
        <v>Ballarat</v>
      </c>
      <c r="E112" s="6" t="str">
        <f t="shared" si="17"/>
        <v>Health and aged care PCR Ballarat</v>
      </c>
      <c r="F112" s="7"/>
      <c r="G112" s="7"/>
      <c r="H112" s="7"/>
      <c r="I112" s="7">
        <v>2.7139646236715733</v>
      </c>
      <c r="J112" s="7">
        <v>14.11978632418848</v>
      </c>
      <c r="K112" s="7">
        <v>37.490985030025548</v>
      </c>
      <c r="L112" s="7">
        <v>83.464751085147554</v>
      </c>
      <c r="M112" s="7">
        <v>19.742685040436943</v>
      </c>
      <c r="N112" s="7">
        <v>28.481809780109078</v>
      </c>
      <c r="O112" s="7">
        <v>12.614302744849375</v>
      </c>
      <c r="P112" s="7">
        <v>37.866777382059752</v>
      </c>
      <c r="Q112" s="7">
        <v>31.882904815654857</v>
      </c>
      <c r="R112" s="7">
        <v>28.464552200453699</v>
      </c>
      <c r="S112" s="7">
        <v>35.261626617083337</v>
      </c>
      <c r="T112" s="7">
        <v>31.636125263564807</v>
      </c>
      <c r="U112" s="7">
        <v>28.746973967438379</v>
      </c>
      <c r="V112" s="7">
        <v>30.927987286410378</v>
      </c>
      <c r="W112" s="7">
        <v>31.455764927961841</v>
      </c>
      <c r="X112" s="7">
        <v>32.158196534657314</v>
      </c>
      <c r="Y112" s="7">
        <v>32.655036059973696</v>
      </c>
    </row>
    <row r="113" spans="1:25" x14ac:dyDescent="0.25">
      <c r="A113" s="6"/>
      <c r="B113" s="6" t="str">
        <f t="shared" si="18"/>
        <v>Health and aged care</v>
      </c>
      <c r="C113" s="6" t="str">
        <f t="shared" si="18"/>
        <v>PCR</v>
      </c>
      <c r="D113" s="6" t="str">
        <f>$D$13</f>
        <v>Bendigo</v>
      </c>
      <c r="E113" s="6" t="str">
        <f t="shared" si="17"/>
        <v>Health and aged care PCR Bendigo</v>
      </c>
      <c r="F113" s="7"/>
      <c r="G113" s="7"/>
      <c r="H113" s="7"/>
      <c r="I113" s="7">
        <v>19.082489516192069</v>
      </c>
      <c r="J113" s="7">
        <v>340.27921523326529</v>
      </c>
      <c r="K113" s="7">
        <v>7.9397484109388898</v>
      </c>
      <c r="L113" s="7">
        <v>85.090434946964635</v>
      </c>
      <c r="M113" s="7">
        <v>29.56716065254755</v>
      </c>
      <c r="N113" s="7">
        <v>7.8802095972790038</v>
      </c>
      <c r="O113" s="7">
        <v>9.5487263801701001</v>
      </c>
      <c r="P113" s="7">
        <v>26.912094519343878</v>
      </c>
      <c r="Q113" s="7">
        <v>15.176319540925059</v>
      </c>
      <c r="R113" s="7">
        <v>17.579055952200815</v>
      </c>
      <c r="S113" s="7">
        <v>21.124920995242924</v>
      </c>
      <c r="T113" s="7">
        <v>17.678294123988195</v>
      </c>
      <c r="U113" s="7">
        <v>16.980540596137782</v>
      </c>
      <c r="V113" s="7">
        <v>18.027155056048603</v>
      </c>
      <c r="W113" s="7">
        <v>18.158710598820065</v>
      </c>
      <c r="X113" s="7">
        <v>18.766123507888924</v>
      </c>
      <c r="Y113" s="7">
        <v>18.980332693423019</v>
      </c>
    </row>
    <row r="114" spans="1:25" x14ac:dyDescent="0.25">
      <c r="A114" s="6"/>
      <c r="B114" s="6" t="str">
        <f t="shared" si="18"/>
        <v>Health and aged care</v>
      </c>
      <c r="C114" s="6" t="str">
        <f t="shared" si="18"/>
        <v>PCR</v>
      </c>
      <c r="D114" s="6" t="str">
        <f>$D$14</f>
        <v>Geelong</v>
      </c>
      <c r="E114" s="6" t="str">
        <f t="shared" si="17"/>
        <v>Health and aged care PCR Geelong</v>
      </c>
      <c r="F114" s="7"/>
      <c r="G114" s="7"/>
      <c r="H114" s="7"/>
      <c r="I114" s="7">
        <v>86.69244044024029</v>
      </c>
      <c r="J114" s="7">
        <v>7.9388215046886002</v>
      </c>
      <c r="K114" s="7">
        <v>233.59295852677315</v>
      </c>
      <c r="L114" s="7">
        <v>41.605825301833526</v>
      </c>
      <c r="M114" s="7">
        <v>104.35356467479025</v>
      </c>
      <c r="N114" s="7">
        <v>73.095025131662226</v>
      </c>
      <c r="O114" s="7">
        <v>95.991793245157268</v>
      </c>
      <c r="P114" s="7">
        <v>152.5932912363613</v>
      </c>
      <c r="Q114" s="7">
        <v>116.53681000399047</v>
      </c>
      <c r="R114" s="7">
        <v>126.05447737815707</v>
      </c>
      <c r="S114" s="7">
        <v>141.27892263481598</v>
      </c>
      <c r="T114" s="7">
        <v>126.48865567729109</v>
      </c>
      <c r="U114" s="7">
        <v>118.73559610113176</v>
      </c>
      <c r="V114" s="7">
        <v>125.06437126580737</v>
      </c>
      <c r="W114" s="7">
        <v>127.60179727943046</v>
      </c>
      <c r="X114" s="7">
        <v>131.08848440416597</v>
      </c>
      <c r="Y114" s="7">
        <v>132.540471231586</v>
      </c>
    </row>
    <row r="115" spans="1:25" x14ac:dyDescent="0.25">
      <c r="A115" s="6"/>
      <c r="B115" s="6" t="str">
        <f t="shared" si="18"/>
        <v>Health and aged care</v>
      </c>
      <c r="C115" s="6" t="str">
        <f t="shared" si="18"/>
        <v>PCR</v>
      </c>
      <c r="D115" s="6" t="str">
        <f>$D$15</f>
        <v>North West</v>
      </c>
      <c r="E115" s="6" t="str">
        <f t="shared" si="17"/>
        <v>Health and aged care PCR North West</v>
      </c>
      <c r="F115" s="7"/>
      <c r="G115" s="7"/>
      <c r="H115" s="7"/>
      <c r="I115" s="7">
        <v>27.511064214101772</v>
      </c>
      <c r="J115" s="7">
        <v>15.133102655896565</v>
      </c>
      <c r="K115" s="7">
        <v>43.373430969087792</v>
      </c>
      <c r="L115" s="7">
        <v>56.513443661035183</v>
      </c>
      <c r="M115" s="7">
        <v>4.9415296236227189</v>
      </c>
      <c r="N115" s="7">
        <v>8.772106742535005</v>
      </c>
      <c r="O115" s="7">
        <v>17.701196858682174</v>
      </c>
      <c r="P115" s="7">
        <v>16.177560145827346</v>
      </c>
      <c r="Q115" s="7">
        <v>15.30354301026812</v>
      </c>
      <c r="R115" s="7">
        <v>17.140211266764997</v>
      </c>
      <c r="S115" s="7">
        <v>17.487043875745901</v>
      </c>
      <c r="T115" s="7">
        <v>16.473621980940219</v>
      </c>
      <c r="U115" s="7">
        <v>15.420115451967202</v>
      </c>
      <c r="V115" s="7">
        <v>15.998997051296024</v>
      </c>
      <c r="W115" s="7">
        <v>16.504114008922805</v>
      </c>
      <c r="X115" s="7">
        <v>16.915884684194562</v>
      </c>
      <c r="Y115" s="7">
        <v>17.066962435371519</v>
      </c>
    </row>
    <row r="116" spans="1:25" x14ac:dyDescent="0.25">
      <c r="A116" s="6"/>
      <c r="B116" s="6" t="str">
        <f t="shared" si="18"/>
        <v>Health and aged care</v>
      </c>
      <c r="C116" s="6" t="str">
        <f t="shared" si="18"/>
        <v>PCR</v>
      </c>
      <c r="D116" s="6" t="str">
        <f>$D$16</f>
        <v>Shepparton</v>
      </c>
      <c r="E116" s="6" t="str">
        <f t="shared" si="17"/>
        <v>Health and aged care PCR Shepparton</v>
      </c>
      <c r="F116" s="7"/>
      <c r="G116" s="7"/>
      <c r="H116" s="7"/>
      <c r="I116" s="7">
        <v>12.684438686124187</v>
      </c>
      <c r="J116" s="7">
        <v>27.429272654903077</v>
      </c>
      <c r="K116" s="7">
        <v>18.142038928269944</v>
      </c>
      <c r="L116" s="7">
        <v>12.61024475807093</v>
      </c>
      <c r="M116" s="7">
        <v>26.142947178916874</v>
      </c>
      <c r="N116" s="7">
        <v>24.532525937093013</v>
      </c>
      <c r="O116" s="7">
        <v>172.35493782544745</v>
      </c>
      <c r="P116" s="7">
        <v>98.579881925138011</v>
      </c>
      <c r="Q116" s="7">
        <v>95.165582536759302</v>
      </c>
      <c r="R116" s="7">
        <v>127.89423850250306</v>
      </c>
      <c r="S116" s="7">
        <v>115.55217655994151</v>
      </c>
      <c r="T116" s="7">
        <v>111.3645919135367</v>
      </c>
      <c r="U116" s="7">
        <v>107.12111261564725</v>
      </c>
      <c r="V116" s="7">
        <v>108.35600160518833</v>
      </c>
      <c r="W116" s="7">
        <v>112.66441236596306</v>
      </c>
      <c r="X116" s="7">
        <v>115.85243516662803</v>
      </c>
      <c r="Y116" s="7">
        <v>116.32847108451239</v>
      </c>
    </row>
    <row r="117" spans="1:25" x14ac:dyDescent="0.25">
      <c r="A117" s="6"/>
      <c r="B117" s="6" t="str">
        <f t="shared" si="18"/>
        <v>Health and aged care</v>
      </c>
      <c r="C117" s="6" t="str">
        <f t="shared" si="18"/>
        <v>PCR</v>
      </c>
      <c r="D117" s="6" t="str">
        <f>$D$17</f>
        <v>Warrnambool and South West</v>
      </c>
      <c r="E117" s="6" t="str">
        <f t="shared" si="17"/>
        <v>Health and aged care PCR Warrnambool and South West</v>
      </c>
      <c r="F117" s="7"/>
      <c r="G117" s="7"/>
      <c r="H117" s="7"/>
      <c r="I117" s="7">
        <v>21.139147271568515</v>
      </c>
      <c r="J117" s="7">
        <v>6.1584564863478279</v>
      </c>
      <c r="K117" s="7">
        <v>2.767873158705267</v>
      </c>
      <c r="L117" s="7">
        <v>60.613671461019337</v>
      </c>
      <c r="M117" s="7">
        <v>13.308737311754488</v>
      </c>
      <c r="N117" s="7">
        <v>4.3875832119969287</v>
      </c>
      <c r="O117" s="7">
        <v>6.9258132692632337</v>
      </c>
      <c r="P117" s="7">
        <v>13.735165111595752</v>
      </c>
      <c r="Q117" s="7">
        <v>8.6036328589894495</v>
      </c>
      <c r="R117" s="7">
        <v>10.022417022656935</v>
      </c>
      <c r="S117" s="7">
        <v>11.494742000848653</v>
      </c>
      <c r="T117" s="7">
        <v>9.8933286638688411</v>
      </c>
      <c r="U117" s="7">
        <v>9.4644765788383705</v>
      </c>
      <c r="V117" s="7">
        <v>9.9769839058542544</v>
      </c>
      <c r="W117" s="7">
        <v>10.11035456161378</v>
      </c>
      <c r="X117" s="7">
        <v>10.431118196203848</v>
      </c>
      <c r="Y117" s="7">
        <v>10.540632020090651</v>
      </c>
    </row>
    <row r="118" spans="1:25" x14ac:dyDescent="0.25">
      <c r="A118" s="2" t="s">
        <v>44</v>
      </c>
      <c r="B118" s="2" t="s">
        <v>50</v>
      </c>
      <c r="C118" s="2" t="s">
        <v>40</v>
      </c>
      <c r="E118" s="2" t="str">
        <f t="shared" si="2"/>
        <v>Health and aged care VIC</v>
      </c>
      <c r="F118" s="2">
        <v>1115</v>
      </c>
      <c r="G118" s="2">
        <v>1040</v>
      </c>
      <c r="H118" s="2">
        <v>947</v>
      </c>
      <c r="I118" s="2">
        <v>847</v>
      </c>
      <c r="J118" s="2">
        <v>1074</v>
      </c>
      <c r="K118" s="2">
        <v>1421</v>
      </c>
      <c r="L118" s="2">
        <v>1899</v>
      </c>
      <c r="M118" s="2">
        <v>1583</v>
      </c>
      <c r="N118" s="2">
        <v>1151</v>
      </c>
      <c r="O118" s="2">
        <v>1371</v>
      </c>
      <c r="P118" s="2">
        <v>1218</v>
      </c>
      <c r="Q118" s="2">
        <v>1328</v>
      </c>
      <c r="R118" s="2">
        <v>1350</v>
      </c>
      <c r="S118" s="2">
        <v>1389</v>
      </c>
      <c r="T118" s="2">
        <v>1341</v>
      </c>
      <c r="U118" s="2">
        <v>1231</v>
      </c>
      <c r="V118" s="2">
        <v>1283</v>
      </c>
      <c r="W118" s="2">
        <v>1328</v>
      </c>
      <c r="X118" s="2">
        <v>1356</v>
      </c>
      <c r="Y118" s="2">
        <v>1370</v>
      </c>
    </row>
    <row r="119" spans="1:25" x14ac:dyDescent="0.25">
      <c r="A119" s="2" t="s">
        <v>44</v>
      </c>
      <c r="B119" s="2" t="s">
        <v>51</v>
      </c>
      <c r="C119" s="2" t="s">
        <v>29</v>
      </c>
      <c r="E119" s="2" t="str">
        <f t="shared" si="2"/>
        <v>Entertainment and recreation Melbourne</v>
      </c>
      <c r="F119" s="2">
        <v>578</v>
      </c>
      <c r="G119" s="2">
        <v>408</v>
      </c>
      <c r="H119" s="2">
        <v>313</v>
      </c>
      <c r="I119" s="2">
        <v>500</v>
      </c>
      <c r="J119" s="2">
        <v>525</v>
      </c>
      <c r="K119" s="2">
        <v>715</v>
      </c>
      <c r="L119" s="2">
        <v>483</v>
      </c>
      <c r="M119" s="2">
        <v>342</v>
      </c>
      <c r="N119" s="2">
        <v>662</v>
      </c>
      <c r="O119" s="2">
        <v>752</v>
      </c>
      <c r="P119" s="2">
        <v>652</v>
      </c>
      <c r="Q119" s="2">
        <v>631</v>
      </c>
      <c r="R119" s="2">
        <v>652</v>
      </c>
      <c r="S119" s="2">
        <v>622</v>
      </c>
      <c r="T119" s="2">
        <v>496</v>
      </c>
      <c r="U119" s="2">
        <v>502</v>
      </c>
      <c r="V119" s="2">
        <v>526</v>
      </c>
      <c r="W119" s="2">
        <v>533</v>
      </c>
      <c r="X119" s="2">
        <v>477</v>
      </c>
      <c r="Y119" s="2">
        <v>509</v>
      </c>
    </row>
    <row r="120" spans="1:25" x14ac:dyDescent="0.25">
      <c r="A120" s="2" t="s">
        <v>44</v>
      </c>
      <c r="B120" s="2" t="s">
        <v>51</v>
      </c>
      <c r="C120" s="2" t="s">
        <v>30</v>
      </c>
      <c r="E120" s="2" t="str">
        <f t="shared" si="2"/>
        <v>Entertainment and recreation rest of VIC</v>
      </c>
      <c r="F120" s="2">
        <v>121</v>
      </c>
      <c r="G120" s="2">
        <v>110</v>
      </c>
      <c r="H120" s="2">
        <v>125</v>
      </c>
      <c r="I120" s="2">
        <v>169</v>
      </c>
      <c r="J120" s="2">
        <v>154</v>
      </c>
      <c r="K120" s="2">
        <v>78</v>
      </c>
      <c r="L120" s="2">
        <v>149</v>
      </c>
      <c r="M120" s="2">
        <v>59</v>
      </c>
      <c r="N120" s="2">
        <v>206</v>
      </c>
      <c r="O120" s="2">
        <v>209</v>
      </c>
      <c r="P120" s="2">
        <v>218</v>
      </c>
      <c r="Q120" s="2">
        <v>166</v>
      </c>
      <c r="R120" s="2">
        <v>199</v>
      </c>
      <c r="S120" s="2">
        <v>184</v>
      </c>
      <c r="T120" s="2">
        <v>147</v>
      </c>
      <c r="U120" s="2">
        <v>149</v>
      </c>
      <c r="V120" s="2">
        <v>156</v>
      </c>
      <c r="W120" s="2">
        <v>158</v>
      </c>
      <c r="X120" s="2">
        <v>142</v>
      </c>
      <c r="Y120" s="2">
        <v>151</v>
      </c>
    </row>
    <row r="121" spans="1:25" x14ac:dyDescent="0.25">
      <c r="A121" s="4" t="s">
        <v>44</v>
      </c>
      <c r="B121" s="4" t="s">
        <v>51</v>
      </c>
      <c r="C121" s="4" t="s">
        <v>31</v>
      </c>
      <c r="D121" s="4"/>
      <c r="E121" s="4" t="str">
        <f t="shared" si="2"/>
        <v>Entertainment and recreation PCR</v>
      </c>
      <c r="F121" s="5">
        <v>0</v>
      </c>
      <c r="G121" s="5">
        <v>0</v>
      </c>
      <c r="H121" s="5">
        <v>0</v>
      </c>
      <c r="I121" s="5">
        <v>156.64428672842016</v>
      </c>
      <c r="J121" s="5">
        <v>56.609969380822129</v>
      </c>
      <c r="K121" s="5">
        <v>197.14858396318047</v>
      </c>
      <c r="L121" s="5">
        <v>149.011336016093</v>
      </c>
      <c r="M121" s="5">
        <v>90.410845560527662</v>
      </c>
      <c r="N121" s="5">
        <v>144.4417238554658</v>
      </c>
      <c r="O121" s="5">
        <v>211.63698972501649</v>
      </c>
      <c r="P121" s="5">
        <v>210.78199999999998</v>
      </c>
      <c r="Q121" s="5">
        <v>195.26499999999999</v>
      </c>
      <c r="R121" s="5">
        <v>200.61638406381857</v>
      </c>
      <c r="S121" s="5">
        <v>194.1766657091413</v>
      </c>
      <c r="T121" s="5">
        <v>154.6749165442148</v>
      </c>
      <c r="U121" s="5">
        <v>155.6341097362029</v>
      </c>
      <c r="V121" s="5">
        <v>163.5614994887066</v>
      </c>
      <c r="W121" s="5">
        <v>165.79385872326398</v>
      </c>
      <c r="X121" s="5">
        <v>148.39099890639332</v>
      </c>
      <c r="Y121" s="5">
        <v>158.3644955061518</v>
      </c>
    </row>
    <row r="122" spans="1:25" x14ac:dyDescent="0.25">
      <c r="A122" s="6"/>
      <c r="B122" s="6" t="str">
        <f>B121</f>
        <v>Entertainment and recreation</v>
      </c>
      <c r="C122" s="6" t="str">
        <f>C121</f>
        <v>PCR</v>
      </c>
      <c r="D122" s="6" t="str">
        <f>$D$10</f>
        <v>Melbourne - North West</v>
      </c>
      <c r="E122" s="6" t="str">
        <f t="shared" ref="E122:E129" si="19">IF(D122="",B122&amp;" "&amp;C122,B122&amp;" "&amp;C122&amp;" "&amp;D122)</f>
        <v>Entertainment and recreation PCR Melbourne - North West</v>
      </c>
      <c r="F122" s="7"/>
      <c r="G122" s="7"/>
      <c r="H122" s="7"/>
      <c r="I122" s="7">
        <v>0.59818535375948578</v>
      </c>
      <c r="J122" s="7">
        <v>3.3574492790799035</v>
      </c>
      <c r="K122" s="7">
        <v>5.4097314006711779</v>
      </c>
      <c r="L122" s="7">
        <v>9.4269478067673997</v>
      </c>
      <c r="M122" s="7">
        <v>0.72641135380685418</v>
      </c>
      <c r="N122" s="7">
        <v>3.2013803009577617</v>
      </c>
      <c r="O122" s="7">
        <v>5.0048175438404554</v>
      </c>
      <c r="P122" s="7">
        <v>3.7832911516293728</v>
      </c>
      <c r="Q122" s="7">
        <v>4.1500826776734439</v>
      </c>
      <c r="R122" s="7">
        <v>4.202949972144495</v>
      </c>
      <c r="S122" s="7">
        <v>3.8934110397665003</v>
      </c>
      <c r="T122" s="7">
        <v>3.2097440084744417</v>
      </c>
      <c r="U122" s="7">
        <v>3.2036037037788674</v>
      </c>
      <c r="V122" s="7">
        <v>3.3468291251797613</v>
      </c>
      <c r="W122" s="7">
        <v>3.4152404692285629</v>
      </c>
      <c r="X122" s="7">
        <v>3.0492235646006693</v>
      </c>
      <c r="Y122" s="7">
        <v>3.2522841055969369</v>
      </c>
    </row>
    <row r="123" spans="1:25" x14ac:dyDescent="0.25">
      <c r="A123" s="6"/>
      <c r="B123" s="6" t="str">
        <f t="shared" ref="B123:C129" si="20">B122</f>
        <v>Entertainment and recreation</v>
      </c>
      <c r="C123" s="6" t="str">
        <f t="shared" si="20"/>
        <v>PCR</v>
      </c>
      <c r="D123" s="6" t="str">
        <f>$D$11</f>
        <v>Melbourne - West</v>
      </c>
      <c r="E123" s="6" t="str">
        <f t="shared" si="19"/>
        <v>Entertainment and recreation PCR Melbourne - West</v>
      </c>
      <c r="F123" s="7"/>
      <c r="G123" s="7"/>
      <c r="H123" s="7"/>
      <c r="I123" s="7">
        <v>40.013680027236255</v>
      </c>
      <c r="J123" s="7">
        <v>3.9714865995223159</v>
      </c>
      <c r="K123" s="7">
        <v>41.03138586502336</v>
      </c>
      <c r="L123" s="7">
        <v>77.385004143037477</v>
      </c>
      <c r="M123" s="7">
        <v>6.6921689663930293</v>
      </c>
      <c r="N123" s="7">
        <v>18.575597951802347</v>
      </c>
      <c r="O123" s="7">
        <v>29.814168421861897</v>
      </c>
      <c r="P123" s="7">
        <v>24.134282095010505</v>
      </c>
      <c r="Q123" s="7">
        <v>24.992331018268448</v>
      </c>
      <c r="R123" s="7">
        <v>25.636415571757937</v>
      </c>
      <c r="S123" s="7">
        <v>23.966506636687726</v>
      </c>
      <c r="T123" s="7">
        <v>19.551239589390029</v>
      </c>
      <c r="U123" s="7">
        <v>19.590011687056652</v>
      </c>
      <c r="V123" s="7">
        <v>20.483387526977925</v>
      </c>
      <c r="W123" s="7">
        <v>20.862831104696525</v>
      </c>
      <c r="X123" s="7">
        <v>18.644920805857947</v>
      </c>
      <c r="Y123" s="7">
        <v>19.886187150492937</v>
      </c>
    </row>
    <row r="124" spans="1:25" x14ac:dyDescent="0.25">
      <c r="A124" s="6"/>
      <c r="B124" s="6" t="str">
        <f t="shared" si="20"/>
        <v>Entertainment and recreation</v>
      </c>
      <c r="C124" s="6" t="str">
        <f t="shared" si="20"/>
        <v>PCR</v>
      </c>
      <c r="D124" s="6" t="str">
        <f>$D$12</f>
        <v>Ballarat</v>
      </c>
      <c r="E124" s="6" t="str">
        <f t="shared" si="19"/>
        <v>Entertainment and recreation PCR Ballarat</v>
      </c>
      <c r="F124" s="7"/>
      <c r="G124" s="7"/>
      <c r="H124" s="7"/>
      <c r="I124" s="7">
        <v>23.893750039561798</v>
      </c>
      <c r="J124" s="7">
        <v>8.0946137199191064</v>
      </c>
      <c r="K124" s="7">
        <v>17.097422698417549</v>
      </c>
      <c r="L124" s="7">
        <v>5.5284294437369192</v>
      </c>
      <c r="M124" s="7">
        <v>3.0721726668344793</v>
      </c>
      <c r="N124" s="7">
        <v>33.130777595359142</v>
      </c>
      <c r="O124" s="7">
        <v>41.004197434070591</v>
      </c>
      <c r="P124" s="7">
        <v>32.116091616590971</v>
      </c>
      <c r="Q124" s="7">
        <v>37.457386233205071</v>
      </c>
      <c r="R124" s="7">
        <v>35.973369010311167</v>
      </c>
      <c r="S124" s="7">
        <v>33.884415184049153</v>
      </c>
      <c r="T124" s="7">
        <v>28.132568025392519</v>
      </c>
      <c r="U124" s="7">
        <v>27.79101948304768</v>
      </c>
      <c r="V124" s="7">
        <v>29.165812509636091</v>
      </c>
      <c r="W124" s="7">
        <v>29.774663930331677</v>
      </c>
      <c r="X124" s="7">
        <v>26.535869114272202</v>
      </c>
      <c r="Y124" s="7">
        <v>28.332967774640178</v>
      </c>
    </row>
    <row r="125" spans="1:25" x14ac:dyDescent="0.25">
      <c r="A125" s="6"/>
      <c r="B125" s="6" t="str">
        <f t="shared" si="20"/>
        <v>Entertainment and recreation</v>
      </c>
      <c r="C125" s="6" t="str">
        <f t="shared" si="20"/>
        <v>PCR</v>
      </c>
      <c r="D125" s="6" t="str">
        <f>$D$13</f>
        <v>Bendigo</v>
      </c>
      <c r="E125" s="6" t="str">
        <f t="shared" si="19"/>
        <v>Entertainment and recreation PCR Bendigo</v>
      </c>
      <c r="F125" s="7"/>
      <c r="G125" s="7"/>
      <c r="H125" s="7"/>
      <c r="I125" s="7">
        <v>22.859226018666064</v>
      </c>
      <c r="J125" s="7">
        <v>13.143602330443848</v>
      </c>
      <c r="K125" s="7">
        <v>2.7334018816859307</v>
      </c>
      <c r="L125" s="7">
        <v>9.2253227329369949</v>
      </c>
      <c r="M125" s="7">
        <v>18.805982826333</v>
      </c>
      <c r="N125" s="7">
        <v>38.939965708846991</v>
      </c>
      <c r="O125" s="7">
        <v>13.482311856715775</v>
      </c>
      <c r="P125" s="7">
        <v>38.032111330122831</v>
      </c>
      <c r="Q125" s="7">
        <v>33.437682478788744</v>
      </c>
      <c r="R125" s="7">
        <v>27.777402467963334</v>
      </c>
      <c r="S125" s="7">
        <v>31.724341680819098</v>
      </c>
      <c r="T125" s="7">
        <v>24.391286859961529</v>
      </c>
      <c r="U125" s="7">
        <v>23.839665479912508</v>
      </c>
      <c r="V125" s="7">
        <v>25.8563616178145</v>
      </c>
      <c r="W125" s="7">
        <v>25.916616126569352</v>
      </c>
      <c r="X125" s="7">
        <v>23.128190095513368</v>
      </c>
      <c r="Y125" s="7">
        <v>24.824243081298665</v>
      </c>
    </row>
    <row r="126" spans="1:25" x14ac:dyDescent="0.25">
      <c r="A126" s="6"/>
      <c r="B126" s="6" t="str">
        <f t="shared" si="20"/>
        <v>Entertainment and recreation</v>
      </c>
      <c r="C126" s="6" t="str">
        <f t="shared" si="20"/>
        <v>PCR</v>
      </c>
      <c r="D126" s="6" t="str">
        <f>$D$14</f>
        <v>Geelong</v>
      </c>
      <c r="E126" s="6" t="str">
        <f t="shared" si="19"/>
        <v>Entertainment and recreation PCR Geelong</v>
      </c>
      <c r="F126" s="7"/>
      <c r="G126" s="7"/>
      <c r="H126" s="7"/>
      <c r="I126" s="7">
        <v>42.818159413043716</v>
      </c>
      <c r="J126" s="7">
        <v>14.919505050262512</v>
      </c>
      <c r="K126" s="7">
        <v>78.520642325836207</v>
      </c>
      <c r="L126" s="7">
        <v>30.847335489124067</v>
      </c>
      <c r="M126" s="7">
        <v>51.43326367184163</v>
      </c>
      <c r="N126" s="7">
        <v>26.346106012517286</v>
      </c>
      <c r="O126" s="7">
        <v>89.227768424404857</v>
      </c>
      <c r="P126" s="7">
        <v>82.408100724320121</v>
      </c>
      <c r="Q126" s="7">
        <v>64.760993122610515</v>
      </c>
      <c r="R126" s="7">
        <v>76.516976080940779</v>
      </c>
      <c r="S126" s="7">
        <v>71.458954996407016</v>
      </c>
      <c r="T126" s="7">
        <v>55.738464843293215</v>
      </c>
      <c r="U126" s="7">
        <v>57.573113654332751</v>
      </c>
      <c r="V126" s="7">
        <v>59.879584149221792</v>
      </c>
      <c r="W126" s="7">
        <v>60.591196656044779</v>
      </c>
      <c r="X126" s="7">
        <v>54.483505816061736</v>
      </c>
      <c r="Y126" s="7">
        <v>57.999472161349523</v>
      </c>
    </row>
    <row r="127" spans="1:25" x14ac:dyDescent="0.25">
      <c r="A127" s="6"/>
      <c r="B127" s="6" t="str">
        <f t="shared" si="20"/>
        <v>Entertainment and recreation</v>
      </c>
      <c r="C127" s="6" t="str">
        <f t="shared" si="20"/>
        <v>PCR</v>
      </c>
      <c r="D127" s="6" t="str">
        <f>$D$15</f>
        <v>North West</v>
      </c>
      <c r="E127" s="6" t="str">
        <f t="shared" si="19"/>
        <v>Entertainment and recreation PCR North West</v>
      </c>
      <c r="F127" s="7"/>
      <c r="G127" s="7"/>
      <c r="H127" s="7"/>
      <c r="I127" s="7">
        <v>13.241648512766801</v>
      </c>
      <c r="J127" s="7">
        <v>5.2401410981059433</v>
      </c>
      <c r="K127" s="7">
        <v>28.224104813872092</v>
      </c>
      <c r="L127" s="7">
        <v>6.2243611501838014</v>
      </c>
      <c r="M127" s="7">
        <v>3.3671903047790255</v>
      </c>
      <c r="N127" s="7">
        <v>11.726507649286173</v>
      </c>
      <c r="O127" s="7">
        <v>14.42293826532385</v>
      </c>
      <c r="P127" s="7">
        <v>13.109071940560176</v>
      </c>
      <c r="Q127" s="7">
        <v>13.767941397494592</v>
      </c>
      <c r="R127" s="7">
        <v>13.431332941308499</v>
      </c>
      <c r="S127" s="7">
        <v>12.922579804966405</v>
      </c>
      <c r="T127" s="7">
        <v>10.518408298509451</v>
      </c>
      <c r="U127" s="7">
        <v>10.453646614222066</v>
      </c>
      <c r="V127" s="7">
        <v>10.997986964891979</v>
      </c>
      <c r="W127" s="7">
        <v>11.186227744954012</v>
      </c>
      <c r="X127" s="7">
        <v>9.9856991363330838</v>
      </c>
      <c r="Y127" s="7">
        <v>10.663449168449471</v>
      </c>
    </row>
    <row r="128" spans="1:25" x14ac:dyDescent="0.25">
      <c r="A128" s="6"/>
      <c r="B128" s="6" t="str">
        <f t="shared" si="20"/>
        <v>Entertainment and recreation</v>
      </c>
      <c r="C128" s="6" t="str">
        <f t="shared" si="20"/>
        <v>PCR</v>
      </c>
      <c r="D128" s="6" t="str">
        <f>$D$16</f>
        <v>Shepparton</v>
      </c>
      <c r="E128" s="6" t="str">
        <f t="shared" si="19"/>
        <v>Entertainment and recreation PCR Shepparton</v>
      </c>
      <c r="F128" s="7"/>
      <c r="G128" s="7"/>
      <c r="H128" s="7"/>
      <c r="I128" s="7">
        <v>11.318909875682738</v>
      </c>
      <c r="J128" s="7">
        <v>5.7602040112458655</v>
      </c>
      <c r="K128" s="7">
        <v>4.8790798581137578</v>
      </c>
      <c r="L128" s="7">
        <v>6.4949289911949259</v>
      </c>
      <c r="M128" s="7">
        <v>3.3115265995064691</v>
      </c>
      <c r="N128" s="7">
        <v>5.0775755114723529</v>
      </c>
      <c r="O128" s="7">
        <v>10.408808479569213</v>
      </c>
      <c r="P128" s="7">
        <v>8.4989419945946025</v>
      </c>
      <c r="Q128" s="7">
        <v>8.1136826110800904</v>
      </c>
      <c r="R128" s="7">
        <v>8.7639624384866739</v>
      </c>
      <c r="S128" s="7">
        <v>8.1268334667380895</v>
      </c>
      <c r="T128" s="7">
        <v>6.552551204793108</v>
      </c>
      <c r="U128" s="7">
        <v>6.635269985230849</v>
      </c>
      <c r="V128" s="7">
        <v>6.9159216694803467</v>
      </c>
      <c r="W128" s="7">
        <v>7.0341062570128976</v>
      </c>
      <c r="X128" s="7">
        <v>6.2988965812431257</v>
      </c>
      <c r="Y128" s="7">
        <v>6.7124427982415789</v>
      </c>
    </row>
    <row r="129" spans="1:25" x14ac:dyDescent="0.25">
      <c r="A129" s="6"/>
      <c r="B129" s="6" t="str">
        <f t="shared" si="20"/>
        <v>Entertainment and recreation</v>
      </c>
      <c r="C129" s="6" t="str">
        <f t="shared" si="20"/>
        <v>PCR</v>
      </c>
      <c r="D129" s="6" t="str">
        <f>$D$17</f>
        <v>Warrnambool and South West</v>
      </c>
      <c r="E129" s="6" t="str">
        <f t="shared" si="19"/>
        <v>Entertainment and recreation PCR Warrnambool and South West</v>
      </c>
      <c r="F129" s="7"/>
      <c r="G129" s="7"/>
      <c r="H129" s="7"/>
      <c r="I129" s="7">
        <v>1.9007274877033014</v>
      </c>
      <c r="J129" s="7">
        <v>2.1229672922426364</v>
      </c>
      <c r="K129" s="7">
        <v>19.252815119560388</v>
      </c>
      <c r="L129" s="7">
        <v>3.8790062591114096</v>
      </c>
      <c r="M129" s="7">
        <v>3.0021291710331797</v>
      </c>
      <c r="N129" s="7">
        <v>7.4438131252237421</v>
      </c>
      <c r="O129" s="7">
        <v>8.2719792992298551</v>
      </c>
      <c r="P129" s="7">
        <v>8.700109147171414</v>
      </c>
      <c r="Q129" s="7">
        <v>8.5849004608791031</v>
      </c>
      <c r="R129" s="7">
        <v>8.3139755809056872</v>
      </c>
      <c r="S129" s="7">
        <v>8.1996228997073235</v>
      </c>
      <c r="T129" s="7">
        <v>6.5806537144004915</v>
      </c>
      <c r="U129" s="7">
        <v>6.5477791286215279</v>
      </c>
      <c r="V129" s="7">
        <v>6.91561592550421</v>
      </c>
      <c r="W129" s="7">
        <v>7.0129764344261725</v>
      </c>
      <c r="X129" s="7">
        <v>6.2646937925111938</v>
      </c>
      <c r="Y129" s="7">
        <v>6.6934492660825047</v>
      </c>
    </row>
    <row r="130" spans="1:25" x14ac:dyDescent="0.25">
      <c r="A130" s="2" t="s">
        <v>44</v>
      </c>
      <c r="B130" s="2" t="s">
        <v>51</v>
      </c>
      <c r="C130" s="2" t="s">
        <v>40</v>
      </c>
      <c r="E130" s="2" t="str">
        <f t="shared" si="2"/>
        <v>Entertainment and recreation VIC</v>
      </c>
      <c r="F130" s="2">
        <v>700</v>
      </c>
      <c r="G130" s="2">
        <v>518</v>
      </c>
      <c r="H130" s="2">
        <v>438</v>
      </c>
      <c r="I130" s="2">
        <v>669</v>
      </c>
      <c r="J130" s="2">
        <v>679</v>
      </c>
      <c r="K130" s="2">
        <v>793</v>
      </c>
      <c r="L130" s="2">
        <v>633</v>
      </c>
      <c r="M130" s="2">
        <v>401</v>
      </c>
      <c r="N130" s="2">
        <v>868</v>
      </c>
      <c r="O130" s="2">
        <v>961</v>
      </c>
      <c r="P130" s="2">
        <v>871</v>
      </c>
      <c r="Q130" s="2">
        <v>797</v>
      </c>
      <c r="R130" s="2">
        <v>851</v>
      </c>
      <c r="S130" s="2">
        <v>806</v>
      </c>
      <c r="T130" s="2">
        <v>643</v>
      </c>
      <c r="U130" s="2">
        <v>651</v>
      </c>
      <c r="V130" s="2">
        <v>681</v>
      </c>
      <c r="W130" s="2">
        <v>691</v>
      </c>
      <c r="X130" s="2">
        <v>619</v>
      </c>
      <c r="Y130" s="2">
        <v>660</v>
      </c>
    </row>
    <row r="131" spans="1:25" x14ac:dyDescent="0.25">
      <c r="A131" s="2" t="s">
        <v>44</v>
      </c>
      <c r="B131" s="2" t="s">
        <v>52</v>
      </c>
      <c r="C131" s="2" t="s">
        <v>29</v>
      </c>
      <c r="E131" s="2" t="str">
        <f t="shared" si="2"/>
        <v>Accommodation Melbourne</v>
      </c>
      <c r="F131" s="2">
        <v>557</v>
      </c>
      <c r="G131" s="2">
        <v>303</v>
      </c>
      <c r="H131" s="2">
        <v>130</v>
      </c>
      <c r="I131" s="2">
        <v>190</v>
      </c>
      <c r="J131" s="2">
        <v>138</v>
      </c>
      <c r="K131" s="2">
        <v>115</v>
      </c>
      <c r="L131" s="2">
        <v>122</v>
      </c>
      <c r="M131" s="2">
        <v>205</v>
      </c>
      <c r="N131" s="2">
        <v>392</v>
      </c>
      <c r="O131" s="2">
        <v>664</v>
      </c>
      <c r="P131" s="2">
        <v>545</v>
      </c>
      <c r="Q131" s="2">
        <v>477</v>
      </c>
      <c r="R131" s="2">
        <v>467</v>
      </c>
      <c r="S131" s="2">
        <v>465</v>
      </c>
      <c r="T131" s="2">
        <v>392</v>
      </c>
      <c r="U131" s="2">
        <v>369</v>
      </c>
      <c r="V131" s="2">
        <v>370</v>
      </c>
      <c r="W131" s="2">
        <v>328</v>
      </c>
      <c r="X131" s="2">
        <v>271</v>
      </c>
      <c r="Y131" s="2">
        <v>279</v>
      </c>
    </row>
    <row r="132" spans="1:25" x14ac:dyDescent="0.25">
      <c r="A132" s="2" t="s">
        <v>44</v>
      </c>
      <c r="B132" s="2" t="s">
        <v>52</v>
      </c>
      <c r="C132" s="2" t="s">
        <v>30</v>
      </c>
      <c r="E132" s="2" t="str">
        <f t="shared" si="2"/>
        <v>Accommodation rest of VIC</v>
      </c>
      <c r="F132" s="2">
        <v>49</v>
      </c>
      <c r="G132" s="2">
        <v>61</v>
      </c>
      <c r="H132" s="2">
        <v>42</v>
      </c>
      <c r="I132" s="2">
        <v>119</v>
      </c>
      <c r="J132" s="2">
        <v>90</v>
      </c>
      <c r="K132" s="2">
        <v>54</v>
      </c>
      <c r="L132" s="2">
        <v>67</v>
      </c>
      <c r="M132" s="2">
        <v>16</v>
      </c>
      <c r="N132" s="2">
        <v>29</v>
      </c>
      <c r="O132" s="2">
        <v>32</v>
      </c>
      <c r="P132" s="2">
        <v>36</v>
      </c>
      <c r="Q132" s="2">
        <v>24</v>
      </c>
      <c r="R132" s="2">
        <v>19</v>
      </c>
      <c r="S132" s="2">
        <v>21</v>
      </c>
      <c r="T132" s="2">
        <v>18</v>
      </c>
      <c r="U132" s="2">
        <v>17</v>
      </c>
      <c r="V132" s="2">
        <v>17</v>
      </c>
      <c r="W132" s="2">
        <v>15</v>
      </c>
      <c r="X132" s="2">
        <v>12</v>
      </c>
      <c r="Y132" s="2">
        <v>13</v>
      </c>
    </row>
    <row r="133" spans="1:25" x14ac:dyDescent="0.25">
      <c r="A133" s="4" t="s">
        <v>44</v>
      </c>
      <c r="B133" s="4" t="s">
        <v>52</v>
      </c>
      <c r="C133" s="4" t="s">
        <v>31</v>
      </c>
      <c r="D133" s="4"/>
      <c r="E133" s="4" t="str">
        <f t="shared" si="2"/>
        <v>Accommodation PCR</v>
      </c>
      <c r="F133" s="5">
        <v>0</v>
      </c>
      <c r="G133" s="5">
        <v>0</v>
      </c>
      <c r="H133" s="5">
        <v>0</v>
      </c>
      <c r="I133" s="5">
        <v>71.576209834352966</v>
      </c>
      <c r="J133" s="5">
        <v>26.038037449910345</v>
      </c>
      <c r="K133" s="5">
        <v>43.950139673859347</v>
      </c>
      <c r="L133" s="5">
        <v>10.968742187205414</v>
      </c>
      <c r="M133" s="5">
        <v>4.9694258228507042</v>
      </c>
      <c r="N133" s="5">
        <v>21.350565215469857</v>
      </c>
      <c r="O133" s="5">
        <v>11.680781869322592</v>
      </c>
      <c r="P133" s="5">
        <v>12.76</v>
      </c>
      <c r="Q133" s="5">
        <v>13.026</v>
      </c>
      <c r="R133" s="5">
        <v>10.494802676480258</v>
      </c>
      <c r="S133" s="5">
        <v>11.274267558826754</v>
      </c>
      <c r="T133" s="5">
        <v>9.6749511635637013</v>
      </c>
      <c r="U133" s="5">
        <v>8.7994834118230525</v>
      </c>
      <c r="V133" s="5">
        <v>8.9773825007499077</v>
      </c>
      <c r="W133" s="5">
        <v>7.933419806923963</v>
      </c>
      <c r="X133" s="5">
        <v>6.5500902216951689</v>
      </c>
      <c r="Y133" s="5">
        <v>6.7605983966259258</v>
      </c>
    </row>
    <row r="134" spans="1:25" x14ac:dyDescent="0.25">
      <c r="A134" s="6"/>
      <c r="B134" s="6" t="str">
        <f>B133</f>
        <v>Accommodation</v>
      </c>
      <c r="C134" s="6" t="str">
        <f>C133</f>
        <v>PCR</v>
      </c>
      <c r="D134" s="6" t="str">
        <f>$D$10</f>
        <v>Melbourne - North West</v>
      </c>
      <c r="E134" s="6" t="str">
        <f t="shared" ref="E134:E141" si="21">IF(D134="",B134&amp;" "&amp;C134,B134&amp;" "&amp;C134&amp;" "&amp;D134)</f>
        <v>Accommodation PCR Melbourne - North West</v>
      </c>
      <c r="F134" s="7"/>
      <c r="G134" s="7"/>
      <c r="H134" s="7"/>
      <c r="I134" s="7">
        <v>0</v>
      </c>
      <c r="J134" s="7">
        <v>0</v>
      </c>
      <c r="K134" s="7">
        <v>9.2339687395583264E-2</v>
      </c>
      <c r="L134" s="7">
        <v>0.1699805079147603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</row>
    <row r="135" spans="1:25" x14ac:dyDescent="0.25">
      <c r="A135" s="6"/>
      <c r="B135" s="6" t="str">
        <f t="shared" ref="B135:C141" si="22">B134</f>
        <v>Accommodation</v>
      </c>
      <c r="C135" s="6" t="str">
        <f t="shared" si="22"/>
        <v>PCR</v>
      </c>
      <c r="D135" s="6" t="str">
        <f>$D$11</f>
        <v>Melbourne - West</v>
      </c>
      <c r="E135" s="6" t="str">
        <f t="shared" si="21"/>
        <v>Accommodation PCR Melbourne - West</v>
      </c>
      <c r="F135" s="7"/>
      <c r="G135" s="7"/>
      <c r="H135" s="7"/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9.1466785941906437E-2</v>
      </c>
      <c r="O135" s="7">
        <v>0</v>
      </c>
      <c r="P135" s="7">
        <v>1.8221472153706349E-2</v>
      </c>
      <c r="Q135" s="7">
        <v>2.4801765545891214E-2</v>
      </c>
      <c r="R135" s="7">
        <v>1.165635042752434E-2</v>
      </c>
      <c r="S135" s="7">
        <v>1.669611362633433E-2</v>
      </c>
      <c r="T135" s="7">
        <v>1.449824637496063E-2</v>
      </c>
      <c r="U135" s="7">
        <v>1.1996972836179176E-2</v>
      </c>
      <c r="V135" s="7">
        <v>1.2995692510479679E-2</v>
      </c>
      <c r="W135" s="7">
        <v>1.139638523055732E-2</v>
      </c>
      <c r="X135" s="7">
        <v>9.273791605516786E-3</v>
      </c>
      <c r="Y135" s="7">
        <v>9.690041798103996E-3</v>
      </c>
    </row>
    <row r="136" spans="1:25" x14ac:dyDescent="0.25">
      <c r="A136" s="6"/>
      <c r="B136" s="6" t="str">
        <f t="shared" si="22"/>
        <v>Accommodation</v>
      </c>
      <c r="C136" s="6" t="str">
        <f t="shared" si="22"/>
        <v>PCR</v>
      </c>
      <c r="D136" s="6" t="str">
        <f>$D$12</f>
        <v>Ballarat</v>
      </c>
      <c r="E136" s="6" t="str">
        <f t="shared" si="21"/>
        <v>Accommodation PCR Ballarat</v>
      </c>
      <c r="F136" s="7"/>
      <c r="G136" s="7"/>
      <c r="H136" s="7"/>
      <c r="I136" s="7">
        <v>1.7839966738532056</v>
      </c>
      <c r="J136" s="7">
        <v>3.3199611829569569</v>
      </c>
      <c r="K136" s="7">
        <v>1.521829078807978</v>
      </c>
      <c r="L136" s="7">
        <v>6.8575469614631235</v>
      </c>
      <c r="M136" s="7">
        <v>1.4120613514426663</v>
      </c>
      <c r="N136" s="7">
        <v>6.0333432211831761</v>
      </c>
      <c r="O136" s="7">
        <v>1.1237239240003809</v>
      </c>
      <c r="P136" s="7">
        <v>2.8196933456747852</v>
      </c>
      <c r="Q136" s="7">
        <v>2.6041866195441838</v>
      </c>
      <c r="R136" s="7">
        <v>1.8089685176675632</v>
      </c>
      <c r="S136" s="7">
        <v>2.2295590943034287</v>
      </c>
      <c r="T136" s="7">
        <v>1.8383912808647009</v>
      </c>
      <c r="U136" s="7">
        <v>1.6429810085038845</v>
      </c>
      <c r="V136" s="7">
        <v>1.7191249295616766</v>
      </c>
      <c r="W136" s="7">
        <v>1.5026532547760798</v>
      </c>
      <c r="X136" s="7">
        <v>1.2393130441281097</v>
      </c>
      <c r="Y136" s="7">
        <v>1.2847584755856138</v>
      </c>
    </row>
    <row r="137" spans="1:25" x14ac:dyDescent="0.25">
      <c r="A137" s="6"/>
      <c r="B137" s="6" t="str">
        <f t="shared" si="22"/>
        <v>Accommodation</v>
      </c>
      <c r="C137" s="6" t="str">
        <f t="shared" si="22"/>
        <v>PCR</v>
      </c>
      <c r="D137" s="6" t="str">
        <f>$D$13</f>
        <v>Bendigo</v>
      </c>
      <c r="E137" s="6" t="str">
        <f t="shared" si="21"/>
        <v>Accommodation PCR Bendigo</v>
      </c>
      <c r="F137" s="7"/>
      <c r="G137" s="7"/>
      <c r="H137" s="7"/>
      <c r="I137" s="7">
        <v>1.560997089621555</v>
      </c>
      <c r="J137" s="7">
        <v>0.99611942323224922</v>
      </c>
      <c r="K137" s="7">
        <v>0.45015597605346847</v>
      </c>
      <c r="L137" s="7">
        <v>1.0448801810054382</v>
      </c>
      <c r="M137" s="7">
        <v>0.31098391772997463</v>
      </c>
      <c r="N137" s="7">
        <v>8.7808114504230179</v>
      </c>
      <c r="O137" s="7">
        <v>0.5631009078921424</v>
      </c>
      <c r="P137" s="7">
        <v>2.2204749996175988</v>
      </c>
      <c r="Q137" s="7">
        <v>2.7506319077066337</v>
      </c>
      <c r="R137" s="7">
        <v>1.5161163614984405</v>
      </c>
      <c r="S137" s="7">
        <v>1.9904595309091715</v>
      </c>
      <c r="T137" s="7">
        <v>1.7162627466768205</v>
      </c>
      <c r="U137" s="7">
        <v>1.4619016920798784</v>
      </c>
      <c r="V137" s="7">
        <v>1.5563077735504203</v>
      </c>
      <c r="W137" s="7">
        <v>1.3668914344051053</v>
      </c>
      <c r="X137" s="7">
        <v>1.1174214897482622</v>
      </c>
      <c r="Y137" s="7">
        <v>1.163387340845061</v>
      </c>
    </row>
    <row r="138" spans="1:25" x14ac:dyDescent="0.25">
      <c r="A138" s="6"/>
      <c r="B138" s="6" t="str">
        <f t="shared" si="22"/>
        <v>Accommodation</v>
      </c>
      <c r="C138" s="6" t="str">
        <f t="shared" si="22"/>
        <v>PCR</v>
      </c>
      <c r="D138" s="6" t="str">
        <f>$D$14</f>
        <v>Geelong</v>
      </c>
      <c r="E138" s="6" t="str">
        <f t="shared" si="21"/>
        <v>Accommodation PCR Geelong</v>
      </c>
      <c r="F138" s="7"/>
      <c r="G138" s="7"/>
      <c r="H138" s="7"/>
      <c r="I138" s="7">
        <v>54.395256792505485</v>
      </c>
      <c r="J138" s="7">
        <v>12.954795235825724</v>
      </c>
      <c r="K138" s="7">
        <v>40.474971053990956</v>
      </c>
      <c r="L138" s="7">
        <v>1.4906623953897362</v>
      </c>
      <c r="M138" s="7">
        <v>1.4601666762165215</v>
      </c>
      <c r="N138" s="7">
        <v>3.2422203895619717</v>
      </c>
      <c r="O138" s="7">
        <v>7.7644739048626095</v>
      </c>
      <c r="P138" s="7">
        <v>4.7229378338967942</v>
      </c>
      <c r="Q138" s="7">
        <v>5.1527153047996634</v>
      </c>
      <c r="R138" s="7">
        <v>5.004026412397967</v>
      </c>
      <c r="S138" s="7">
        <v>4.6694924202163852</v>
      </c>
      <c r="T138" s="7">
        <v>4.1491160419603936</v>
      </c>
      <c r="U138" s="7">
        <v>3.8712855015132868</v>
      </c>
      <c r="V138" s="7">
        <v>3.8392332133285989</v>
      </c>
      <c r="W138" s="7">
        <v>3.4284331690067917</v>
      </c>
      <c r="X138" s="7">
        <v>2.8378299859591909</v>
      </c>
      <c r="Y138" s="7">
        <v>2.913947355422867</v>
      </c>
    </row>
    <row r="139" spans="1:25" x14ac:dyDescent="0.25">
      <c r="A139" s="6"/>
      <c r="B139" s="6" t="str">
        <f t="shared" si="22"/>
        <v>Accommodation</v>
      </c>
      <c r="C139" s="6" t="str">
        <f t="shared" si="22"/>
        <v>PCR</v>
      </c>
      <c r="D139" s="6" t="str">
        <f>$D$15</f>
        <v>North West</v>
      </c>
      <c r="E139" s="6" t="str">
        <f t="shared" si="21"/>
        <v>Accommodation PCR North West</v>
      </c>
      <c r="F139" s="7"/>
      <c r="G139" s="7"/>
      <c r="H139" s="7"/>
      <c r="I139" s="7">
        <v>3.7610377639069452</v>
      </c>
      <c r="J139" s="7">
        <v>0.51771996339044524</v>
      </c>
      <c r="K139" s="7">
        <v>1.0112971533035513</v>
      </c>
      <c r="L139" s="7">
        <v>0.24997133516876513</v>
      </c>
      <c r="M139" s="7">
        <v>4.6161675288043116E-2</v>
      </c>
      <c r="N139" s="7">
        <v>0.36170956258844816</v>
      </c>
      <c r="O139" s="7">
        <v>0.35991378161202936</v>
      </c>
      <c r="P139" s="7">
        <v>0.24262315476454244</v>
      </c>
      <c r="Q139" s="7">
        <v>0.28990786606109126</v>
      </c>
      <c r="R139" s="7">
        <v>0.252165341283763</v>
      </c>
      <c r="S139" s="7">
        <v>0.24539603382900696</v>
      </c>
      <c r="T139" s="7">
        <v>0.21945937432881715</v>
      </c>
      <c r="U139" s="7">
        <v>0.20085384922253785</v>
      </c>
      <c r="V139" s="7">
        <v>0.20131757478719919</v>
      </c>
      <c r="W139" s="7">
        <v>0.17964930215135744</v>
      </c>
      <c r="X139" s="7">
        <v>0.14823997993030041</v>
      </c>
      <c r="Y139" s="7">
        <v>0.15256719942576433</v>
      </c>
    </row>
    <row r="140" spans="1:25" x14ac:dyDescent="0.25">
      <c r="A140" s="6"/>
      <c r="B140" s="6" t="str">
        <f t="shared" si="22"/>
        <v>Accommodation</v>
      </c>
      <c r="C140" s="6" t="str">
        <f t="shared" si="22"/>
        <v>PCR</v>
      </c>
      <c r="D140" s="6" t="str">
        <f>$D$16</f>
        <v>Shepparton</v>
      </c>
      <c r="E140" s="6" t="str">
        <f t="shared" si="21"/>
        <v>Accommodation PCR Shepparton</v>
      </c>
      <c r="F140" s="7"/>
      <c r="G140" s="7"/>
      <c r="H140" s="7"/>
      <c r="I140" s="7">
        <v>5.6382282938569599</v>
      </c>
      <c r="J140" s="7">
        <v>2.7524352484048991</v>
      </c>
      <c r="K140" s="7">
        <v>0.15093987362739575</v>
      </c>
      <c r="L140" s="7">
        <v>0.5766005464559516</v>
      </c>
      <c r="M140" s="7">
        <v>0.68610826849175655</v>
      </c>
      <c r="N140" s="7">
        <v>1.8189417658901847</v>
      </c>
      <c r="O140" s="7">
        <v>0.54513619245883971</v>
      </c>
      <c r="P140" s="7">
        <v>1.1481000520796041</v>
      </c>
      <c r="Q140" s="7">
        <v>0.96322957724934999</v>
      </c>
      <c r="R140" s="7">
        <v>0.73670953258371685</v>
      </c>
      <c r="S140" s="7">
        <v>0.8798466281730708</v>
      </c>
      <c r="T140" s="7">
        <v>0.71654138271225776</v>
      </c>
      <c r="U140" s="7">
        <v>0.65203968281241531</v>
      </c>
      <c r="V140" s="7">
        <v>0.67689917216363771</v>
      </c>
      <c r="W140" s="7">
        <v>0.59120312960452659</v>
      </c>
      <c r="X140" s="7">
        <v>0.4891189564555074</v>
      </c>
      <c r="Y140" s="7">
        <v>0.50613156044345753</v>
      </c>
    </row>
    <row r="141" spans="1:25" x14ac:dyDescent="0.25">
      <c r="A141" s="6"/>
      <c r="B141" s="6" t="str">
        <f t="shared" si="22"/>
        <v>Accommodation</v>
      </c>
      <c r="C141" s="6" t="str">
        <f t="shared" si="22"/>
        <v>PCR</v>
      </c>
      <c r="D141" s="6" t="str">
        <f>$D$17</f>
        <v>Warrnambool and South West</v>
      </c>
      <c r="E141" s="6" t="str">
        <f t="shared" si="21"/>
        <v>Accommodation PCR Warrnambool and South West</v>
      </c>
      <c r="F141" s="7"/>
      <c r="G141" s="7"/>
      <c r="H141" s="7"/>
      <c r="I141" s="7">
        <v>4.4366932206088121</v>
      </c>
      <c r="J141" s="7">
        <v>5.4970063961000699</v>
      </c>
      <c r="K141" s="7">
        <v>0.24860685068041652</v>
      </c>
      <c r="L141" s="7">
        <v>0.57910025980763924</v>
      </c>
      <c r="M141" s="7">
        <v>1.0539439336817422</v>
      </c>
      <c r="N141" s="7">
        <v>1.0220720398811516</v>
      </c>
      <c r="O141" s="7">
        <v>1.32443315849659</v>
      </c>
      <c r="P141" s="7">
        <v>1.587949141812969</v>
      </c>
      <c r="Q141" s="7">
        <v>1.2405269590931864</v>
      </c>
      <c r="R141" s="7">
        <v>1.1651601606212834</v>
      </c>
      <c r="S141" s="7">
        <v>1.242817737769355</v>
      </c>
      <c r="T141" s="7">
        <v>1.0206820906457508</v>
      </c>
      <c r="U141" s="7">
        <v>0.9584247048548703</v>
      </c>
      <c r="V141" s="7">
        <v>0.97150414484789471</v>
      </c>
      <c r="W141" s="7">
        <v>0.85319313174954448</v>
      </c>
      <c r="X141" s="7">
        <v>0.70889297386828065</v>
      </c>
      <c r="Y141" s="7">
        <v>0.7301164231050572</v>
      </c>
    </row>
    <row r="142" spans="1:25" x14ac:dyDescent="0.25">
      <c r="A142" s="2" t="s">
        <v>44</v>
      </c>
      <c r="B142" s="2" t="s">
        <v>52</v>
      </c>
      <c r="C142" s="2" t="s">
        <v>40</v>
      </c>
      <c r="E142" s="2" t="str">
        <f t="shared" si="2"/>
        <v>Accommodation VIC</v>
      </c>
      <c r="F142" s="2">
        <v>606</v>
      </c>
      <c r="G142" s="2">
        <v>364</v>
      </c>
      <c r="H142" s="2">
        <v>172</v>
      </c>
      <c r="I142" s="2">
        <v>309</v>
      </c>
      <c r="J142" s="2">
        <v>228</v>
      </c>
      <c r="K142" s="2">
        <v>169</v>
      </c>
      <c r="L142" s="2">
        <v>189</v>
      </c>
      <c r="M142" s="2">
        <v>221</v>
      </c>
      <c r="N142" s="2">
        <v>421</v>
      </c>
      <c r="O142" s="2">
        <v>696</v>
      </c>
      <c r="P142" s="2">
        <v>580</v>
      </c>
      <c r="Q142" s="2">
        <v>501</v>
      </c>
      <c r="R142" s="2">
        <v>486</v>
      </c>
      <c r="S142" s="2">
        <v>486</v>
      </c>
      <c r="T142" s="2">
        <v>410</v>
      </c>
      <c r="U142" s="2">
        <v>386</v>
      </c>
      <c r="V142" s="2">
        <v>387</v>
      </c>
      <c r="W142" s="2">
        <v>342</v>
      </c>
      <c r="X142" s="2">
        <v>284</v>
      </c>
      <c r="Y142" s="2">
        <v>292</v>
      </c>
    </row>
    <row r="143" spans="1:25" x14ac:dyDescent="0.25">
      <c r="A143" s="2" t="s">
        <v>44</v>
      </c>
      <c r="B143" s="2" t="s">
        <v>53</v>
      </c>
      <c r="C143" s="2" t="s">
        <v>29</v>
      </c>
      <c r="E143" s="2" t="str">
        <f t="shared" si="2"/>
        <v>Miscellaneous Melbourne</v>
      </c>
      <c r="F143" s="2">
        <v>172</v>
      </c>
      <c r="G143" s="2">
        <v>366</v>
      </c>
      <c r="H143" s="2">
        <v>208</v>
      </c>
      <c r="I143" s="2">
        <v>239</v>
      </c>
      <c r="J143" s="2">
        <v>293</v>
      </c>
      <c r="K143" s="2">
        <v>412</v>
      </c>
      <c r="L143" s="2">
        <v>471</v>
      </c>
      <c r="M143" s="2">
        <v>507</v>
      </c>
      <c r="N143" s="2">
        <v>550</v>
      </c>
      <c r="O143" s="2">
        <v>417</v>
      </c>
      <c r="P143" s="2">
        <v>694</v>
      </c>
      <c r="Q143" s="2">
        <v>715</v>
      </c>
      <c r="R143" s="2">
        <v>746</v>
      </c>
      <c r="S143" s="2">
        <v>734</v>
      </c>
      <c r="T143" s="2">
        <v>716</v>
      </c>
      <c r="U143" s="2">
        <v>705</v>
      </c>
      <c r="V143" s="2">
        <v>700</v>
      </c>
      <c r="W143" s="2">
        <v>697</v>
      </c>
      <c r="X143" s="2">
        <v>695</v>
      </c>
      <c r="Y143" s="2">
        <v>694</v>
      </c>
    </row>
    <row r="144" spans="1:25" x14ac:dyDescent="0.25">
      <c r="A144" s="2" t="s">
        <v>44</v>
      </c>
      <c r="B144" s="2" t="s">
        <v>53</v>
      </c>
      <c r="C144" s="2" t="s">
        <v>30</v>
      </c>
      <c r="E144" s="2" t="str">
        <f t="shared" si="2"/>
        <v>Miscellaneous rest of VIC</v>
      </c>
      <c r="F144" s="2">
        <v>56</v>
      </c>
      <c r="G144" s="2">
        <v>198</v>
      </c>
      <c r="H144" s="2">
        <v>162</v>
      </c>
      <c r="I144" s="2">
        <v>192</v>
      </c>
      <c r="J144" s="2">
        <v>167</v>
      </c>
      <c r="K144" s="2">
        <v>471</v>
      </c>
      <c r="L144" s="2">
        <v>257</v>
      </c>
      <c r="M144" s="2">
        <v>184</v>
      </c>
      <c r="N144" s="2">
        <v>186</v>
      </c>
      <c r="O144" s="2">
        <v>215</v>
      </c>
      <c r="P144" s="2">
        <v>254</v>
      </c>
      <c r="Q144" s="2">
        <v>375</v>
      </c>
      <c r="R144" s="2">
        <v>330</v>
      </c>
      <c r="S144" s="2">
        <v>318</v>
      </c>
      <c r="T144" s="2">
        <v>316</v>
      </c>
      <c r="U144" s="2">
        <v>310</v>
      </c>
      <c r="V144" s="2">
        <v>308</v>
      </c>
      <c r="W144" s="2">
        <v>307</v>
      </c>
      <c r="X144" s="2">
        <v>306</v>
      </c>
      <c r="Y144" s="2">
        <v>305</v>
      </c>
    </row>
    <row r="145" spans="1:25" x14ac:dyDescent="0.25">
      <c r="A145" s="4" t="s">
        <v>44</v>
      </c>
      <c r="B145" s="4" t="s">
        <v>53</v>
      </c>
      <c r="C145" s="4" t="s">
        <v>31</v>
      </c>
      <c r="D145" s="4"/>
      <c r="E145" s="4" t="str">
        <f t="shared" si="2"/>
        <v>Miscellaneous PCR</v>
      </c>
      <c r="F145" s="5">
        <v>0</v>
      </c>
      <c r="G145" s="5">
        <v>0</v>
      </c>
      <c r="H145" s="5">
        <v>0</v>
      </c>
      <c r="I145" s="5">
        <v>94.94558732808882</v>
      </c>
      <c r="J145" s="5">
        <v>188.94384565984225</v>
      </c>
      <c r="K145" s="5">
        <v>456.23662901140068</v>
      </c>
      <c r="L145" s="5">
        <v>257.33263759803174</v>
      </c>
      <c r="M145" s="5">
        <v>237.27450963366303</v>
      </c>
      <c r="N145" s="5">
        <v>247.18227328438292</v>
      </c>
      <c r="O145" s="5">
        <v>183.50704903965587</v>
      </c>
      <c r="P145" s="5">
        <v>271.89778021642678</v>
      </c>
      <c r="Q145" s="5">
        <v>308.84054955587663</v>
      </c>
      <c r="R145" s="5">
        <v>299.2830259756729</v>
      </c>
      <c r="S145" s="5">
        <v>296.52271385273264</v>
      </c>
      <c r="T145" s="5">
        <v>290.76093565183658</v>
      </c>
      <c r="U145" s="5">
        <v>285.98150373177953</v>
      </c>
      <c r="V145" s="5">
        <v>283.80971172380077</v>
      </c>
      <c r="W145" s="5">
        <v>282.66656013787025</v>
      </c>
      <c r="X145" s="5">
        <v>281.82163684654586</v>
      </c>
      <c r="Y145" s="5">
        <v>281.54299864481391</v>
      </c>
    </row>
    <row r="146" spans="1:25" x14ac:dyDescent="0.25">
      <c r="A146" s="6"/>
      <c r="B146" s="6" t="str">
        <f>B145</f>
        <v>Miscellaneous</v>
      </c>
      <c r="C146" s="6" t="str">
        <f>C145</f>
        <v>PCR</v>
      </c>
      <c r="D146" s="6" t="str">
        <f>$D$10</f>
        <v>Melbourne - North West</v>
      </c>
      <c r="E146" s="6" t="str">
        <f t="shared" ref="E146:E153" si="23">IF(D146="",B146&amp;" "&amp;C146,B146&amp;" "&amp;C146&amp;" "&amp;D146)</f>
        <v>Miscellaneous PCR Melbourne - North West</v>
      </c>
      <c r="F146" s="7"/>
      <c r="G146" s="7"/>
      <c r="H146" s="7"/>
      <c r="I146" s="7">
        <v>1.8595927722398033</v>
      </c>
      <c r="J146" s="7">
        <v>1.7654612138621102</v>
      </c>
      <c r="K146" s="7">
        <v>254.11545573993331</v>
      </c>
      <c r="L146" s="7">
        <v>0.55139604514253115</v>
      </c>
      <c r="M146" s="7">
        <v>5.1944823587356073</v>
      </c>
      <c r="N146" s="7">
        <v>4.4693056437208565</v>
      </c>
      <c r="O146" s="7">
        <v>0.10298336181967392</v>
      </c>
      <c r="P146" s="7">
        <v>3.6737466383369979</v>
      </c>
      <c r="Q146" s="7">
        <v>3.3101228306358421</v>
      </c>
      <c r="R146" s="7">
        <v>2.4731349767578985</v>
      </c>
      <c r="S146" s="7">
        <v>3.2116309762402695</v>
      </c>
      <c r="T146" s="7">
        <v>2.8894283288349203</v>
      </c>
      <c r="U146" s="7">
        <v>2.7675365473744802</v>
      </c>
      <c r="V146" s="7">
        <v>2.8802689599261</v>
      </c>
      <c r="W146" s="7">
        <v>2.8043716809540928</v>
      </c>
      <c r="X146" s="7">
        <v>2.7944540137766922</v>
      </c>
      <c r="Y146" s="7">
        <v>2.8140602736120579</v>
      </c>
    </row>
    <row r="147" spans="1:25" x14ac:dyDescent="0.25">
      <c r="A147" s="6"/>
      <c r="B147" s="6" t="str">
        <f t="shared" ref="B147:C153" si="24">B146</f>
        <v>Miscellaneous</v>
      </c>
      <c r="C147" s="6" t="str">
        <f t="shared" si="24"/>
        <v>PCR</v>
      </c>
      <c r="D147" s="6" t="str">
        <f>$D$11</f>
        <v>Melbourne - West</v>
      </c>
      <c r="E147" s="6" t="str">
        <f t="shared" si="23"/>
        <v>Miscellaneous PCR Melbourne - West</v>
      </c>
      <c r="F147" s="7"/>
      <c r="G147" s="7"/>
      <c r="H147" s="7"/>
      <c r="I147" s="7">
        <v>42.730545751907137</v>
      </c>
      <c r="J147" s="7">
        <v>63.092528324027469</v>
      </c>
      <c r="K147" s="7">
        <v>20.728383987796185</v>
      </c>
      <c r="L147" s="7">
        <v>228.04105894728627</v>
      </c>
      <c r="M147" s="7">
        <v>48.697260200998514</v>
      </c>
      <c r="N147" s="7">
        <v>134.04058346355549</v>
      </c>
      <c r="O147" s="7">
        <v>25.905962972328428</v>
      </c>
      <c r="P147" s="7">
        <v>80.543526893249819</v>
      </c>
      <c r="Q147" s="7">
        <v>100.8542467309268</v>
      </c>
      <c r="R147" s="7">
        <v>76.213058814624119</v>
      </c>
      <c r="S147" s="7">
        <v>86.726668479546333</v>
      </c>
      <c r="T147" s="7">
        <v>84.67819002139484</v>
      </c>
      <c r="U147" s="7">
        <v>79.918553904674525</v>
      </c>
      <c r="V147" s="7">
        <v>81.65793633363289</v>
      </c>
      <c r="W147" s="7">
        <v>80.880692432417135</v>
      </c>
      <c r="X147" s="7">
        <v>80.160306943546743</v>
      </c>
      <c r="Y147" s="7">
        <v>80.548670232939529</v>
      </c>
    </row>
    <row r="148" spans="1:25" x14ac:dyDescent="0.25">
      <c r="A148" s="6"/>
      <c r="B148" s="6" t="str">
        <f t="shared" si="24"/>
        <v>Miscellaneous</v>
      </c>
      <c r="C148" s="6" t="str">
        <f t="shared" si="24"/>
        <v>PCR</v>
      </c>
      <c r="D148" s="6" t="str">
        <f>$D$12</f>
        <v>Ballarat</v>
      </c>
      <c r="E148" s="6" t="str">
        <f t="shared" si="23"/>
        <v>Miscellaneous PCR Ballarat</v>
      </c>
      <c r="F148" s="7"/>
      <c r="G148" s="7"/>
      <c r="H148" s="7"/>
      <c r="I148" s="7">
        <v>11.838234674135483</v>
      </c>
      <c r="J148" s="7">
        <v>18.432020674628241</v>
      </c>
      <c r="K148" s="7">
        <v>24.455126118792574</v>
      </c>
      <c r="L148" s="7">
        <v>2.1645484523825314</v>
      </c>
      <c r="M148" s="7">
        <v>21.978731850338455</v>
      </c>
      <c r="N148" s="7">
        <v>12.685430189709631</v>
      </c>
      <c r="O148" s="7">
        <v>8.1031295532435053</v>
      </c>
      <c r="P148" s="7">
        <v>17.048640477649901</v>
      </c>
      <c r="Q148" s="7">
        <v>16.284089737239608</v>
      </c>
      <c r="R148" s="7">
        <v>15.920456812813079</v>
      </c>
      <c r="S148" s="7">
        <v>16.666972269959775</v>
      </c>
      <c r="T148" s="7">
        <v>15.713683245786026</v>
      </c>
      <c r="U148" s="7">
        <v>15.580912026718536</v>
      </c>
      <c r="V148" s="7">
        <v>15.58433429176303</v>
      </c>
      <c r="W148" s="7">
        <v>15.399368448519446</v>
      </c>
      <c r="X148" s="7">
        <v>15.394259270886478</v>
      </c>
      <c r="Y148" s="7">
        <v>15.392354424874405</v>
      </c>
    </row>
    <row r="149" spans="1:25" x14ac:dyDescent="0.25">
      <c r="A149" s="6"/>
      <c r="B149" s="6" t="str">
        <f t="shared" si="24"/>
        <v>Miscellaneous</v>
      </c>
      <c r="C149" s="6" t="str">
        <f t="shared" si="24"/>
        <v>PCR</v>
      </c>
      <c r="D149" s="6" t="str">
        <f>$D$13</f>
        <v>Bendigo</v>
      </c>
      <c r="E149" s="6" t="str">
        <f t="shared" si="23"/>
        <v>Miscellaneous PCR Bendigo</v>
      </c>
      <c r="F149" s="7"/>
      <c r="G149" s="7"/>
      <c r="H149" s="7"/>
      <c r="I149" s="7">
        <v>4.4178622833677679</v>
      </c>
      <c r="J149" s="7">
        <v>68.915522320233379</v>
      </c>
      <c r="K149" s="7">
        <v>16.39717193154716</v>
      </c>
      <c r="L149" s="7">
        <v>4.3832364789285263</v>
      </c>
      <c r="M149" s="7">
        <v>28.643859863884924</v>
      </c>
      <c r="N149" s="7">
        <v>10.605786033372716</v>
      </c>
      <c r="O149" s="7">
        <v>47.603560694554822</v>
      </c>
      <c r="P149" s="7">
        <v>38.340946568087233</v>
      </c>
      <c r="Q149" s="7">
        <v>45.639332460128834</v>
      </c>
      <c r="R149" s="7">
        <v>54.68885534760544</v>
      </c>
      <c r="S149" s="7">
        <v>46.605623170302771</v>
      </c>
      <c r="T149" s="7">
        <v>47.266401386328994</v>
      </c>
      <c r="U149" s="7">
        <v>47.898833969197355</v>
      </c>
      <c r="V149" s="7">
        <v>46.092985555717078</v>
      </c>
      <c r="W149" s="7">
        <v>46.400505416056895</v>
      </c>
      <c r="X149" s="7">
        <v>46.411338651613292</v>
      </c>
      <c r="Y149" s="7">
        <v>46.102124768471228</v>
      </c>
    </row>
    <row r="150" spans="1:25" x14ac:dyDescent="0.25">
      <c r="A150" s="6"/>
      <c r="B150" s="6" t="str">
        <f t="shared" si="24"/>
        <v>Miscellaneous</v>
      </c>
      <c r="C150" s="6" t="str">
        <f t="shared" si="24"/>
        <v>PCR</v>
      </c>
      <c r="D150" s="6" t="str">
        <f>$D$14</f>
        <v>Geelong</v>
      </c>
      <c r="E150" s="6" t="str">
        <f t="shared" si="23"/>
        <v>Miscellaneous PCR Geelong</v>
      </c>
      <c r="F150" s="7"/>
      <c r="G150" s="7"/>
      <c r="H150" s="7"/>
      <c r="I150" s="7">
        <v>14.88328715907897</v>
      </c>
      <c r="J150" s="7">
        <v>11.47023178655752</v>
      </c>
      <c r="K150" s="7">
        <v>81.568898770520704</v>
      </c>
      <c r="L150" s="7">
        <v>12.364513192389365</v>
      </c>
      <c r="M150" s="7">
        <v>12.783823467277891</v>
      </c>
      <c r="N150" s="7">
        <v>30.771548562766377</v>
      </c>
      <c r="O150" s="7">
        <v>47.358393852545397</v>
      </c>
      <c r="P150" s="7">
        <v>39.555784819108482</v>
      </c>
      <c r="Q150" s="7">
        <v>54.360428312684306</v>
      </c>
      <c r="R150" s="7">
        <v>57.818375259336285</v>
      </c>
      <c r="S150" s="7">
        <v>50.871883506836269</v>
      </c>
      <c r="T150" s="7">
        <v>52.411177772980011</v>
      </c>
      <c r="U150" s="7">
        <v>51.953912331608194</v>
      </c>
      <c r="V150" s="7">
        <v>50.469456855862461</v>
      </c>
      <c r="W150" s="7">
        <v>50.856662256876412</v>
      </c>
      <c r="X150" s="7">
        <v>50.672920202242906</v>
      </c>
      <c r="Y150" s="7">
        <v>50.447901404168697</v>
      </c>
    </row>
    <row r="151" spans="1:25" x14ac:dyDescent="0.25">
      <c r="A151" s="6"/>
      <c r="B151" s="6" t="str">
        <f t="shared" si="24"/>
        <v>Miscellaneous</v>
      </c>
      <c r="C151" s="6" t="str">
        <f t="shared" si="24"/>
        <v>PCR</v>
      </c>
      <c r="D151" s="6" t="str">
        <f>$D$15</f>
        <v>North West</v>
      </c>
      <c r="E151" s="6" t="str">
        <f t="shared" si="23"/>
        <v>Miscellaneous PCR North West</v>
      </c>
      <c r="F151" s="7"/>
      <c r="G151" s="7"/>
      <c r="H151" s="7"/>
      <c r="I151" s="7">
        <v>7.9415165156760974</v>
      </c>
      <c r="J151" s="7">
        <v>9.4671376501733295</v>
      </c>
      <c r="K151" s="7">
        <v>24.559983146642519</v>
      </c>
      <c r="L151" s="7">
        <v>2.5038690955471661</v>
      </c>
      <c r="M151" s="7">
        <v>11.623497537794092</v>
      </c>
      <c r="N151" s="7">
        <v>19.467225624673969</v>
      </c>
      <c r="O151" s="7">
        <v>37.006904967703342</v>
      </c>
      <c r="P151" s="7">
        <v>29.855180435625535</v>
      </c>
      <c r="Q151" s="7">
        <v>40.172360132641231</v>
      </c>
      <c r="R151" s="7">
        <v>44.048722838935788</v>
      </c>
      <c r="S151" s="7">
        <v>38.25721647357328</v>
      </c>
      <c r="T151" s="7">
        <v>39.376309301890643</v>
      </c>
      <c r="U151" s="7">
        <v>39.23908101854559</v>
      </c>
      <c r="V151" s="7">
        <v>37.997674491574863</v>
      </c>
      <c r="W151" s="7">
        <v>38.302998451276039</v>
      </c>
      <c r="X151" s="7">
        <v>38.196106944462088</v>
      </c>
      <c r="Y151" s="7">
        <v>38.001096203103351</v>
      </c>
    </row>
    <row r="152" spans="1:25" x14ac:dyDescent="0.25">
      <c r="A152" s="6"/>
      <c r="B152" s="6" t="str">
        <f t="shared" si="24"/>
        <v>Miscellaneous</v>
      </c>
      <c r="C152" s="6" t="str">
        <f t="shared" si="24"/>
        <v>PCR</v>
      </c>
      <c r="D152" s="6" t="str">
        <f>$D$16</f>
        <v>Shepparton</v>
      </c>
      <c r="E152" s="6" t="str">
        <f t="shared" si="23"/>
        <v>Miscellaneous PCR Shepparton</v>
      </c>
      <c r="F152" s="7"/>
      <c r="G152" s="7"/>
      <c r="H152" s="7"/>
      <c r="I152" s="7">
        <v>4.5381263121927802</v>
      </c>
      <c r="J152" s="7">
        <v>9.4217175070873918</v>
      </c>
      <c r="K152" s="7">
        <v>22.947652141938025</v>
      </c>
      <c r="L152" s="7">
        <v>2.6200795190700137</v>
      </c>
      <c r="M152" s="7">
        <v>98.720799923720961</v>
      </c>
      <c r="N152" s="7">
        <v>7.5455291174578685</v>
      </c>
      <c r="O152" s="7">
        <v>6.3152055102967779</v>
      </c>
      <c r="P152" s="7">
        <v>43.594430564295642</v>
      </c>
      <c r="Q152" s="7">
        <v>23.191252521717402</v>
      </c>
      <c r="R152" s="7">
        <v>26.9194316951132</v>
      </c>
      <c r="S152" s="7">
        <v>32.16002777844102</v>
      </c>
      <c r="T152" s="7">
        <v>26.507217221674725</v>
      </c>
      <c r="U152" s="7">
        <v>27.603755155198165</v>
      </c>
      <c r="V152" s="7">
        <v>28.016282502244625</v>
      </c>
      <c r="W152" s="7">
        <v>26.985505710152154</v>
      </c>
      <c r="X152" s="7">
        <v>27.309035133786832</v>
      </c>
      <c r="Y152" s="7">
        <v>27.317600135445012</v>
      </c>
    </row>
    <row r="153" spans="1:25" x14ac:dyDescent="0.25">
      <c r="A153" s="6"/>
      <c r="B153" s="6" t="str">
        <f t="shared" si="24"/>
        <v>Miscellaneous</v>
      </c>
      <c r="C153" s="6" t="str">
        <f t="shared" si="24"/>
        <v>PCR</v>
      </c>
      <c r="D153" s="6" t="str">
        <f>$D$17</f>
        <v>Warrnambool and South West</v>
      </c>
      <c r="E153" s="6" t="str">
        <f t="shared" si="23"/>
        <v>Miscellaneous PCR Warrnambool and South West</v>
      </c>
      <c r="F153" s="7"/>
      <c r="G153" s="7"/>
      <c r="H153" s="7"/>
      <c r="I153" s="7">
        <v>6.736421859490779</v>
      </c>
      <c r="J153" s="7">
        <v>6.3792261832728219</v>
      </c>
      <c r="K153" s="7">
        <v>11.463957174230194</v>
      </c>
      <c r="L153" s="7">
        <v>4.7039358672853462</v>
      </c>
      <c r="M153" s="7">
        <v>9.6320544309125982</v>
      </c>
      <c r="N153" s="7">
        <v>27.596864649126019</v>
      </c>
      <c r="O153" s="7">
        <v>11.110908127163917</v>
      </c>
      <c r="P153" s="7">
        <v>19.28552382007318</v>
      </c>
      <c r="Q153" s="7">
        <v>25.028716829902613</v>
      </c>
      <c r="R153" s="7">
        <v>21.200990230487108</v>
      </c>
      <c r="S153" s="7">
        <v>22.022691197832945</v>
      </c>
      <c r="T153" s="7">
        <v>21.918528372946419</v>
      </c>
      <c r="U153" s="7">
        <v>21.018918778462691</v>
      </c>
      <c r="V153" s="7">
        <v>21.110772733079763</v>
      </c>
      <c r="W153" s="7">
        <v>21.036455741618095</v>
      </c>
      <c r="X153" s="7">
        <v>20.883215686230855</v>
      </c>
      <c r="Y153" s="7">
        <v>20.919191202199659</v>
      </c>
    </row>
    <row r="154" spans="1:25" x14ac:dyDescent="0.25">
      <c r="A154" s="2" t="s">
        <v>44</v>
      </c>
      <c r="B154" s="2" t="s">
        <v>53</v>
      </c>
      <c r="C154" s="2" t="s">
        <v>40</v>
      </c>
      <c r="E154" s="2" t="str">
        <f t="shared" si="2"/>
        <v>Miscellaneous VIC</v>
      </c>
      <c r="F154" s="2">
        <v>228</v>
      </c>
      <c r="G154" s="2">
        <v>563</v>
      </c>
      <c r="H154" s="2">
        <v>370</v>
      </c>
      <c r="I154" s="2">
        <v>431</v>
      </c>
      <c r="J154" s="2">
        <v>460</v>
      </c>
      <c r="K154" s="2">
        <v>883</v>
      </c>
      <c r="L154" s="2">
        <v>728</v>
      </c>
      <c r="M154" s="2">
        <v>691</v>
      </c>
      <c r="N154" s="2">
        <v>736</v>
      </c>
      <c r="O154" s="2">
        <v>632</v>
      </c>
      <c r="P154" s="2">
        <v>948</v>
      </c>
      <c r="Q154" s="2">
        <v>1090</v>
      </c>
      <c r="R154" s="2">
        <v>1075</v>
      </c>
      <c r="S154" s="2">
        <v>1052</v>
      </c>
      <c r="T154" s="2">
        <v>1032</v>
      </c>
      <c r="U154" s="2">
        <v>1016</v>
      </c>
      <c r="V154" s="2">
        <v>1008</v>
      </c>
      <c r="W154" s="2">
        <v>1004</v>
      </c>
      <c r="X154" s="2">
        <v>1001</v>
      </c>
      <c r="Y154" s="2">
        <v>1000</v>
      </c>
    </row>
    <row r="155" spans="1:25" x14ac:dyDescent="0.25">
      <c r="A155" s="2" t="s">
        <v>54</v>
      </c>
      <c r="B155" s="2" t="s">
        <v>55</v>
      </c>
      <c r="C155" s="2" t="s">
        <v>40</v>
      </c>
      <c r="E155" s="2" t="str">
        <f t="shared" si="2"/>
        <v>Roads VIC</v>
      </c>
      <c r="F155" s="2">
        <v>2304</v>
      </c>
      <c r="G155" s="2">
        <v>2161</v>
      </c>
      <c r="H155" s="2">
        <v>2815</v>
      </c>
      <c r="I155" s="2">
        <v>3245</v>
      </c>
      <c r="J155" s="2">
        <v>2727</v>
      </c>
      <c r="K155" s="2">
        <v>1920</v>
      </c>
      <c r="L155" s="2">
        <v>2927</v>
      </c>
      <c r="M155" s="2">
        <v>2836</v>
      </c>
      <c r="N155" s="2">
        <v>3247</v>
      </c>
      <c r="O155" s="2">
        <v>4286</v>
      </c>
      <c r="P155" s="2">
        <v>4882</v>
      </c>
      <c r="Q155" s="2">
        <v>5306</v>
      </c>
      <c r="R155" s="2">
        <v>5236</v>
      </c>
      <c r="S155" s="2">
        <v>5070</v>
      </c>
      <c r="T155" s="2">
        <v>4153</v>
      </c>
      <c r="U155" s="2">
        <v>3691</v>
      </c>
      <c r="V155" s="2">
        <v>3449</v>
      </c>
      <c r="W155" s="2">
        <v>3453</v>
      </c>
      <c r="X155" s="2">
        <v>3637</v>
      </c>
      <c r="Y155" s="2">
        <v>3481</v>
      </c>
    </row>
    <row r="156" spans="1:25" x14ac:dyDescent="0.25">
      <c r="A156" s="2" t="s">
        <v>54</v>
      </c>
      <c r="B156" s="2" t="s">
        <v>56</v>
      </c>
      <c r="C156" s="2" t="s">
        <v>40</v>
      </c>
      <c r="E156" s="2" t="str">
        <f t="shared" si="2"/>
        <v>Bridges, railways, harbours VIC</v>
      </c>
      <c r="F156" s="2">
        <v>792</v>
      </c>
      <c r="G156" s="2">
        <v>824</v>
      </c>
      <c r="H156" s="2">
        <v>1338</v>
      </c>
      <c r="I156" s="2">
        <v>1350</v>
      </c>
      <c r="J156" s="2">
        <v>1433</v>
      </c>
      <c r="K156" s="2">
        <v>1600</v>
      </c>
      <c r="L156" s="2">
        <v>949</v>
      </c>
      <c r="M156" s="2">
        <v>1202</v>
      </c>
      <c r="N156" s="2">
        <v>1449</v>
      </c>
      <c r="O156" s="2">
        <v>2965</v>
      </c>
      <c r="P156" s="2">
        <v>4153</v>
      </c>
      <c r="Q156" s="2">
        <v>4389</v>
      </c>
      <c r="R156" s="2">
        <v>4664</v>
      </c>
      <c r="S156" s="2">
        <v>4385</v>
      </c>
      <c r="T156" s="2">
        <v>4127</v>
      </c>
      <c r="U156" s="2">
        <v>3257</v>
      </c>
      <c r="V156" s="2">
        <v>2581</v>
      </c>
      <c r="W156" s="2">
        <v>1987</v>
      </c>
      <c r="X156" s="2">
        <v>1953</v>
      </c>
      <c r="Y156" s="2">
        <v>2441</v>
      </c>
    </row>
    <row r="157" spans="1:25" x14ac:dyDescent="0.25">
      <c r="A157" s="2" t="s">
        <v>54</v>
      </c>
      <c r="B157" s="2" t="s">
        <v>57</v>
      </c>
      <c r="C157" s="2" t="s">
        <v>40</v>
      </c>
      <c r="E157" s="2" t="str">
        <f t="shared" si="2"/>
        <v>Electricity, pipelines VIC</v>
      </c>
      <c r="F157" s="2">
        <v>1832</v>
      </c>
      <c r="G157" s="2">
        <v>1950</v>
      </c>
      <c r="H157" s="2">
        <v>2479</v>
      </c>
      <c r="I157" s="2">
        <v>2455</v>
      </c>
      <c r="J157" s="2">
        <v>2963</v>
      </c>
      <c r="K157" s="2">
        <v>2578</v>
      </c>
      <c r="L157" s="2">
        <v>2040</v>
      </c>
      <c r="M157" s="2">
        <v>2339</v>
      </c>
      <c r="N157" s="2">
        <v>2027</v>
      </c>
      <c r="O157" s="2">
        <v>2671</v>
      </c>
      <c r="P157" s="2">
        <v>3295</v>
      </c>
      <c r="Q157" s="2">
        <v>3179</v>
      </c>
      <c r="R157" s="2">
        <v>3127</v>
      </c>
      <c r="S157" s="2">
        <v>2715</v>
      </c>
      <c r="T157" s="2">
        <v>2596</v>
      </c>
      <c r="U157" s="2">
        <v>2303</v>
      </c>
      <c r="V157" s="2">
        <v>2363</v>
      </c>
      <c r="W157" s="2">
        <v>2303</v>
      </c>
      <c r="X157" s="2">
        <v>2305</v>
      </c>
      <c r="Y157" s="2">
        <v>2348</v>
      </c>
    </row>
    <row r="158" spans="1:25" x14ac:dyDescent="0.25">
      <c r="A158" s="2" t="s">
        <v>54</v>
      </c>
      <c r="B158" s="2" t="s">
        <v>58</v>
      </c>
      <c r="C158" s="2" t="s">
        <v>40</v>
      </c>
      <c r="E158" s="2" t="str">
        <f t="shared" si="2"/>
        <v>Water and sewerage VIC</v>
      </c>
      <c r="F158" s="2">
        <v>1450</v>
      </c>
      <c r="G158" s="2">
        <v>2534</v>
      </c>
      <c r="H158" s="2">
        <v>3015</v>
      </c>
      <c r="I158" s="2">
        <v>1909</v>
      </c>
      <c r="J158" s="2">
        <v>1022</v>
      </c>
      <c r="K158" s="2">
        <v>911</v>
      </c>
      <c r="L158" s="2">
        <v>706</v>
      </c>
      <c r="M158" s="2">
        <v>724</v>
      </c>
      <c r="N158" s="2">
        <v>720</v>
      </c>
      <c r="O158" s="2">
        <v>1174</v>
      </c>
      <c r="P158" s="2">
        <v>1320</v>
      </c>
      <c r="Q158" s="2">
        <v>1340</v>
      </c>
      <c r="R158" s="2">
        <v>1292</v>
      </c>
      <c r="S158" s="2">
        <v>1222</v>
      </c>
      <c r="T158" s="2">
        <v>1093</v>
      </c>
      <c r="U158" s="2">
        <v>1026</v>
      </c>
      <c r="V158" s="2">
        <v>1046</v>
      </c>
      <c r="W158" s="2">
        <v>1085</v>
      </c>
      <c r="X158" s="2">
        <v>1123</v>
      </c>
      <c r="Y158" s="2">
        <v>1162</v>
      </c>
    </row>
    <row r="159" spans="1:25" x14ac:dyDescent="0.25">
      <c r="A159" s="2" t="s">
        <v>54</v>
      </c>
      <c r="B159" s="2" t="s">
        <v>59</v>
      </c>
      <c r="C159" s="2" t="s">
        <v>40</v>
      </c>
      <c r="E159" s="2" t="str">
        <f t="shared" si="2"/>
        <v>Telecommunications VIC</v>
      </c>
      <c r="F159" s="2">
        <v>1391</v>
      </c>
      <c r="G159" s="2">
        <v>1391</v>
      </c>
      <c r="H159" s="2">
        <v>1156</v>
      </c>
      <c r="I159" s="2">
        <v>1400</v>
      </c>
      <c r="J159" s="2">
        <v>1485</v>
      </c>
      <c r="K159" s="2">
        <v>1703</v>
      </c>
      <c r="L159" s="2">
        <v>1700</v>
      </c>
      <c r="M159" s="2">
        <v>1904</v>
      </c>
      <c r="N159" s="2">
        <v>2507</v>
      </c>
      <c r="O159" s="2">
        <v>2682</v>
      </c>
      <c r="P159" s="2">
        <v>2077</v>
      </c>
      <c r="Q159" s="2">
        <v>1431</v>
      </c>
      <c r="R159" s="2">
        <v>1272</v>
      </c>
      <c r="S159" s="2">
        <v>1421</v>
      </c>
      <c r="T159" s="2">
        <v>1596</v>
      </c>
      <c r="U159" s="2">
        <v>1670</v>
      </c>
      <c r="V159" s="2">
        <v>1879</v>
      </c>
      <c r="W159" s="2">
        <v>2125</v>
      </c>
      <c r="X159" s="2">
        <v>2098</v>
      </c>
      <c r="Y159" s="2">
        <v>2218</v>
      </c>
    </row>
    <row r="160" spans="1:25" x14ac:dyDescent="0.25">
      <c r="A160" s="2" t="s">
        <v>54</v>
      </c>
      <c r="B160" s="2" t="s">
        <v>60</v>
      </c>
      <c r="C160" s="2" t="s">
        <v>40</v>
      </c>
      <c r="E160" s="2" t="str">
        <f t="shared" si="2"/>
        <v>Heavy industry incl. mining VIC</v>
      </c>
      <c r="F160" s="2">
        <v>1123</v>
      </c>
      <c r="G160" s="2">
        <v>1375</v>
      </c>
      <c r="H160" s="2">
        <v>951</v>
      </c>
      <c r="I160" s="2">
        <v>1616</v>
      </c>
      <c r="J160" s="2">
        <v>1139</v>
      </c>
      <c r="K160" s="2">
        <v>869</v>
      </c>
      <c r="L160" s="2">
        <v>1095</v>
      </c>
      <c r="M160" s="2">
        <v>1014</v>
      </c>
      <c r="N160" s="2">
        <v>788</v>
      </c>
      <c r="O160" s="2">
        <v>445</v>
      </c>
      <c r="P160" s="2">
        <v>454</v>
      </c>
      <c r="Q160" s="2">
        <v>602</v>
      </c>
      <c r="R160" s="2">
        <v>640</v>
      </c>
      <c r="S160" s="2">
        <v>599</v>
      </c>
      <c r="T160" s="2">
        <v>652</v>
      </c>
      <c r="U160" s="2">
        <v>665</v>
      </c>
      <c r="V160" s="2">
        <v>672</v>
      </c>
      <c r="W160" s="2">
        <v>667</v>
      </c>
      <c r="X160" s="2">
        <v>683</v>
      </c>
      <c r="Y160" s="2">
        <v>696</v>
      </c>
    </row>
    <row r="161" spans="1:25" x14ac:dyDescent="0.25">
      <c r="A161" s="2" t="s">
        <v>54</v>
      </c>
      <c r="B161" s="2" t="s">
        <v>61</v>
      </c>
      <c r="C161" s="2" t="s">
        <v>40</v>
      </c>
      <c r="E161" s="2" t="str">
        <f t="shared" si="2"/>
        <v>Recreation and other VIC</v>
      </c>
      <c r="F161" s="2">
        <v>658</v>
      </c>
      <c r="G161" s="2">
        <v>677</v>
      </c>
      <c r="H161" s="2">
        <v>687</v>
      </c>
      <c r="I161" s="2">
        <v>834</v>
      </c>
      <c r="J161" s="2">
        <v>775</v>
      </c>
      <c r="K161" s="2">
        <v>1062</v>
      </c>
      <c r="L161" s="2">
        <v>900</v>
      </c>
      <c r="M161" s="2">
        <v>1052</v>
      </c>
      <c r="N161" s="2">
        <v>1202</v>
      </c>
      <c r="O161" s="2">
        <v>1609</v>
      </c>
      <c r="P161" s="2">
        <v>1425</v>
      </c>
      <c r="Q161" s="2">
        <v>1344</v>
      </c>
      <c r="R161" s="2">
        <v>1443</v>
      </c>
      <c r="S161" s="2">
        <v>1391</v>
      </c>
      <c r="T161" s="2">
        <v>1303</v>
      </c>
      <c r="U161" s="2">
        <v>1367</v>
      </c>
      <c r="V161" s="2">
        <v>1438</v>
      </c>
      <c r="W161" s="2">
        <v>1490</v>
      </c>
      <c r="X161" s="2">
        <v>1473</v>
      </c>
      <c r="Y161" s="2">
        <v>1510</v>
      </c>
    </row>
  </sheetData>
  <autoFilter ref="A6:Y16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161"/>
  <sheetViews>
    <sheetView topLeftCell="C1" zoomScaleNormal="100" workbookViewId="0">
      <selection activeCell="K18" sqref="K18"/>
    </sheetView>
  </sheetViews>
  <sheetFormatPr defaultColWidth="8.875" defaultRowHeight="15" x14ac:dyDescent="0.25"/>
  <cols>
    <col min="1" max="1" width="13.625" style="2" customWidth="1"/>
    <col min="2" max="2" width="35.5" style="2" customWidth="1"/>
    <col min="3" max="3" width="11" style="2" customWidth="1"/>
    <col min="4" max="4" width="24" style="2" customWidth="1"/>
    <col min="5" max="5" width="36.5" style="2" customWidth="1"/>
    <col min="6" max="6" width="13.375" style="2" customWidth="1"/>
    <col min="7" max="22" width="8.375" style="2" customWidth="1"/>
    <col min="23" max="16384" width="8.875" style="2"/>
  </cols>
  <sheetData>
    <row r="1" spans="1:22" ht="21" x14ac:dyDescent="0.35">
      <c r="A1" s="1" t="s">
        <v>0</v>
      </c>
    </row>
    <row r="2" spans="1:22" ht="21" x14ac:dyDescent="0.35">
      <c r="A2" s="1" t="s">
        <v>1</v>
      </c>
    </row>
    <row r="3" spans="1:22" x14ac:dyDescent="0.25">
      <c r="A3" s="3" t="s">
        <v>62</v>
      </c>
    </row>
    <row r="6" spans="1:22" x14ac:dyDescent="0.25">
      <c r="A6" s="2" t="s">
        <v>3</v>
      </c>
      <c r="B6" s="2" t="s">
        <v>4</v>
      </c>
      <c r="C6" s="2" t="s">
        <v>5</v>
      </c>
      <c r="D6" s="2" t="s">
        <v>6</v>
      </c>
      <c r="F6" s="2" t="str">
        <f>VictoriaPlusPCRegion!I6</f>
        <v>2011-12</v>
      </c>
      <c r="G6" s="2" t="s">
        <v>11</v>
      </c>
      <c r="H6" s="2" t="s">
        <v>12</v>
      </c>
      <c r="I6" s="2" t="s">
        <v>13</v>
      </c>
      <c r="J6" s="2" t="s">
        <v>14</v>
      </c>
      <c r="K6" s="2" t="s">
        <v>15</v>
      </c>
      <c r="L6" s="2" t="s">
        <v>16</v>
      </c>
      <c r="M6" s="2" t="s">
        <v>17</v>
      </c>
      <c r="N6" s="2" t="s">
        <v>18</v>
      </c>
      <c r="O6" s="2" t="s">
        <v>19</v>
      </c>
      <c r="P6" s="2" t="s">
        <v>20</v>
      </c>
      <c r="Q6" s="2" t="s">
        <v>21</v>
      </c>
      <c r="R6" s="2" t="s">
        <v>22</v>
      </c>
      <c r="S6" s="2" t="s">
        <v>23</v>
      </c>
      <c r="T6" s="2" t="s">
        <v>24</v>
      </c>
      <c r="U6" s="2" t="s">
        <v>25</v>
      </c>
      <c r="V6" s="2" t="s">
        <v>26</v>
      </c>
    </row>
    <row r="7" spans="1:22" x14ac:dyDescent="0.25">
      <c r="A7" s="2" t="s">
        <v>27</v>
      </c>
      <c r="B7" s="2" t="s">
        <v>28</v>
      </c>
      <c r="C7" s="2" t="s">
        <v>29</v>
      </c>
      <c r="E7" s="2" t="str">
        <f t="shared" ref="E7:E8" si="0">IF(D7="",B7&amp;" "&amp;C7,B7&amp;" "&amp;C7&amp;" "&amp;D7)</f>
        <v>New Houses Melbourne</v>
      </c>
      <c r="F7" s="8">
        <f>IFERROR(SUMIF(VictoriaPlusPCRegion!$E$7:$E$161,$E7,VictoriaPlusPCRegion!I$7:I$161)/SUMIF(VictoriaPlusPCRegion!$E$7:$E$161,$E7,VictoriaPlusPCRegion!$O$7:$O$161)*100,"na")</f>
        <v>85.637162586315128</v>
      </c>
      <c r="G7" s="8">
        <f>IFERROR(SUMIF(VictoriaPlusPCRegion!$E$7:$E$161,$E7,VictoriaPlusPCRegion!J$7:J$161)/SUMIF(VictoriaPlusPCRegion!$E$7:$E$161,$E7,VictoriaPlusPCRegion!$O$7:$O$161)*100,"na")</f>
        <v>77.827997489014436</v>
      </c>
      <c r="H7" s="8">
        <f>IFERROR(SUMIF(VictoriaPlusPCRegion!$E$7:$E$161,$E7,VictoriaPlusPCRegion!K$7:K$161)/SUMIF(VictoriaPlusPCRegion!$E$7:$E$161,$E7,VictoriaPlusPCRegion!$O$7:$O$161)*100,"na")</f>
        <v>70.998116760828623</v>
      </c>
      <c r="I7" s="8">
        <f>IFERROR(SUMIF(VictoriaPlusPCRegion!$E$7:$E$161,$E7,VictoriaPlusPCRegion!L$7:L$161)/SUMIF(VictoriaPlusPCRegion!$E$7:$E$161,$E7,VictoriaPlusPCRegion!$O$7:$O$161)*100,"na")</f>
        <v>80.200878844946644</v>
      </c>
      <c r="J7" s="8">
        <f>IFERROR(SUMIF(VictoriaPlusPCRegion!$E$7:$E$161,$E7,VictoriaPlusPCRegion!M$7:M$161)/SUMIF(VictoriaPlusPCRegion!$E$7:$E$161,$E7,VictoriaPlusPCRegion!$O$7:$O$161)*100,"na")</f>
        <v>90.119271814187059</v>
      </c>
      <c r="K7" s="8">
        <f>IFERROR(SUMIF(VictoriaPlusPCRegion!$E$7:$E$161,$E7,VictoriaPlusPCRegion!N$7:N$161)/SUMIF(VictoriaPlusPCRegion!$E$7:$E$161,$E7,VictoriaPlusPCRegion!$O$7:$O$161)*100,"na")</f>
        <v>95.856873822975516</v>
      </c>
      <c r="L7" s="8">
        <f>IFERROR(SUMIF(VictoriaPlusPCRegion!$E$7:$E$161,$E7,VictoriaPlusPCRegion!O$7:O$161)/SUMIF(VictoriaPlusPCRegion!$E$7:$E$161,$E7,VictoriaPlusPCRegion!$O$7:$O$161)*100,"na")</f>
        <v>100</v>
      </c>
      <c r="M7" s="8">
        <f>IFERROR(SUMIF(VictoriaPlusPCRegion!$E$7:$E$161,$E7,VictoriaPlusPCRegion!P$7:P$161)/SUMIF(VictoriaPlusPCRegion!$E$7:$E$161,$E7,VictoriaPlusPCRegion!$O$7:$O$161)*100,"na")</f>
        <v>102.52354048964219</v>
      </c>
      <c r="N7" s="8">
        <f>IFERROR(SUMIF(VictoriaPlusPCRegion!$E$7:$E$161,$E7,VictoriaPlusPCRegion!Q$7:Q$161)/SUMIF(VictoriaPlusPCRegion!$E$7:$E$161,$E7,VictoriaPlusPCRegion!$O$7:$O$161)*100,"na")</f>
        <v>96.635279347143751</v>
      </c>
      <c r="O7" s="8">
        <f>IFERROR(SUMIF(VictoriaPlusPCRegion!$E$7:$E$161,$E7,VictoriaPlusPCRegion!R$7:R$161)/SUMIF(VictoriaPlusPCRegion!$E$7:$E$161,$E7,VictoriaPlusPCRegion!$O$7:$O$161)*100,"na")</f>
        <v>97.652228499686117</v>
      </c>
      <c r="P7" s="8">
        <f>IFERROR(SUMIF(VictoriaPlusPCRegion!$E$7:$E$161,$E7,VictoriaPlusPCRegion!S$7:S$161)/SUMIF(VictoriaPlusPCRegion!$E$7:$E$161,$E7,VictoriaPlusPCRegion!$O$7:$O$161)*100,"na")</f>
        <v>101.51914626490897</v>
      </c>
      <c r="Q7" s="8">
        <f>IFERROR(SUMIF(VictoriaPlusPCRegion!$E$7:$E$161,$E7,VictoriaPlusPCRegion!T$7:T$161)/SUMIF(VictoriaPlusPCRegion!$E$7:$E$161,$E7,VictoriaPlusPCRegion!$O$7:$O$161)*100,"na")</f>
        <v>104.15568110483365</v>
      </c>
      <c r="R7" s="8">
        <f>IFERROR(SUMIF(VictoriaPlusPCRegion!$E$7:$E$161,$E7,VictoriaPlusPCRegion!U$7:U$161)/SUMIF(VictoriaPlusPCRegion!$E$7:$E$161,$E7,VictoriaPlusPCRegion!$O$7:$O$161)*100,"na")</f>
        <v>104.82109227871941</v>
      </c>
      <c r="S7" s="8">
        <f>IFERROR(SUMIF(VictoriaPlusPCRegion!$E$7:$E$161,$E7,VictoriaPlusPCRegion!V$7:V$161)/SUMIF(VictoriaPlusPCRegion!$E$7:$E$161,$E7,VictoriaPlusPCRegion!$O$7:$O$161)*100,"na")</f>
        <v>106.12680477087257</v>
      </c>
      <c r="T7" s="8">
        <f>IFERROR(SUMIF(VictoriaPlusPCRegion!$E$7:$E$161,$E7,VictoriaPlusPCRegion!W$7:W$161)/SUMIF(VictoriaPlusPCRegion!$E$7:$E$161,$E7,VictoriaPlusPCRegion!$O$7:$O$161)*100,"na")</f>
        <v>108.0225988700565</v>
      </c>
      <c r="U7" s="8">
        <f>IFERROR(SUMIF(VictoriaPlusPCRegion!$E$7:$E$161,$E7,VictoriaPlusPCRegion!X$7:X$161)/SUMIF(VictoriaPlusPCRegion!$E$7:$E$161,$E7,VictoriaPlusPCRegion!$O$7:$O$161)*100,"na")</f>
        <v>107.72128060263653</v>
      </c>
      <c r="V7" s="8">
        <f>IFERROR(SUMIF(VictoriaPlusPCRegion!$E$7:$E$161,$E7,VictoriaPlusPCRegion!Y$7:Y$161)/SUMIF(VictoriaPlusPCRegion!$E$7:$E$161,$E7,VictoriaPlusPCRegion!$O$7:$O$161)*100,"na")</f>
        <v>108.61268047708725</v>
      </c>
    </row>
    <row r="8" spans="1:22" x14ac:dyDescent="0.25">
      <c r="A8" s="2" t="s">
        <v>27</v>
      </c>
      <c r="B8" s="2" t="s">
        <v>28</v>
      </c>
      <c r="C8" s="2" t="s">
        <v>30</v>
      </c>
      <c r="E8" s="2" t="str">
        <f t="shared" si="0"/>
        <v>New Houses rest of VIC</v>
      </c>
      <c r="F8" s="8">
        <f>IFERROR(SUMIF(VictoriaPlusPCRegion!$E$7:$E$161,$E8,VictoriaPlusPCRegion!I$7:I$161)/SUMIF(VictoriaPlusPCRegion!$E$7:$E$161,$E8,VictoriaPlusPCRegion!$O$7:$O$161)*100,"na")</f>
        <v>91.903794037940372</v>
      </c>
      <c r="G8" s="8">
        <f>IFERROR(SUMIF(VictoriaPlusPCRegion!$E$7:$E$161,$E8,VictoriaPlusPCRegion!J$7:J$161)/SUMIF(VictoriaPlusPCRegion!$E$7:$E$161,$E8,VictoriaPlusPCRegion!$O$7:$O$161)*100,"na")</f>
        <v>96.917344173441734</v>
      </c>
      <c r="H8" s="8">
        <f>IFERROR(SUMIF(VictoriaPlusPCRegion!$E$7:$E$161,$E8,VictoriaPlusPCRegion!K$7:K$161)/SUMIF(VictoriaPlusPCRegion!$E$7:$E$161,$E8,VictoriaPlusPCRegion!$O$7:$O$161)*100,"na")</f>
        <v>96.917344173441734</v>
      </c>
      <c r="I8" s="8">
        <f>IFERROR(SUMIF(VictoriaPlusPCRegion!$E$7:$E$161,$E8,VictoriaPlusPCRegion!L$7:L$161)/SUMIF(VictoriaPlusPCRegion!$E$7:$E$161,$E8,VictoriaPlusPCRegion!$O$7:$O$161)*100,"na")</f>
        <v>98.170731707317074</v>
      </c>
      <c r="J8" s="8">
        <f>IFERROR(SUMIF(VictoriaPlusPCRegion!$E$7:$E$161,$E8,VictoriaPlusPCRegion!M$7:M$161)/SUMIF(VictoriaPlusPCRegion!$E$7:$E$161,$E8,VictoriaPlusPCRegion!$O$7:$O$161)*100,"na")</f>
        <v>107.14769647696475</v>
      </c>
      <c r="K8" s="8">
        <f>IFERROR(SUMIF(VictoriaPlusPCRegion!$E$7:$E$161,$E8,VictoriaPlusPCRegion!N$7:N$161)/SUMIF(VictoriaPlusPCRegion!$E$7:$E$161,$E8,VictoriaPlusPCRegion!$O$7:$O$161)*100,"na")</f>
        <v>103.11653116531166</v>
      </c>
      <c r="L8" s="8">
        <f>IFERROR(SUMIF(VictoriaPlusPCRegion!$E$7:$E$161,$E8,VictoriaPlusPCRegion!O$7:O$161)/SUMIF(VictoriaPlusPCRegion!$E$7:$E$161,$E8,VictoriaPlusPCRegion!$O$7:$O$161)*100,"na")</f>
        <v>100</v>
      </c>
      <c r="M8" s="8">
        <f>IFERROR(SUMIF(VictoriaPlusPCRegion!$E$7:$E$161,$E8,VictoriaPlusPCRegion!P$7:P$161)/SUMIF(VictoriaPlusPCRegion!$E$7:$E$161,$E8,VictoriaPlusPCRegion!$O$7:$O$161)*100,"na")</f>
        <v>103.45528455284554</v>
      </c>
      <c r="N8" s="8">
        <f>IFERROR(SUMIF(VictoriaPlusPCRegion!$E$7:$E$161,$E8,VictoriaPlusPCRegion!Q$7:Q$161)/SUMIF(VictoriaPlusPCRegion!$E$7:$E$161,$E8,VictoriaPlusPCRegion!$O$7:$O$161)*100,"na")</f>
        <v>101.69376693766938</v>
      </c>
      <c r="O8" s="8">
        <f>IFERROR(SUMIF(VictoriaPlusPCRegion!$E$7:$E$161,$E8,VictoriaPlusPCRegion!R$7:R$161)/SUMIF(VictoriaPlusPCRegion!$E$7:$E$161,$E8,VictoriaPlusPCRegion!$O$7:$O$161)*100,"na")</f>
        <v>102.03252032520325</v>
      </c>
      <c r="P8" s="8">
        <f>IFERROR(SUMIF(VictoriaPlusPCRegion!$E$7:$E$161,$E8,VictoriaPlusPCRegion!S$7:S$161)/SUMIF(VictoriaPlusPCRegion!$E$7:$E$161,$E8,VictoriaPlusPCRegion!$O$7:$O$161)*100,"na")</f>
        <v>105.58943089430895</v>
      </c>
      <c r="Q8" s="8">
        <f>IFERROR(SUMIF(VictoriaPlusPCRegion!$E$7:$E$161,$E8,VictoriaPlusPCRegion!T$7:T$161)/SUMIF(VictoriaPlusPCRegion!$E$7:$E$161,$E8,VictoriaPlusPCRegion!$O$7:$O$161)*100,"na")</f>
        <v>108.50271002710028</v>
      </c>
      <c r="R8" s="8">
        <f>IFERROR(SUMIF(VictoriaPlusPCRegion!$E$7:$E$161,$E8,VictoriaPlusPCRegion!U$7:U$161)/SUMIF(VictoriaPlusPCRegion!$E$7:$E$161,$E8,VictoriaPlusPCRegion!$O$7:$O$161)*100,"na")</f>
        <v>109.18021680216803</v>
      </c>
      <c r="S8" s="8">
        <f>IFERROR(SUMIF(VictoriaPlusPCRegion!$E$7:$E$161,$E8,VictoriaPlusPCRegion!V$7:V$161)/SUMIF(VictoriaPlusPCRegion!$E$7:$E$161,$E8,VictoriaPlusPCRegion!$O$7:$O$161)*100,"na")</f>
        <v>110.53523035230353</v>
      </c>
      <c r="T8" s="8">
        <f>IFERROR(SUMIF(VictoriaPlusPCRegion!$E$7:$E$161,$E8,VictoriaPlusPCRegion!W$7:W$161)/SUMIF(VictoriaPlusPCRegion!$E$7:$E$161,$E8,VictoriaPlusPCRegion!$O$7:$O$161)*100,"na")</f>
        <v>112.53387533875339</v>
      </c>
      <c r="U8" s="8">
        <f>IFERROR(SUMIF(VictoriaPlusPCRegion!$E$7:$E$161,$E8,VictoriaPlusPCRegion!X$7:X$161)/SUMIF(VictoriaPlusPCRegion!$E$7:$E$161,$E8,VictoriaPlusPCRegion!$O$7:$O$161)*100,"na")</f>
        <v>112.19512195121952</v>
      </c>
      <c r="V8" s="8">
        <f>IFERROR(SUMIF(VictoriaPlusPCRegion!$E$7:$E$161,$E8,VictoriaPlusPCRegion!Y$7:Y$161)/SUMIF(VictoriaPlusPCRegion!$E$7:$E$161,$E8,VictoriaPlusPCRegion!$O$7:$O$161)*100,"na")</f>
        <v>113.14363143631437</v>
      </c>
    </row>
    <row r="9" spans="1:22" x14ac:dyDescent="0.25">
      <c r="A9" s="4" t="s">
        <v>27</v>
      </c>
      <c r="B9" s="4" t="s">
        <v>28</v>
      </c>
      <c r="C9" s="4" t="s">
        <v>31</v>
      </c>
      <c r="D9" s="4"/>
      <c r="E9" s="4" t="str">
        <f>IF(D9="",B9&amp;" "&amp;C9,B9&amp;" "&amp;C9&amp;" "&amp;D9)</f>
        <v>New Houses PCR</v>
      </c>
      <c r="F9" s="8">
        <f>IFERROR(SUMIF(VictoriaPlusPCRegion!$E$7:$E$161,$E9,VictoriaPlusPCRegion!I$7:I$161)/SUMIF(VictoriaPlusPCRegion!$E$7:$E$161,$E9,VictoriaPlusPCRegion!$O$7:$O$161)*100,"na")</f>
        <v>86.577513248498718</v>
      </c>
      <c r="G9" s="8">
        <f>IFERROR(SUMIF(VictoriaPlusPCRegion!$E$7:$E$161,$E9,VictoriaPlusPCRegion!J$7:J$161)/SUMIF(VictoriaPlusPCRegion!$E$7:$E$161,$E9,VictoriaPlusPCRegion!$O$7:$O$161)*100,"na")</f>
        <v>84.623681666205286</v>
      </c>
      <c r="H9" s="8">
        <f>IFERROR(SUMIF(VictoriaPlusPCRegion!$E$7:$E$161,$E9,VictoriaPlusPCRegion!K$7:K$161)/SUMIF(VictoriaPlusPCRegion!$E$7:$E$161,$E9,VictoriaPlusPCRegion!$O$7:$O$161)*100,"na")</f>
        <v>78.334767739658702</v>
      </c>
      <c r="I9" s="8">
        <f>IFERROR(SUMIF(VictoriaPlusPCRegion!$E$7:$E$161,$E9,VictoriaPlusPCRegion!L$7:L$161)/SUMIF(VictoriaPlusPCRegion!$E$7:$E$161,$E9,VictoriaPlusPCRegion!$O$7:$O$161)*100,"na")</f>
        <v>80.921869625398003</v>
      </c>
      <c r="J9" s="8">
        <f>IFERROR(SUMIF(VictoriaPlusPCRegion!$E$7:$E$161,$E9,VictoriaPlusPCRegion!M$7:M$161)/SUMIF(VictoriaPlusPCRegion!$E$7:$E$161,$E9,VictoriaPlusPCRegion!$O$7:$O$161)*100,"na")</f>
        <v>87.704492875102531</v>
      </c>
      <c r="K9" s="8">
        <f>IFERROR(SUMIF(VictoriaPlusPCRegion!$E$7:$E$161,$E9,VictoriaPlusPCRegion!N$7:N$161)/SUMIF(VictoriaPlusPCRegion!$E$7:$E$161,$E9,VictoriaPlusPCRegion!$O$7:$O$161)*100,"na")</f>
        <v>89.720341011090227</v>
      </c>
      <c r="L9" s="8">
        <f>IFERROR(SUMIF(VictoriaPlusPCRegion!$E$7:$E$161,$E9,VictoriaPlusPCRegion!O$7:O$161)/SUMIF(VictoriaPlusPCRegion!$E$7:$E$161,$E9,VictoriaPlusPCRegion!$O$7:$O$161)*100,"na")</f>
        <v>100</v>
      </c>
      <c r="M9" s="8">
        <f>IFERROR(SUMIF(VictoriaPlusPCRegion!$E$7:$E$161,$E9,VictoriaPlusPCRegion!P$7:P$161)/SUMIF(VictoriaPlusPCRegion!$E$7:$E$161,$E9,VictoriaPlusPCRegion!$O$7:$O$161)*100,"na")</f>
        <v>105.28605436204683</v>
      </c>
      <c r="N9" s="8">
        <f>IFERROR(SUMIF(VictoriaPlusPCRegion!$E$7:$E$161,$E9,VictoriaPlusPCRegion!Q$7:Q$161)/SUMIF(VictoriaPlusPCRegion!$E$7:$E$161,$E9,VictoriaPlusPCRegion!$O$7:$O$161)*100,"na")</f>
        <v>102.51176948675722</v>
      </c>
      <c r="O9" s="8">
        <f>IFERROR(SUMIF(VictoriaPlusPCRegion!$E$7:$E$161,$E9,VictoriaPlusPCRegion!R$7:R$161)/SUMIF(VictoriaPlusPCRegion!$E$7:$E$161,$E9,VictoriaPlusPCRegion!$O$7:$O$161)*100,"na")</f>
        <v>102.66071724383083</v>
      </c>
      <c r="P9" s="8">
        <f>IFERROR(SUMIF(VictoriaPlusPCRegion!$E$7:$E$161,$E9,VictoriaPlusPCRegion!S$7:S$161)/SUMIF(VictoriaPlusPCRegion!$E$7:$E$161,$E9,VictoriaPlusPCRegion!$O$7:$O$161)*100,"na")</f>
        <v>106.34301348356369</v>
      </c>
      <c r="Q9" s="8">
        <f>IFERROR(SUMIF(VictoriaPlusPCRegion!$E$7:$E$161,$E9,VictoriaPlusPCRegion!T$7:T$161)/SUMIF(VictoriaPlusPCRegion!$E$7:$E$161,$E9,VictoriaPlusPCRegion!$O$7:$O$161)*100,"na")</f>
        <v>109.58195510985047</v>
      </c>
      <c r="R9" s="8">
        <f>IFERROR(SUMIF(VictoriaPlusPCRegion!$E$7:$E$161,$E9,VictoriaPlusPCRegion!U$7:U$161)/SUMIF(VictoriaPlusPCRegion!$E$7:$E$161,$E9,VictoriaPlusPCRegion!$O$7:$O$161)*100,"na")</f>
        <v>110.07804307806985</v>
      </c>
      <c r="S9" s="8">
        <f>IFERROR(SUMIF(VictoriaPlusPCRegion!$E$7:$E$161,$E9,VictoriaPlusPCRegion!V$7:V$161)/SUMIF(VictoriaPlusPCRegion!$E$7:$E$161,$E9,VictoriaPlusPCRegion!$O$7:$O$161)*100,"na")</f>
        <v>111.44959884389485</v>
      </c>
      <c r="T9" s="8">
        <f>IFERROR(SUMIF(VictoriaPlusPCRegion!$E$7:$E$161,$E9,VictoriaPlusPCRegion!W$7:W$161)/SUMIF(VictoriaPlusPCRegion!$E$7:$E$161,$E9,VictoriaPlusPCRegion!$O$7:$O$161)*100,"na")</f>
        <v>113.5018641104308</v>
      </c>
      <c r="U9" s="8">
        <f>IFERROR(SUMIF(VictoriaPlusPCRegion!$E$7:$E$161,$E9,VictoriaPlusPCRegion!X$7:X$161)/SUMIF(VictoriaPlusPCRegion!$E$7:$E$161,$E9,VictoriaPlusPCRegion!$O$7:$O$161)*100,"na")</f>
        <v>113.14131954147759</v>
      </c>
      <c r="V9" s="8">
        <f>IFERROR(SUMIF(VictoriaPlusPCRegion!$E$7:$E$161,$E9,VictoriaPlusPCRegion!Y$7:Y$161)/SUMIF(VictoriaPlusPCRegion!$E$7:$E$161,$E9,VictoriaPlusPCRegion!$O$7:$O$161)*100,"na")</f>
        <v>114.08969708446766</v>
      </c>
    </row>
    <row r="10" spans="1:22" hidden="1" x14ac:dyDescent="0.25">
      <c r="A10" s="6"/>
      <c r="B10" s="6" t="s">
        <v>28</v>
      </c>
      <c r="C10" s="6" t="s">
        <v>31</v>
      </c>
      <c r="D10" s="6" t="s">
        <v>32</v>
      </c>
      <c r="E10" s="6" t="str">
        <f t="shared" ref="E10:E17" si="1">IF(D10="",B10&amp;" "&amp;C10,B10&amp;" "&amp;C10&amp;" "&amp;D10)</f>
        <v>New Houses PCR Melbourne - North West</v>
      </c>
      <c r="F10" s="8">
        <f>IFERROR(SUMIF(VictoriaPlusPCRegion!$E$7:$E$161,$E10,VictoriaPlusPCRegion!I$7:I$161)/SUMIF(VictoriaPlusPCRegion!$E$7:$E$161,$E10,VictoriaPlusPCRegion!$O$7:$O$161)*100,"na")</f>
        <v>15.565550269988131</v>
      </c>
      <c r="G10" s="8">
        <f>IFERROR(SUMIF(VictoriaPlusPCRegion!$E$7:$E$161,$E10,VictoriaPlusPCRegion!J$7:J$161)/SUMIF(VictoriaPlusPCRegion!$E$7:$E$161,$E10,VictoriaPlusPCRegion!$O$7:$O$161)*100,"na")</f>
        <v>18.197192725199038</v>
      </c>
      <c r="H10" s="8">
        <f>IFERROR(SUMIF(VictoriaPlusPCRegion!$E$7:$E$161,$E10,VictoriaPlusPCRegion!K$7:K$161)/SUMIF(VictoriaPlusPCRegion!$E$7:$E$161,$E10,VictoriaPlusPCRegion!$O$7:$O$161)*100,"na")</f>
        <v>25.339579232264409</v>
      </c>
      <c r="I10" s="8">
        <f>IFERROR(SUMIF(VictoriaPlusPCRegion!$E$7:$E$161,$E10,VictoriaPlusPCRegion!L$7:L$161)/SUMIF(VictoriaPlusPCRegion!$E$7:$E$161,$E10,VictoriaPlusPCRegion!$O$7:$O$161)*100,"na")</f>
        <v>35.385300472285429</v>
      </c>
      <c r="J10" s="8">
        <f>IFERROR(SUMIF(VictoriaPlusPCRegion!$E$7:$E$161,$E10,VictoriaPlusPCRegion!M$7:M$161)/SUMIF(VictoriaPlusPCRegion!$E$7:$E$161,$E10,VictoriaPlusPCRegion!$O$7:$O$161)*100,"na")</f>
        <v>41.937544970211668</v>
      </c>
      <c r="K10" s="8">
        <f>IFERROR(SUMIF(VictoriaPlusPCRegion!$E$7:$E$161,$E10,VictoriaPlusPCRegion!N$7:N$161)/SUMIF(VictoriaPlusPCRegion!$E$7:$E$161,$E10,VictoriaPlusPCRegion!$O$7:$O$161)*100,"na")</f>
        <v>62.397567276804075</v>
      </c>
      <c r="L10" s="8">
        <f>IFERROR(SUMIF(VictoriaPlusPCRegion!$E$7:$E$161,$E10,VictoriaPlusPCRegion!O$7:O$161)/SUMIF(VictoriaPlusPCRegion!$E$7:$E$161,$E10,VictoriaPlusPCRegion!$O$7:$O$161)*100,"na")</f>
        <v>100</v>
      </c>
      <c r="M10" s="8">
        <f>IFERROR(SUMIF(VictoriaPlusPCRegion!$E$7:$E$161,$E10,VictoriaPlusPCRegion!P$7:P$161)/SUMIF(VictoriaPlusPCRegion!$E$7:$E$161,$E10,VictoriaPlusPCRegion!$O$7:$O$161)*100,"na")</f>
        <v>76.284521553054716</v>
      </c>
      <c r="N10" s="8">
        <f>IFERROR(SUMIF(VictoriaPlusPCRegion!$E$7:$E$161,$E10,VictoriaPlusPCRegion!Q$7:Q$161)/SUMIF(VictoriaPlusPCRegion!$E$7:$E$161,$E10,VictoriaPlusPCRegion!$O$7:$O$161)*100,"na")</f>
        <v>82.693261296144001</v>
      </c>
      <c r="O10" s="8">
        <f>IFERROR(SUMIF(VictoriaPlusPCRegion!$E$7:$E$161,$E10,VictoriaPlusPCRegion!R$7:R$161)/SUMIF(VictoriaPlusPCRegion!$E$7:$E$161,$E10,VictoriaPlusPCRegion!$O$7:$O$161)*100,"na")</f>
        <v>86.618825367304197</v>
      </c>
      <c r="P10" s="8">
        <f>IFERROR(SUMIF(VictoriaPlusPCRegion!$E$7:$E$161,$E10,VictoriaPlusPCRegion!S$7:S$161)/SUMIF(VictoriaPlusPCRegion!$E$7:$E$161,$E10,VictoriaPlusPCRegion!$O$7:$O$161)*100,"na")</f>
        <v>84.18662403649428</v>
      </c>
      <c r="Q10" s="8">
        <f>IFERROR(SUMIF(VictoriaPlusPCRegion!$E$7:$E$161,$E10,VictoriaPlusPCRegion!T$7:T$161)/SUMIF(VictoriaPlusPCRegion!$E$7:$E$161,$E10,VictoriaPlusPCRegion!$O$7:$O$161)*100,"na")</f>
        <v>89.201951277267426</v>
      </c>
      <c r="R10" s="8">
        <f>IFERROR(SUMIF(VictoriaPlusPCRegion!$E$7:$E$161,$E10,VictoriaPlusPCRegion!U$7:U$161)/SUMIF(VictoriaPlusPCRegion!$E$7:$E$161,$E10,VictoriaPlusPCRegion!$O$7:$O$161)*100,"na")</f>
        <v>89.875451357844</v>
      </c>
      <c r="S10" s="8">
        <f>IFERROR(SUMIF(VictoriaPlusPCRegion!$E$7:$E$161,$E10,VictoriaPlusPCRegion!V$7:V$161)/SUMIF(VictoriaPlusPCRegion!$E$7:$E$161,$E10,VictoriaPlusPCRegion!$O$7:$O$161)*100,"na")</f>
        <v>89.982266064627353</v>
      </c>
      <c r="T10" s="8">
        <f>IFERROR(SUMIF(VictoriaPlusPCRegion!$E$7:$E$161,$E10,VictoriaPlusPCRegion!W$7:W$161)/SUMIF(VictoriaPlusPCRegion!$E$7:$E$161,$E10,VictoriaPlusPCRegion!$O$7:$O$161)*100,"na")</f>
        <v>92.234320818507967</v>
      </c>
      <c r="U10" s="8">
        <f>IFERROR(SUMIF(VictoriaPlusPCRegion!$E$7:$E$161,$E10,VictoriaPlusPCRegion!X$7:X$161)/SUMIF(VictoriaPlusPCRegion!$E$7:$E$161,$E10,VictoriaPlusPCRegion!$O$7:$O$161)*100,"na")</f>
        <v>91.888662715586904</v>
      </c>
      <c r="V10" s="8">
        <f>IFERROR(SUMIF(VictoriaPlusPCRegion!$E$7:$E$161,$E10,VictoriaPlusPCRegion!Y$7:Y$161)/SUMIF(VictoriaPlusPCRegion!$E$7:$E$161,$E10,VictoriaPlusPCRegion!$O$7:$O$161)*100,"na")</f>
        <v>92.494911338009828</v>
      </c>
    </row>
    <row r="11" spans="1:22" hidden="1" x14ac:dyDescent="0.25">
      <c r="A11" s="6"/>
      <c r="B11" s="6" t="s">
        <v>28</v>
      </c>
      <c r="C11" s="6" t="s">
        <v>31</v>
      </c>
      <c r="D11" s="6" t="s">
        <v>33</v>
      </c>
      <c r="E11" s="6" t="str">
        <f t="shared" si="1"/>
        <v>New Houses PCR Melbourne - West</v>
      </c>
      <c r="F11" s="8">
        <f>IFERROR(SUMIF(VictoriaPlusPCRegion!$E$7:$E$161,$E11,VictoriaPlusPCRegion!I$7:I$161)/SUMIF(VictoriaPlusPCRegion!$E$7:$E$161,$E11,VictoriaPlusPCRegion!$O$7:$O$161)*100,"na")</f>
        <v>84.117164006228322</v>
      </c>
      <c r="G11" s="8">
        <f>IFERROR(SUMIF(VictoriaPlusPCRegion!$E$7:$E$161,$E11,VictoriaPlusPCRegion!J$7:J$161)/SUMIF(VictoriaPlusPCRegion!$E$7:$E$161,$E11,VictoriaPlusPCRegion!$O$7:$O$161)*100,"na")</f>
        <v>81.258187843070388</v>
      </c>
      <c r="H11" s="8">
        <f>IFERROR(SUMIF(VictoriaPlusPCRegion!$E$7:$E$161,$E11,VictoriaPlusPCRegion!K$7:K$161)/SUMIF(VictoriaPlusPCRegion!$E$7:$E$161,$E11,VictoriaPlusPCRegion!$O$7:$O$161)*100,"na")</f>
        <v>74.740760191450661</v>
      </c>
      <c r="I11" s="8">
        <f>IFERROR(SUMIF(VictoriaPlusPCRegion!$E$7:$E$161,$E11,VictoriaPlusPCRegion!L$7:L$161)/SUMIF(VictoriaPlusPCRegion!$E$7:$E$161,$E11,VictoriaPlusPCRegion!$O$7:$O$161)*100,"na")</f>
        <v>73.318530056967063</v>
      </c>
      <c r="J11" s="8">
        <f>IFERROR(SUMIF(VictoriaPlusPCRegion!$E$7:$E$161,$E11,VictoriaPlusPCRegion!M$7:M$161)/SUMIF(VictoriaPlusPCRegion!$E$7:$E$161,$E11,VictoriaPlusPCRegion!$O$7:$O$161)*100,"na")</f>
        <v>94.083061619462498</v>
      </c>
      <c r="K11" s="8">
        <f>IFERROR(SUMIF(VictoriaPlusPCRegion!$E$7:$E$161,$E11,VictoriaPlusPCRegion!N$7:N$161)/SUMIF(VictoriaPlusPCRegion!$E$7:$E$161,$E11,VictoriaPlusPCRegion!$O$7:$O$161)*100,"na")</f>
        <v>94.559580297269349</v>
      </c>
      <c r="L11" s="8">
        <f>IFERROR(SUMIF(VictoriaPlusPCRegion!$E$7:$E$161,$E11,VictoriaPlusPCRegion!O$7:O$161)/SUMIF(VictoriaPlusPCRegion!$E$7:$E$161,$E11,VictoriaPlusPCRegion!$O$7:$O$161)*100,"na")</f>
        <v>100</v>
      </c>
      <c r="M11" s="8">
        <f>IFERROR(SUMIF(VictoriaPlusPCRegion!$E$7:$E$161,$E11,VictoriaPlusPCRegion!P$7:P$161)/SUMIF(VictoriaPlusPCRegion!$E$7:$E$161,$E11,VictoriaPlusPCRegion!$O$7:$O$161)*100,"na")</f>
        <v>109.7314029688698</v>
      </c>
      <c r="N11" s="8">
        <f>IFERROR(SUMIF(VictoriaPlusPCRegion!$E$7:$E$161,$E11,VictoriaPlusPCRegion!Q$7:Q$161)/SUMIF(VictoriaPlusPCRegion!$E$7:$E$161,$E11,VictoriaPlusPCRegion!$O$7:$O$161)*100,"na")</f>
        <v>105.79756394848489</v>
      </c>
      <c r="O11" s="8">
        <f>IFERROR(SUMIF(VictoriaPlusPCRegion!$E$7:$E$161,$E11,VictoriaPlusPCRegion!R$7:R$161)/SUMIF(VictoriaPlusPCRegion!$E$7:$E$161,$E11,VictoriaPlusPCRegion!$O$7:$O$161)*100,"na")</f>
        <v>105.20240766448701</v>
      </c>
      <c r="P11" s="8">
        <f>IFERROR(SUMIF(VictoriaPlusPCRegion!$E$7:$E$161,$E11,VictoriaPlusPCRegion!S$7:S$161)/SUMIF(VictoriaPlusPCRegion!$E$7:$E$161,$E11,VictoriaPlusPCRegion!$O$7:$O$161)*100,"na")</f>
        <v>109.85348988169643</v>
      </c>
      <c r="Q11" s="8">
        <f>IFERROR(SUMIF(VictoriaPlusPCRegion!$E$7:$E$161,$E11,VictoriaPlusPCRegion!T$7:T$161)/SUMIF(VictoriaPlusPCRegion!$E$7:$E$161,$E11,VictoriaPlusPCRegion!$O$7:$O$161)*100,"na")</f>
        <v>112.86290787959265</v>
      </c>
      <c r="R11" s="8">
        <f>IFERROR(SUMIF(VictoriaPlusPCRegion!$E$7:$E$161,$E11,VictoriaPlusPCRegion!U$7:U$161)/SUMIF(VictoriaPlusPCRegion!$E$7:$E$161,$E11,VictoriaPlusPCRegion!$O$7:$O$161)*100,"na")</f>
        <v>113.29634598580212</v>
      </c>
      <c r="S11" s="8">
        <f>IFERROR(SUMIF(VictoriaPlusPCRegion!$E$7:$E$161,$E11,VictoriaPlusPCRegion!V$7:V$161)/SUMIF(VictoriaPlusPCRegion!$E$7:$E$161,$E11,VictoriaPlusPCRegion!$O$7:$O$161)*100,"na")</f>
        <v>114.87437315946187</v>
      </c>
      <c r="T11" s="8">
        <f>IFERROR(SUMIF(VictoriaPlusPCRegion!$E$7:$E$161,$E11,VictoriaPlusPCRegion!W$7:W$161)/SUMIF(VictoriaPlusPCRegion!$E$7:$E$161,$E11,VictoriaPlusPCRegion!$O$7:$O$161)*100,"na")</f>
        <v>116.90338413139744</v>
      </c>
      <c r="U11" s="8">
        <f>IFERROR(SUMIF(VictoriaPlusPCRegion!$E$7:$E$161,$E11,VictoriaPlusPCRegion!X$7:X$161)/SUMIF(VictoriaPlusPCRegion!$E$7:$E$161,$E11,VictoriaPlusPCRegion!$O$7:$O$161)*100,"na")</f>
        <v>116.53309863493462</v>
      </c>
      <c r="V11" s="8">
        <f>IFERROR(SUMIF(VictoriaPlusPCRegion!$E$7:$E$161,$E11,VictoriaPlusPCRegion!Y$7:Y$161)/SUMIF(VictoriaPlusPCRegion!$E$7:$E$161,$E11,VictoriaPlusPCRegion!$O$7:$O$161)*100,"na")</f>
        <v>117.53811352618358</v>
      </c>
    </row>
    <row r="12" spans="1:22" hidden="1" x14ac:dyDescent="0.25">
      <c r="A12" s="6"/>
      <c r="B12" s="6" t="s">
        <v>28</v>
      </c>
      <c r="C12" s="6" t="s">
        <v>31</v>
      </c>
      <c r="D12" s="6" t="s">
        <v>34</v>
      </c>
      <c r="E12" s="6" t="str">
        <f t="shared" si="1"/>
        <v>New Houses PCR Ballarat</v>
      </c>
      <c r="F12" s="8">
        <f>IFERROR(SUMIF(VictoriaPlusPCRegion!$E$7:$E$161,$E12,VictoriaPlusPCRegion!I$7:I$161)/SUMIF(VictoriaPlusPCRegion!$E$7:$E$161,$E12,VictoriaPlusPCRegion!$O$7:$O$161)*100,"na")</f>
        <v>110.46329515644746</v>
      </c>
      <c r="G12" s="8">
        <f>IFERROR(SUMIF(VictoriaPlusPCRegion!$E$7:$E$161,$E12,VictoriaPlusPCRegion!J$7:J$161)/SUMIF(VictoriaPlusPCRegion!$E$7:$E$161,$E12,VictoriaPlusPCRegion!$O$7:$O$161)*100,"na")</f>
        <v>106.5227677763725</v>
      </c>
      <c r="H12" s="8">
        <f>IFERROR(SUMIF(VictoriaPlusPCRegion!$E$7:$E$161,$E12,VictoriaPlusPCRegion!K$7:K$161)/SUMIF(VictoriaPlusPCRegion!$E$7:$E$161,$E12,VictoriaPlusPCRegion!$O$7:$O$161)*100,"na")</f>
        <v>98.390598676563144</v>
      </c>
      <c r="I12" s="8">
        <f>IFERROR(SUMIF(VictoriaPlusPCRegion!$E$7:$E$161,$E12,VictoriaPlusPCRegion!L$7:L$161)/SUMIF(VictoriaPlusPCRegion!$E$7:$E$161,$E12,VictoriaPlusPCRegion!$O$7:$O$161)*100,"na")</f>
        <v>105.68919027745068</v>
      </c>
      <c r="J12" s="8">
        <f>IFERROR(SUMIF(VictoriaPlusPCRegion!$E$7:$E$161,$E12,VictoriaPlusPCRegion!M$7:M$161)/SUMIF(VictoriaPlusPCRegion!$E$7:$E$161,$E12,VictoriaPlusPCRegion!$O$7:$O$161)*100,"na")</f>
        <v>98.96744695504249</v>
      </c>
      <c r="K12" s="8">
        <f>IFERROR(SUMIF(VictoriaPlusPCRegion!$E$7:$E$161,$E12,VictoriaPlusPCRegion!N$7:N$161)/SUMIF(VictoriaPlusPCRegion!$E$7:$E$161,$E12,VictoriaPlusPCRegion!$O$7:$O$161)*100,"na")</f>
        <v>95.242169260479656</v>
      </c>
      <c r="L12" s="8">
        <f>IFERROR(SUMIF(VictoriaPlusPCRegion!$E$7:$E$161,$E12,VictoriaPlusPCRegion!O$7:O$161)/SUMIF(VictoriaPlusPCRegion!$E$7:$E$161,$E12,VictoriaPlusPCRegion!$O$7:$O$161)*100,"na")</f>
        <v>100</v>
      </c>
      <c r="M12" s="8">
        <f>IFERROR(SUMIF(VictoriaPlusPCRegion!$E$7:$E$161,$E12,VictoriaPlusPCRegion!P$7:P$161)/SUMIF(VictoriaPlusPCRegion!$E$7:$E$161,$E12,VictoriaPlusPCRegion!$O$7:$O$161)*100,"na")</f>
        <v>111.9529160685109</v>
      </c>
      <c r="N12" s="8">
        <f>IFERROR(SUMIF(VictoriaPlusPCRegion!$E$7:$E$161,$E12,VictoriaPlusPCRegion!Q$7:Q$161)/SUMIF(VictoriaPlusPCRegion!$E$7:$E$161,$E12,VictoriaPlusPCRegion!$O$7:$O$161)*100,"na")</f>
        <v>106.77852459951833</v>
      </c>
      <c r="O12" s="8">
        <f>IFERROR(SUMIF(VictoriaPlusPCRegion!$E$7:$E$161,$E12,VictoriaPlusPCRegion!R$7:R$161)/SUMIF(VictoriaPlusPCRegion!$E$7:$E$161,$E12,VictoriaPlusPCRegion!$O$7:$O$161)*100,"na")</f>
        <v>106.2519093379469</v>
      </c>
      <c r="P12" s="8">
        <f>IFERROR(SUMIF(VictoriaPlusPCRegion!$E$7:$E$161,$E12,VictoriaPlusPCRegion!S$7:S$161)/SUMIF(VictoriaPlusPCRegion!$E$7:$E$161,$E12,VictoriaPlusPCRegion!$O$7:$O$161)*100,"na")</f>
        <v>111.30301765444959</v>
      </c>
      <c r="Q12" s="8">
        <f>IFERROR(SUMIF(VictoriaPlusPCRegion!$E$7:$E$161,$E12,VictoriaPlusPCRegion!T$7:T$161)/SUMIF(VictoriaPlusPCRegion!$E$7:$E$161,$E12,VictoriaPlusPCRegion!$O$7:$O$161)*100,"na")</f>
        <v>114.08375832614905</v>
      </c>
      <c r="R12" s="8">
        <f>IFERROR(SUMIF(VictoriaPlusPCRegion!$E$7:$E$161,$E12,VictoriaPlusPCRegion!U$7:U$161)/SUMIF(VictoriaPlusPCRegion!$E$7:$E$161,$E12,VictoriaPlusPCRegion!$O$7:$O$161)*100,"na")</f>
        <v>114.58039438742063</v>
      </c>
      <c r="S12" s="8">
        <f>IFERROR(SUMIF(VictoriaPlusPCRegion!$E$7:$E$161,$E12,VictoriaPlusPCRegion!V$7:V$161)/SUMIF(VictoriaPlusPCRegion!$E$7:$E$161,$E12,VictoriaPlusPCRegion!$O$7:$O$161)*100,"na")</f>
        <v>116.22798625693771</v>
      </c>
      <c r="T12" s="8">
        <f>IFERROR(SUMIF(VictoriaPlusPCRegion!$E$7:$E$161,$E12,VictoriaPlusPCRegion!W$7:W$161)/SUMIF(VictoriaPlusPCRegion!$E$7:$E$161,$E12,VictoriaPlusPCRegion!$O$7:$O$161)*100,"na")</f>
        <v>118.22573343162712</v>
      </c>
      <c r="U12" s="8">
        <f>IFERROR(SUMIF(VictoriaPlusPCRegion!$E$7:$E$161,$E12,VictoriaPlusPCRegion!X$7:X$161)/SUMIF(VictoriaPlusPCRegion!$E$7:$E$161,$E12,VictoriaPlusPCRegion!$O$7:$O$161)*100,"na")</f>
        <v>117.87046193456456</v>
      </c>
      <c r="V12" s="8">
        <f>IFERROR(SUMIF(VictoriaPlusPCRegion!$E$7:$E$161,$E12,VictoriaPlusPCRegion!Y$7:Y$161)/SUMIF(VictoriaPlusPCRegion!$E$7:$E$161,$E12,VictoriaPlusPCRegion!$O$7:$O$161)*100,"na")</f>
        <v>118.89259675371839</v>
      </c>
    </row>
    <row r="13" spans="1:22" hidden="1" x14ac:dyDescent="0.25">
      <c r="A13" s="6"/>
      <c r="B13" s="6" t="s">
        <v>28</v>
      </c>
      <c r="C13" s="6" t="s">
        <v>31</v>
      </c>
      <c r="D13" s="6" t="s">
        <v>35</v>
      </c>
      <c r="E13" s="6" t="str">
        <f t="shared" si="1"/>
        <v>New Houses PCR Bendigo</v>
      </c>
      <c r="F13" s="8">
        <f>IFERROR(SUMIF(VictoriaPlusPCRegion!$E$7:$E$161,$E13,VictoriaPlusPCRegion!I$7:I$161)/SUMIF(VictoriaPlusPCRegion!$E$7:$E$161,$E13,VictoriaPlusPCRegion!$O$7:$O$161)*100,"na")</f>
        <v>153.35368463311764</v>
      </c>
      <c r="G13" s="8">
        <f>IFERROR(SUMIF(VictoriaPlusPCRegion!$E$7:$E$161,$E13,VictoriaPlusPCRegion!J$7:J$161)/SUMIF(VictoriaPlusPCRegion!$E$7:$E$161,$E13,VictoriaPlusPCRegion!$O$7:$O$161)*100,"na")</f>
        <v>150.35580239556182</v>
      </c>
      <c r="H13" s="8">
        <f>IFERROR(SUMIF(VictoriaPlusPCRegion!$E$7:$E$161,$E13,VictoriaPlusPCRegion!K$7:K$161)/SUMIF(VictoriaPlusPCRegion!$E$7:$E$161,$E13,VictoriaPlusPCRegion!$O$7:$O$161)*100,"na")</f>
        <v>124.5570047167291</v>
      </c>
      <c r="I13" s="8">
        <f>IFERROR(SUMIF(VictoriaPlusPCRegion!$E$7:$E$161,$E13,VictoriaPlusPCRegion!L$7:L$161)/SUMIF(VictoriaPlusPCRegion!$E$7:$E$161,$E13,VictoriaPlusPCRegion!$O$7:$O$161)*100,"na")</f>
        <v>118.63392544486744</v>
      </c>
      <c r="J13" s="8">
        <f>IFERROR(SUMIF(VictoriaPlusPCRegion!$E$7:$E$161,$E13,VictoriaPlusPCRegion!M$7:M$161)/SUMIF(VictoriaPlusPCRegion!$E$7:$E$161,$E13,VictoriaPlusPCRegion!$O$7:$O$161)*100,"na")</f>
        <v>106.75627891212645</v>
      </c>
      <c r="K13" s="8">
        <f>IFERROR(SUMIF(VictoriaPlusPCRegion!$E$7:$E$161,$E13,VictoriaPlusPCRegion!N$7:N$161)/SUMIF(VictoriaPlusPCRegion!$E$7:$E$161,$E13,VictoriaPlusPCRegion!$O$7:$O$161)*100,"na")</f>
        <v>96.05419872291499</v>
      </c>
      <c r="L13" s="8">
        <f>IFERROR(SUMIF(VictoriaPlusPCRegion!$E$7:$E$161,$E13,VictoriaPlusPCRegion!O$7:O$161)/SUMIF(VictoriaPlusPCRegion!$E$7:$E$161,$E13,VictoriaPlusPCRegion!$O$7:$O$161)*100,"na")</f>
        <v>100</v>
      </c>
      <c r="M13" s="8">
        <f>IFERROR(SUMIF(VictoriaPlusPCRegion!$E$7:$E$161,$E13,VictoriaPlusPCRegion!P$7:P$161)/SUMIF(VictoriaPlusPCRegion!$E$7:$E$161,$E13,VictoriaPlusPCRegion!$O$7:$O$161)*100,"na")</f>
        <v>115.38728912522194</v>
      </c>
      <c r="N13" s="8">
        <f>IFERROR(SUMIF(VictoriaPlusPCRegion!$E$7:$E$161,$E13,VictoriaPlusPCRegion!Q$7:Q$161)/SUMIF(VictoriaPlusPCRegion!$E$7:$E$161,$E13,VictoriaPlusPCRegion!$O$7:$O$161)*100,"na")</f>
        <v>108.20241723662774</v>
      </c>
      <c r="O13" s="8">
        <f>IFERROR(SUMIF(VictoriaPlusPCRegion!$E$7:$E$161,$E13,VictoriaPlusPCRegion!R$7:R$161)/SUMIF(VictoriaPlusPCRegion!$E$7:$E$161,$E13,VictoriaPlusPCRegion!$O$7:$O$161)*100,"na")</f>
        <v>107.84347518280396</v>
      </c>
      <c r="P13" s="8">
        <f>IFERROR(SUMIF(VictoriaPlusPCRegion!$E$7:$E$161,$E13,VictoriaPlusPCRegion!S$7:S$161)/SUMIF(VictoriaPlusPCRegion!$E$7:$E$161,$E13,VictoriaPlusPCRegion!$O$7:$O$161)*100,"na")</f>
        <v>113.5012217665784</v>
      </c>
      <c r="Q13" s="8">
        <f>IFERROR(SUMIF(VictoriaPlusPCRegion!$E$7:$E$161,$E13,VictoriaPlusPCRegion!T$7:T$161)/SUMIF(VictoriaPlusPCRegion!$E$7:$E$161,$E13,VictoriaPlusPCRegion!$O$7:$O$161)*100,"na")</f>
        <v>115.91246520146987</v>
      </c>
      <c r="R13" s="8">
        <f>IFERROR(SUMIF(VictoriaPlusPCRegion!$E$7:$E$161,$E13,VictoriaPlusPCRegion!U$7:U$161)/SUMIF(VictoriaPlusPCRegion!$E$7:$E$161,$E13,VictoriaPlusPCRegion!$O$7:$O$161)*100,"na")</f>
        <v>116.52004570048018</v>
      </c>
      <c r="S13" s="8">
        <f>IFERROR(SUMIF(VictoriaPlusPCRegion!$E$7:$E$161,$E13,VictoriaPlusPCRegion!V$7:V$161)/SUMIF(VictoriaPlusPCRegion!$E$7:$E$161,$E13,VictoriaPlusPCRegion!$O$7:$O$161)*100,"na")</f>
        <v>118.27047125366532</v>
      </c>
      <c r="T13" s="8">
        <f>IFERROR(SUMIF(VictoriaPlusPCRegion!$E$7:$E$161,$E13,VictoriaPlusPCRegion!W$7:W$161)/SUMIF(VictoriaPlusPCRegion!$E$7:$E$161,$E13,VictoriaPlusPCRegion!$O$7:$O$161)*100,"na")</f>
        <v>120.21713334810494</v>
      </c>
      <c r="U13" s="8">
        <f>IFERROR(SUMIF(VictoriaPlusPCRegion!$E$7:$E$161,$E13,VictoriaPlusPCRegion!X$7:X$161)/SUMIF(VictoriaPlusPCRegion!$E$7:$E$161,$E13,VictoriaPlusPCRegion!$O$7:$O$161)*100,"na")</f>
        <v>119.8878588917333</v>
      </c>
      <c r="V13" s="8">
        <f>IFERROR(SUMIF(VictoriaPlusPCRegion!$E$7:$E$161,$E13,VictoriaPlusPCRegion!Y$7:Y$161)/SUMIF(VictoriaPlusPCRegion!$E$7:$E$161,$E13,VictoriaPlusPCRegion!$O$7:$O$161)*100,"na")</f>
        <v>120.93489328915727</v>
      </c>
    </row>
    <row r="14" spans="1:22" hidden="1" x14ac:dyDescent="0.25">
      <c r="A14" s="6"/>
      <c r="B14" s="6" t="s">
        <v>28</v>
      </c>
      <c r="C14" s="6" t="s">
        <v>31</v>
      </c>
      <c r="D14" s="6" t="s">
        <v>36</v>
      </c>
      <c r="E14" s="6" t="str">
        <f t="shared" si="1"/>
        <v>New Houses PCR Geelong</v>
      </c>
      <c r="F14" s="8">
        <f>IFERROR(SUMIF(VictoriaPlusPCRegion!$E$7:$E$161,$E14,VictoriaPlusPCRegion!I$7:I$161)/SUMIF(VictoriaPlusPCRegion!$E$7:$E$161,$E14,VictoriaPlusPCRegion!$O$7:$O$161)*100,"na")</f>
        <v>79.253372698078181</v>
      </c>
      <c r="G14" s="8">
        <f>IFERROR(SUMIF(VictoriaPlusPCRegion!$E$7:$E$161,$E14,VictoriaPlusPCRegion!J$7:J$161)/SUMIF(VictoriaPlusPCRegion!$E$7:$E$161,$E14,VictoriaPlusPCRegion!$O$7:$O$161)*100,"na")</f>
        <v>85.784506065955583</v>
      </c>
      <c r="H14" s="8">
        <f>IFERROR(SUMIF(VictoriaPlusPCRegion!$E$7:$E$161,$E14,VictoriaPlusPCRegion!K$7:K$161)/SUMIF(VictoriaPlusPCRegion!$E$7:$E$161,$E14,VictoriaPlusPCRegion!$O$7:$O$161)*100,"na")</f>
        <v>80.710496452512771</v>
      </c>
      <c r="I14" s="8">
        <f>IFERROR(SUMIF(VictoriaPlusPCRegion!$E$7:$E$161,$E14,VictoriaPlusPCRegion!L$7:L$161)/SUMIF(VictoriaPlusPCRegion!$E$7:$E$161,$E14,VictoriaPlusPCRegion!$O$7:$O$161)*100,"na")</f>
        <v>82.314184367137699</v>
      </c>
      <c r="J14" s="8">
        <f>IFERROR(SUMIF(VictoriaPlusPCRegion!$E$7:$E$161,$E14,VictoriaPlusPCRegion!M$7:M$161)/SUMIF(VictoriaPlusPCRegion!$E$7:$E$161,$E14,VictoriaPlusPCRegion!$O$7:$O$161)*100,"na")</f>
        <v>90.569681759067294</v>
      </c>
      <c r="K14" s="8">
        <f>IFERROR(SUMIF(VictoriaPlusPCRegion!$E$7:$E$161,$E14,VictoriaPlusPCRegion!N$7:N$161)/SUMIF(VictoriaPlusPCRegion!$E$7:$E$161,$E14,VictoriaPlusPCRegion!$O$7:$O$161)*100,"na")</f>
        <v>94.564939862167023</v>
      </c>
      <c r="L14" s="8">
        <f>IFERROR(SUMIF(VictoriaPlusPCRegion!$E$7:$E$161,$E14,VictoriaPlusPCRegion!O$7:O$161)/SUMIF(VictoriaPlusPCRegion!$E$7:$E$161,$E14,VictoriaPlusPCRegion!$O$7:$O$161)*100,"na")</f>
        <v>100</v>
      </c>
      <c r="M14" s="8">
        <f>IFERROR(SUMIF(VictoriaPlusPCRegion!$E$7:$E$161,$E14,VictoriaPlusPCRegion!P$7:P$161)/SUMIF(VictoriaPlusPCRegion!$E$7:$E$161,$E14,VictoriaPlusPCRegion!$O$7:$O$161)*100,"na")</f>
        <v>108.32760451678232</v>
      </c>
      <c r="N14" s="8">
        <f>IFERROR(SUMIF(VictoriaPlusPCRegion!$E$7:$E$161,$E14,VictoriaPlusPCRegion!Q$7:Q$161)/SUMIF(VictoriaPlusPCRegion!$E$7:$E$161,$E14,VictoriaPlusPCRegion!$O$7:$O$161)*100,"na")</f>
        <v>105.34400237506136</v>
      </c>
      <c r="O14" s="8">
        <f>IFERROR(SUMIF(VictoriaPlusPCRegion!$E$7:$E$161,$E14,VictoriaPlusPCRegion!R$7:R$161)/SUMIF(VictoriaPlusPCRegion!$E$7:$E$161,$E14,VictoriaPlusPCRegion!$O$7:$O$161)*100,"na")</f>
        <v>104.5947360189701</v>
      </c>
      <c r="P14" s="8">
        <f>IFERROR(SUMIF(VictoriaPlusPCRegion!$E$7:$E$161,$E14,VictoriaPlusPCRegion!S$7:S$161)/SUMIF(VictoriaPlusPCRegion!$E$7:$E$161,$E14,VictoriaPlusPCRegion!$O$7:$O$161)*100,"na")</f>
        <v>109.01419924580109</v>
      </c>
      <c r="Q14" s="8">
        <f>IFERROR(SUMIF(VictoriaPlusPCRegion!$E$7:$E$161,$E14,VictoriaPlusPCRegion!T$7:T$161)/SUMIF(VictoriaPlusPCRegion!$E$7:$E$161,$E14,VictoriaPlusPCRegion!$O$7:$O$161)*100,"na")</f>
        <v>112.1967956104348</v>
      </c>
      <c r="R14" s="8">
        <f>IFERROR(SUMIF(VictoriaPlusPCRegion!$E$7:$E$161,$E14,VictoriaPlusPCRegion!U$7:U$161)/SUMIF(VictoriaPlusPCRegion!$E$7:$E$161,$E14,VictoriaPlusPCRegion!$O$7:$O$161)*100,"na")</f>
        <v>112.56652169574974</v>
      </c>
      <c r="S14" s="8">
        <f>IFERROR(SUMIF(VictoriaPlusPCRegion!$E$7:$E$161,$E14,VictoriaPlusPCRegion!V$7:V$161)/SUMIF(VictoriaPlusPCRegion!$E$7:$E$161,$E14,VictoriaPlusPCRegion!$O$7:$O$161)*100,"na")</f>
        <v>114.10904776997791</v>
      </c>
      <c r="T14" s="8">
        <f>IFERROR(SUMIF(VictoriaPlusPCRegion!$E$7:$E$161,$E14,VictoriaPlusPCRegion!W$7:W$161)/SUMIF(VictoriaPlusPCRegion!$E$7:$E$161,$E14,VictoriaPlusPCRegion!$O$7:$O$161)*100,"na")</f>
        <v>116.16275651706837</v>
      </c>
      <c r="U14" s="8">
        <f>IFERROR(SUMIF(VictoriaPlusPCRegion!$E$7:$E$161,$E14,VictoriaPlusPCRegion!X$7:X$161)/SUMIF(VictoriaPlusPCRegion!$E$7:$E$161,$E14,VictoriaPlusPCRegion!$O$7:$O$161)*100,"na")</f>
        <v>115.7779814926464</v>
      </c>
      <c r="V14" s="8">
        <f>IFERROR(SUMIF(VictoriaPlusPCRegion!$E$7:$E$161,$E14,VictoriaPlusPCRegion!Y$7:Y$161)/SUMIF(VictoriaPlusPCRegion!$E$7:$E$161,$E14,VictoriaPlusPCRegion!$O$7:$O$161)*100,"na")</f>
        <v>116.77499184241975</v>
      </c>
    </row>
    <row r="15" spans="1:22" hidden="1" x14ac:dyDescent="0.25">
      <c r="A15" s="6"/>
      <c r="B15" s="6" t="s">
        <v>28</v>
      </c>
      <c r="C15" s="6" t="s">
        <v>31</v>
      </c>
      <c r="D15" s="6" t="s">
        <v>37</v>
      </c>
      <c r="E15" s="6" t="str">
        <f t="shared" si="1"/>
        <v>New Houses PCR North West</v>
      </c>
      <c r="F15" s="8">
        <f>IFERROR(SUMIF(VictoriaPlusPCRegion!$E$7:$E$161,$E15,VictoriaPlusPCRegion!I$7:I$161)/SUMIF(VictoriaPlusPCRegion!$E$7:$E$161,$E15,VictoriaPlusPCRegion!$O$7:$O$161)*100,"na")</f>
        <v>118.05477617408957</v>
      </c>
      <c r="G15" s="8">
        <f>IFERROR(SUMIF(VictoriaPlusPCRegion!$E$7:$E$161,$E15,VictoriaPlusPCRegion!J$7:J$161)/SUMIF(VictoriaPlusPCRegion!$E$7:$E$161,$E15,VictoriaPlusPCRegion!$O$7:$O$161)*100,"na")</f>
        <v>98.443589143005426</v>
      </c>
      <c r="H15" s="8">
        <f>IFERROR(SUMIF(VictoriaPlusPCRegion!$E$7:$E$161,$E15,VictoriaPlusPCRegion!K$7:K$161)/SUMIF(VictoriaPlusPCRegion!$E$7:$E$161,$E15,VictoriaPlusPCRegion!$O$7:$O$161)*100,"na")</f>
        <v>106.99493800760192</v>
      </c>
      <c r="I15" s="8">
        <f>IFERROR(SUMIF(VictoriaPlusPCRegion!$E$7:$E$161,$E15,VictoriaPlusPCRegion!L$7:L$161)/SUMIF(VictoriaPlusPCRegion!$E$7:$E$161,$E15,VictoriaPlusPCRegion!$O$7:$O$161)*100,"na")</f>
        <v>107.95025080085105</v>
      </c>
      <c r="J15" s="8">
        <f>IFERROR(SUMIF(VictoriaPlusPCRegion!$E$7:$E$161,$E15,VictoriaPlusPCRegion!M$7:M$161)/SUMIF(VictoriaPlusPCRegion!$E$7:$E$161,$E15,VictoriaPlusPCRegion!$O$7:$O$161)*100,"na")</f>
        <v>114.63309631308982</v>
      </c>
      <c r="K15" s="8">
        <f>IFERROR(SUMIF(VictoriaPlusPCRegion!$E$7:$E$161,$E15,VictoriaPlusPCRegion!N$7:N$161)/SUMIF(VictoriaPlusPCRegion!$E$7:$E$161,$E15,VictoriaPlusPCRegion!$O$7:$O$161)*100,"na")</f>
        <v>97.220856067495191</v>
      </c>
      <c r="L15" s="8">
        <f>IFERROR(SUMIF(VictoriaPlusPCRegion!$E$7:$E$161,$E15,VictoriaPlusPCRegion!O$7:O$161)/SUMIF(VictoriaPlusPCRegion!$E$7:$E$161,$E15,VictoriaPlusPCRegion!$O$7:$O$161)*100,"na")</f>
        <v>100</v>
      </c>
      <c r="M15" s="8">
        <f>IFERROR(SUMIF(VictoriaPlusPCRegion!$E$7:$E$161,$E15,VictoriaPlusPCRegion!P$7:P$161)/SUMIF(VictoriaPlusPCRegion!$E$7:$E$161,$E15,VictoriaPlusPCRegion!$O$7:$O$161)*100,"na")</f>
        <v>118.99558755479001</v>
      </c>
      <c r="N15" s="8">
        <f>IFERROR(SUMIF(VictoriaPlusPCRegion!$E$7:$E$161,$E15,VictoriaPlusPCRegion!Q$7:Q$161)/SUMIF(VictoriaPlusPCRegion!$E$7:$E$161,$E15,VictoriaPlusPCRegion!$O$7:$O$161)*100,"na")</f>
        <v>109.81781974734727</v>
      </c>
      <c r="O15" s="8">
        <f>IFERROR(SUMIF(VictoriaPlusPCRegion!$E$7:$E$161,$E15,VictoriaPlusPCRegion!R$7:R$161)/SUMIF(VictoriaPlusPCRegion!$E$7:$E$161,$E15,VictoriaPlusPCRegion!$O$7:$O$161)*100,"na")</f>
        <v>109.55549990406357</v>
      </c>
      <c r="P15" s="8">
        <f>IFERROR(SUMIF(VictoriaPlusPCRegion!$E$7:$E$161,$E15,VictoriaPlusPCRegion!S$7:S$161)/SUMIF(VictoriaPlusPCRegion!$E$7:$E$161,$E15,VictoriaPlusPCRegion!$O$7:$O$161)*100,"na")</f>
        <v>115.86579863564106</v>
      </c>
      <c r="Q15" s="8">
        <f>IFERROR(SUMIF(VictoriaPlusPCRegion!$E$7:$E$161,$E15,VictoriaPlusPCRegion!T$7:T$161)/SUMIF(VictoriaPlusPCRegion!$E$7:$E$161,$E15,VictoriaPlusPCRegion!$O$7:$O$161)*100,"na")</f>
        <v>117.90941817969782</v>
      </c>
      <c r="R15" s="8">
        <f>IFERROR(SUMIF(VictoriaPlusPCRegion!$E$7:$E$161,$E15,VictoriaPlusPCRegion!U$7:U$161)/SUMIF(VictoriaPlusPCRegion!$E$7:$E$161,$E15,VictoriaPlusPCRegion!$O$7:$O$161)*100,"na")</f>
        <v>118.61649237463855</v>
      </c>
      <c r="S15" s="8">
        <f>IFERROR(SUMIF(VictoriaPlusPCRegion!$E$7:$E$161,$E15,VictoriaPlusPCRegion!V$7:V$161)/SUMIF(VictoriaPlusPCRegion!$E$7:$E$161,$E15,VictoriaPlusPCRegion!$O$7:$O$161)*100,"na")</f>
        <v>120.4810311020575</v>
      </c>
      <c r="T15" s="8">
        <f>IFERROR(SUMIF(VictoriaPlusPCRegion!$E$7:$E$161,$E15,VictoriaPlusPCRegion!W$7:W$161)/SUMIF(VictoriaPlusPCRegion!$E$7:$E$161,$E15,VictoriaPlusPCRegion!$O$7:$O$161)*100,"na")</f>
        <v>122.3775687992878</v>
      </c>
      <c r="U15" s="8">
        <f>IFERROR(SUMIF(VictoriaPlusPCRegion!$E$7:$E$161,$E15,VictoriaPlusPCRegion!X$7:X$161)/SUMIF(VictoriaPlusPCRegion!$E$7:$E$161,$E15,VictoriaPlusPCRegion!$O$7:$O$161)*100,"na")</f>
        <v>122.07201697657592</v>
      </c>
      <c r="V15" s="8">
        <f>IFERROR(SUMIF(VictoriaPlusPCRegion!$E$7:$E$161,$E15,VictoriaPlusPCRegion!Y$7:Y$161)/SUMIF(VictoriaPlusPCRegion!$E$7:$E$161,$E15,VictoriaPlusPCRegion!$O$7:$O$161)*100,"na")</f>
        <v>123.14723191418105</v>
      </c>
    </row>
    <row r="16" spans="1:22" hidden="1" x14ac:dyDescent="0.25">
      <c r="A16" s="6"/>
      <c r="B16" s="6" t="s">
        <v>28</v>
      </c>
      <c r="C16" s="6" t="s">
        <v>31</v>
      </c>
      <c r="D16" s="6" t="s">
        <v>38</v>
      </c>
      <c r="E16" s="6" t="str">
        <f t="shared" si="1"/>
        <v>New Houses PCR Shepparton</v>
      </c>
      <c r="F16" s="8">
        <f>IFERROR(SUMIF(VictoriaPlusPCRegion!$E$7:$E$161,$E16,VictoriaPlusPCRegion!I$7:I$161)/SUMIF(VictoriaPlusPCRegion!$E$7:$E$161,$E16,VictoriaPlusPCRegion!$O$7:$O$161)*100,"na")</f>
        <v>106.41741967589469</v>
      </c>
      <c r="G16" s="8">
        <f>IFERROR(SUMIF(VictoriaPlusPCRegion!$E$7:$E$161,$E16,VictoriaPlusPCRegion!J$7:J$161)/SUMIF(VictoriaPlusPCRegion!$E$7:$E$161,$E16,VictoriaPlusPCRegion!$O$7:$O$161)*100,"na")</f>
        <v>89.50489653779195</v>
      </c>
      <c r="H16" s="8">
        <f>IFERROR(SUMIF(VictoriaPlusPCRegion!$E$7:$E$161,$E16,VictoriaPlusPCRegion!K$7:K$161)/SUMIF(VictoriaPlusPCRegion!$E$7:$E$161,$E16,VictoriaPlusPCRegion!$O$7:$O$161)*100,"na")</f>
        <v>76.229412330314645</v>
      </c>
      <c r="I16" s="8">
        <f>IFERROR(SUMIF(VictoriaPlusPCRegion!$E$7:$E$161,$E16,VictoriaPlusPCRegion!L$7:L$161)/SUMIF(VictoriaPlusPCRegion!$E$7:$E$161,$E16,VictoriaPlusPCRegion!$O$7:$O$161)*100,"na")</f>
        <v>87.473299524595689</v>
      </c>
      <c r="J16" s="8">
        <f>IFERROR(SUMIF(VictoriaPlusPCRegion!$E$7:$E$161,$E16,VictoriaPlusPCRegion!M$7:M$161)/SUMIF(VictoriaPlusPCRegion!$E$7:$E$161,$E16,VictoriaPlusPCRegion!$O$7:$O$161)*100,"na")</f>
        <v>97.212507298304558</v>
      </c>
      <c r="K16" s="8">
        <f>IFERROR(SUMIF(VictoriaPlusPCRegion!$E$7:$E$161,$E16,VictoriaPlusPCRegion!N$7:N$161)/SUMIF(VictoriaPlusPCRegion!$E$7:$E$161,$E16,VictoriaPlusPCRegion!$O$7:$O$161)*100,"na")</f>
        <v>83.369241509877796</v>
      </c>
      <c r="L16" s="8">
        <f>IFERROR(SUMIF(VictoriaPlusPCRegion!$E$7:$E$161,$E16,VictoriaPlusPCRegion!O$7:O$161)/SUMIF(VictoriaPlusPCRegion!$E$7:$E$161,$E16,VictoriaPlusPCRegion!$O$7:$O$161)*100,"na")</f>
        <v>100</v>
      </c>
      <c r="M16" s="8">
        <f>IFERROR(SUMIF(VictoriaPlusPCRegion!$E$7:$E$161,$E16,VictoriaPlusPCRegion!P$7:P$161)/SUMIF(VictoriaPlusPCRegion!$E$7:$E$161,$E16,VictoriaPlusPCRegion!$O$7:$O$161)*100,"na")</f>
        <v>106.60640919737165</v>
      </c>
      <c r="N16" s="8">
        <f>IFERROR(SUMIF(VictoriaPlusPCRegion!$E$7:$E$161,$E16,VictoriaPlusPCRegion!Q$7:Q$161)/SUMIF(VictoriaPlusPCRegion!$E$7:$E$161,$E16,VictoriaPlusPCRegion!$O$7:$O$161)*100,"na")</f>
        <v>100.52143208676495</v>
      </c>
      <c r="O16" s="8">
        <f>IFERROR(SUMIF(VictoriaPlusPCRegion!$E$7:$E$161,$E16,VictoriaPlusPCRegion!R$7:R$161)/SUMIF(VictoriaPlusPCRegion!$E$7:$E$161,$E16,VictoriaPlusPCRegion!$O$7:$O$161)*100,"na")</f>
        <v>102.42545127548821</v>
      </c>
      <c r="P16" s="8">
        <f>IFERROR(SUMIF(VictoriaPlusPCRegion!$E$7:$E$161,$E16,VictoriaPlusPCRegion!S$7:S$161)/SUMIF(VictoriaPlusPCRegion!$E$7:$E$161,$E16,VictoriaPlusPCRegion!$O$7:$O$161)*100,"na")</f>
        <v>106.01807397777708</v>
      </c>
      <c r="Q16" s="8">
        <f>IFERROR(SUMIF(VictoriaPlusPCRegion!$E$7:$E$161,$E16,VictoriaPlusPCRegion!T$7:T$161)/SUMIF(VictoriaPlusPCRegion!$E$7:$E$161,$E16,VictoriaPlusPCRegion!$O$7:$O$161)*100,"na")</f>
        <v>108.67743058049631</v>
      </c>
      <c r="R16" s="8">
        <f>IFERROR(SUMIF(VictoriaPlusPCRegion!$E$7:$E$161,$E16,VictoriaPlusPCRegion!U$7:U$161)/SUMIF(VictoriaPlusPCRegion!$E$7:$E$161,$E16,VictoriaPlusPCRegion!$O$7:$O$161)*100,"na")</f>
        <v>109.57896450423938</v>
      </c>
      <c r="S16" s="8">
        <f>IFERROR(SUMIF(VictoriaPlusPCRegion!$E$7:$E$161,$E16,VictoriaPlusPCRegion!V$7:V$161)/SUMIF(VictoriaPlusPCRegion!$E$7:$E$161,$E16,VictoriaPlusPCRegion!$O$7:$O$161)*100,"na")</f>
        <v>110.86100525792281</v>
      </c>
      <c r="T16" s="8">
        <f>IFERROR(SUMIF(VictoriaPlusPCRegion!$E$7:$E$161,$E16,VictoriaPlusPCRegion!W$7:W$161)/SUMIF(VictoriaPlusPCRegion!$E$7:$E$161,$E16,VictoriaPlusPCRegion!$O$7:$O$161)*100,"na")</f>
        <v>112.81822593200417</v>
      </c>
      <c r="U16" s="8">
        <f>IFERROR(SUMIF(VictoriaPlusPCRegion!$E$7:$E$161,$E16,VictoriaPlusPCRegion!X$7:X$161)/SUMIF(VictoriaPlusPCRegion!$E$7:$E$161,$E16,VictoriaPlusPCRegion!$O$7:$O$161)*100,"na")</f>
        <v>112.5439990073543</v>
      </c>
      <c r="V16" s="8">
        <f>IFERROR(SUMIF(VictoriaPlusPCRegion!$E$7:$E$161,$E16,VictoriaPlusPCRegion!Y$7:Y$161)/SUMIF(VictoriaPlusPCRegion!$E$7:$E$161,$E16,VictoriaPlusPCRegion!$O$7:$O$161)*100,"na")</f>
        <v>113.45901614676079</v>
      </c>
    </row>
    <row r="17" spans="1:22" hidden="1" x14ac:dyDescent="0.25">
      <c r="A17" s="6"/>
      <c r="B17" s="6" t="s">
        <v>28</v>
      </c>
      <c r="C17" s="6" t="s">
        <v>31</v>
      </c>
      <c r="D17" s="6" t="s">
        <v>39</v>
      </c>
      <c r="E17" s="6" t="str">
        <f t="shared" si="1"/>
        <v>New Houses PCR Warrnambool and South West</v>
      </c>
      <c r="F17" s="8">
        <f>IFERROR(SUMIF(VictoriaPlusPCRegion!$E$7:$E$161,$E17,VictoriaPlusPCRegion!I$7:I$161)/SUMIF(VictoriaPlusPCRegion!$E$7:$E$161,$E17,VictoriaPlusPCRegion!$O$7:$O$161)*100,"na")</f>
        <v>137.4628662185668</v>
      </c>
      <c r="G17" s="8">
        <f>IFERROR(SUMIF(VictoriaPlusPCRegion!$E$7:$E$161,$E17,VictoriaPlusPCRegion!J$7:J$161)/SUMIF(VictoriaPlusPCRegion!$E$7:$E$161,$E17,VictoriaPlusPCRegion!$O$7:$O$161)*100,"na")</f>
        <v>113.59170665305464</v>
      </c>
      <c r="H17" s="8">
        <f>IFERROR(SUMIF(VictoriaPlusPCRegion!$E$7:$E$161,$E17,VictoriaPlusPCRegion!K$7:K$161)/SUMIF(VictoriaPlusPCRegion!$E$7:$E$161,$E17,VictoriaPlusPCRegion!$O$7:$O$161)*100,"na")</f>
        <v>92.421533617025844</v>
      </c>
      <c r="I17" s="8">
        <f>IFERROR(SUMIF(VictoriaPlusPCRegion!$E$7:$E$161,$E17,VictoriaPlusPCRegion!L$7:L$161)/SUMIF(VictoriaPlusPCRegion!$E$7:$E$161,$E17,VictoriaPlusPCRegion!$O$7:$O$161)*100,"na")</f>
        <v>93.737325764850226</v>
      </c>
      <c r="J17" s="8">
        <f>IFERROR(SUMIF(VictoriaPlusPCRegion!$E$7:$E$161,$E17,VictoriaPlusPCRegion!M$7:M$161)/SUMIF(VictoriaPlusPCRegion!$E$7:$E$161,$E17,VictoriaPlusPCRegion!$O$7:$O$161)*100,"na")</f>
        <v>87.668783413420542</v>
      </c>
      <c r="K17" s="8">
        <f>IFERROR(SUMIF(VictoriaPlusPCRegion!$E$7:$E$161,$E17,VictoriaPlusPCRegion!N$7:N$161)/SUMIF(VictoriaPlusPCRegion!$E$7:$E$161,$E17,VictoriaPlusPCRegion!$O$7:$O$161)*100,"na")</f>
        <v>98.38693788596936</v>
      </c>
      <c r="L17" s="8">
        <f>IFERROR(SUMIF(VictoriaPlusPCRegion!$E$7:$E$161,$E17,VictoriaPlusPCRegion!O$7:O$161)/SUMIF(VictoriaPlusPCRegion!$E$7:$E$161,$E17,VictoriaPlusPCRegion!$O$7:$O$161)*100,"na")</f>
        <v>100</v>
      </c>
      <c r="M17" s="8">
        <f>IFERROR(SUMIF(VictoriaPlusPCRegion!$E$7:$E$161,$E17,VictoriaPlusPCRegion!P$7:P$161)/SUMIF(VictoriaPlusPCRegion!$E$7:$E$161,$E17,VictoriaPlusPCRegion!$O$7:$O$161)*100,"na")</f>
        <v>108.66182421141841</v>
      </c>
      <c r="N17" s="8">
        <f>IFERROR(SUMIF(VictoriaPlusPCRegion!$E$7:$E$161,$E17,VictoriaPlusPCRegion!Q$7:Q$161)/SUMIF(VictoriaPlusPCRegion!$E$7:$E$161,$E17,VictoriaPlusPCRegion!$O$7:$O$161)*100,"na")</f>
        <v>106.9081067994188</v>
      </c>
      <c r="O17" s="8">
        <f>IFERROR(SUMIF(VictoriaPlusPCRegion!$E$7:$E$161,$E17,VictoriaPlusPCRegion!R$7:R$161)/SUMIF(VictoriaPlusPCRegion!$E$7:$E$161,$E17,VictoriaPlusPCRegion!$O$7:$O$161)*100,"na")</f>
        <v>105.2254903100781</v>
      </c>
      <c r="P17" s="8">
        <f>IFERROR(SUMIF(VictoriaPlusPCRegion!$E$7:$E$161,$E17,VictoriaPlusPCRegion!S$7:S$161)/SUMIF(VictoriaPlusPCRegion!$E$7:$E$161,$E17,VictoriaPlusPCRegion!$O$7:$O$161)*100,"na")</f>
        <v>109.88537066540458</v>
      </c>
      <c r="Q17" s="8">
        <f>IFERROR(SUMIF(VictoriaPlusPCRegion!$E$7:$E$161,$E17,VictoriaPlusPCRegion!T$7:T$161)/SUMIF(VictoriaPlusPCRegion!$E$7:$E$161,$E17,VictoriaPlusPCRegion!$O$7:$O$161)*100,"na")</f>
        <v>113.27778357105807</v>
      </c>
      <c r="R17" s="8">
        <f>IFERROR(SUMIF(VictoriaPlusPCRegion!$E$7:$E$161,$E17,VictoriaPlusPCRegion!U$7:U$161)/SUMIF(VictoriaPlusPCRegion!$E$7:$E$161,$E17,VictoriaPlusPCRegion!$O$7:$O$161)*100,"na")</f>
        <v>113.45451424437782</v>
      </c>
      <c r="S17" s="8">
        <f>IFERROR(SUMIF(VictoriaPlusPCRegion!$E$7:$E$161,$E17,VictoriaPlusPCRegion!V$7:V$161)/SUMIF(VictoriaPlusPCRegion!$E$7:$E$161,$E17,VictoriaPlusPCRegion!$O$7:$O$161)*100,"na")</f>
        <v>115.07953891672349</v>
      </c>
      <c r="T17" s="8">
        <f>IFERROR(SUMIF(VictoriaPlusPCRegion!$E$7:$E$161,$E17,VictoriaPlusPCRegion!W$7:W$161)/SUMIF(VictoriaPlusPCRegion!$E$7:$E$161,$E17,VictoriaPlusPCRegion!$O$7:$O$161)*100,"na")</f>
        <v>117.17063346690088</v>
      </c>
      <c r="U17" s="8">
        <f>IFERROR(SUMIF(VictoriaPlusPCRegion!$E$7:$E$161,$E17,VictoriaPlusPCRegion!X$7:X$161)/SUMIF(VictoriaPlusPCRegion!$E$7:$E$161,$E17,VictoriaPlusPCRegion!$O$7:$O$161)*100,"na")</f>
        <v>116.74551537589193</v>
      </c>
      <c r="V17" s="8">
        <f>IFERROR(SUMIF(VictoriaPlusPCRegion!$E$7:$E$161,$E17,VictoriaPlusPCRegion!Y$7:Y$161)/SUMIF(VictoriaPlusPCRegion!$E$7:$E$161,$E17,VictoriaPlusPCRegion!$O$7:$O$161)*100,"na")</f>
        <v>117.76906571815012</v>
      </c>
    </row>
    <row r="18" spans="1:22" x14ac:dyDescent="0.25">
      <c r="A18" s="2" t="s">
        <v>27</v>
      </c>
      <c r="B18" s="2" t="s">
        <v>28</v>
      </c>
      <c r="C18" s="2" t="s">
        <v>40</v>
      </c>
      <c r="E18" s="2" t="str">
        <f t="shared" ref="E18:E161" si="2">B18&amp;" "&amp;C18</f>
        <v>New Houses VIC</v>
      </c>
      <c r="F18" s="8">
        <f>IFERROR(SUMIF(VictoriaPlusPCRegion!$E$7:$E$161,$E18,VictoriaPlusPCRegion!I$7:I$161)/SUMIF(VictoriaPlusPCRegion!$E$7:$E$161,$E18,VictoriaPlusPCRegion!$O$7:$O$161)*100,"na")</f>
        <v>87.314526470049458</v>
      </c>
      <c r="G18" s="8">
        <f>IFERROR(SUMIF(VictoriaPlusPCRegion!$E$7:$E$161,$E18,VictoriaPlusPCRegion!J$7:J$161)/SUMIF(VictoriaPlusPCRegion!$E$7:$E$161,$E18,VictoriaPlusPCRegion!$O$7:$O$161)*100,"na")</f>
        <v>82.982231177871398</v>
      </c>
      <c r="H18" s="8">
        <f>IFERROR(SUMIF(VictoriaPlusPCRegion!$E$7:$E$161,$E18,VictoriaPlusPCRegion!K$7:K$161)/SUMIF(VictoriaPlusPCRegion!$E$7:$E$161,$E18,VictoriaPlusPCRegion!$O$7:$O$161)*100,"na")</f>
        <v>77.999633632533431</v>
      </c>
      <c r="I18" s="8">
        <f>IFERROR(SUMIF(VictoriaPlusPCRegion!$E$7:$E$161,$E18,VictoriaPlusPCRegion!L$7:L$161)/SUMIF(VictoriaPlusPCRegion!$E$7:$E$161,$E18,VictoriaPlusPCRegion!$O$7:$O$161)*100,"na")</f>
        <v>85.052207363986071</v>
      </c>
      <c r="J18" s="8">
        <f>IFERROR(SUMIF(VictoriaPlusPCRegion!$E$7:$E$161,$E18,VictoriaPlusPCRegion!M$7:M$161)/SUMIF(VictoriaPlusPCRegion!$E$7:$E$161,$E18,VictoriaPlusPCRegion!$O$7:$O$161)*100,"na")</f>
        <v>94.715149294742631</v>
      </c>
      <c r="K18" s="8">
        <f>IFERROR(SUMIF(VictoriaPlusPCRegion!$E$7:$E$161,$E18,VictoriaPlusPCRegion!N$7:N$161)/SUMIF(VictoriaPlusPCRegion!$E$7:$E$161,$E18,VictoriaPlusPCRegion!$O$7:$O$161)*100,"na")</f>
        <v>97.810954387250419</v>
      </c>
      <c r="L18" s="8">
        <f>IFERROR(SUMIF(VictoriaPlusPCRegion!$E$7:$E$161,$E18,VictoriaPlusPCRegion!O$7:O$161)/SUMIF(VictoriaPlusPCRegion!$E$7:$E$161,$E18,VictoriaPlusPCRegion!$O$7:$O$161)*100,"na")</f>
        <v>100</v>
      </c>
      <c r="M18" s="8">
        <f>IFERROR(SUMIF(VictoriaPlusPCRegion!$E$7:$E$161,$E18,VictoriaPlusPCRegion!P$7:P$161)/SUMIF(VictoriaPlusPCRegion!$E$7:$E$161,$E18,VictoriaPlusPCRegion!$O$7:$O$161)*100,"na")</f>
        <v>102.76607437259571</v>
      </c>
      <c r="N18" s="8">
        <f>IFERROR(SUMIF(VictoriaPlusPCRegion!$E$7:$E$161,$E18,VictoriaPlusPCRegion!Q$7:Q$161)/SUMIF(VictoriaPlusPCRegion!$E$7:$E$161,$E18,VictoriaPlusPCRegion!$O$7:$O$161)*100,"na")</f>
        <v>97.994138120534899</v>
      </c>
      <c r="O18" s="8">
        <f>IFERROR(SUMIF(VictoriaPlusPCRegion!$E$7:$E$161,$E18,VictoriaPlusPCRegion!R$7:R$161)/SUMIF(VictoriaPlusPCRegion!$E$7:$E$161,$E18,VictoriaPlusPCRegion!$O$7:$O$161)*100,"na")</f>
        <v>98.8276241069793</v>
      </c>
      <c r="P18" s="8">
        <f>IFERROR(SUMIF(VictoriaPlusPCRegion!$E$7:$E$161,$E18,VictoriaPlusPCRegion!S$7:S$161)/SUMIF(VictoriaPlusPCRegion!$E$7:$E$161,$E18,VictoriaPlusPCRegion!$O$7:$O$161)*100,"na")</f>
        <v>102.60120901263967</v>
      </c>
      <c r="Q18" s="8">
        <f>IFERROR(SUMIF(VictoriaPlusPCRegion!$E$7:$E$161,$E18,VictoriaPlusPCRegion!T$7:T$161)/SUMIF(VictoriaPlusPCRegion!$E$7:$E$161,$E18,VictoriaPlusPCRegion!$O$7:$O$161)*100,"na")</f>
        <v>105.32148745191428</v>
      </c>
      <c r="R18" s="8">
        <f>IFERROR(SUMIF(VictoriaPlusPCRegion!$E$7:$E$161,$E18,VictoriaPlusPCRegion!U$7:U$161)/SUMIF(VictoriaPlusPCRegion!$E$7:$E$161,$E18,VictoriaPlusPCRegion!$O$7:$O$161)*100,"na")</f>
        <v>105.99010807840263</v>
      </c>
      <c r="S18" s="8">
        <f>IFERROR(SUMIF(VictoriaPlusPCRegion!$E$7:$E$161,$E18,VictoriaPlusPCRegion!V$7:V$161)/SUMIF(VictoriaPlusPCRegion!$E$7:$E$161,$E18,VictoriaPlusPCRegion!$O$7:$O$161)*100,"na")</f>
        <v>107.31819014471515</v>
      </c>
      <c r="T18" s="8">
        <f>IFERROR(SUMIF(VictoriaPlusPCRegion!$E$7:$E$161,$E18,VictoriaPlusPCRegion!W$7:W$161)/SUMIF(VictoriaPlusPCRegion!$E$7:$E$161,$E18,VictoriaPlusPCRegion!$O$7:$O$161)*100,"na")</f>
        <v>109.22330097087378</v>
      </c>
      <c r="U18" s="8">
        <f>IFERROR(SUMIF(VictoriaPlusPCRegion!$E$7:$E$161,$E18,VictoriaPlusPCRegion!X$7:X$161)/SUMIF(VictoriaPlusPCRegion!$E$7:$E$161,$E18,VictoriaPlusPCRegion!$O$7:$O$161)*100,"na")</f>
        <v>108.92104781095439</v>
      </c>
      <c r="V18" s="8">
        <f>IFERROR(SUMIF(VictoriaPlusPCRegion!$E$7:$E$161,$E18,VictoriaPlusPCRegion!Y$7:Y$161)/SUMIF(VictoriaPlusPCRegion!$E$7:$E$161,$E18,VictoriaPlusPCRegion!$O$7:$O$161)*100,"na")</f>
        <v>109.82780729071257</v>
      </c>
    </row>
    <row r="19" spans="1:22" x14ac:dyDescent="0.25">
      <c r="A19" s="2" t="s">
        <v>27</v>
      </c>
      <c r="B19" s="2" t="s">
        <v>41</v>
      </c>
      <c r="C19" s="2" t="s">
        <v>29</v>
      </c>
      <c r="E19" s="2" t="str">
        <f t="shared" si="2"/>
        <v>New Other Residential Melbourne</v>
      </c>
      <c r="F19" s="8">
        <f>IFERROR(SUMIF(VictoriaPlusPCRegion!$E$7:$E$161,$E19,VictoriaPlusPCRegion!I$7:I$161)/SUMIF(VictoriaPlusPCRegion!$E$7:$E$161,$E19,VictoriaPlusPCRegion!$O$7:$O$161)*100,"na")</f>
        <v>52.65036780614453</v>
      </c>
      <c r="G19" s="8">
        <f>IFERROR(SUMIF(VictoriaPlusPCRegion!$E$7:$E$161,$E19,VictoriaPlusPCRegion!J$7:J$161)/SUMIF(VictoriaPlusPCRegion!$E$7:$E$161,$E19,VictoriaPlusPCRegion!$O$7:$O$161)*100,"na")</f>
        <v>60.752920813500644</v>
      </c>
      <c r="H19" s="8">
        <f>IFERROR(SUMIF(VictoriaPlusPCRegion!$E$7:$E$161,$E19,VictoriaPlusPCRegion!K$7:K$161)/SUMIF(VictoriaPlusPCRegion!$E$7:$E$161,$E19,VictoriaPlusPCRegion!$O$7:$O$161)*100,"na")</f>
        <v>62.245781047165728</v>
      </c>
      <c r="I19" s="8">
        <f>IFERROR(SUMIF(VictoriaPlusPCRegion!$E$7:$E$161,$E19,VictoriaPlusPCRegion!L$7:L$161)/SUMIF(VictoriaPlusPCRegion!$E$7:$E$161,$E19,VictoriaPlusPCRegion!$O$7:$O$161)*100,"na")</f>
        <v>71.343574210298584</v>
      </c>
      <c r="J19" s="8">
        <f>IFERROR(SUMIF(VictoriaPlusPCRegion!$E$7:$E$161,$E19,VictoriaPlusPCRegion!M$7:M$161)/SUMIF(VictoriaPlusPCRegion!$E$7:$E$161,$E19,VictoriaPlusPCRegion!$O$7:$O$161)*100,"na")</f>
        <v>87.873215058416264</v>
      </c>
      <c r="K19" s="8">
        <f>IFERROR(SUMIF(VictoriaPlusPCRegion!$E$7:$E$161,$E19,VictoriaPlusPCRegion!N$7:N$161)/SUMIF(VictoriaPlusPCRegion!$E$7:$E$161,$E19,VictoriaPlusPCRegion!$O$7:$O$161)*100,"na")</f>
        <v>93.931198615318038</v>
      </c>
      <c r="L19" s="8">
        <f>IFERROR(SUMIF(VictoriaPlusPCRegion!$E$7:$E$161,$E19,VictoriaPlusPCRegion!O$7:O$161)/SUMIF(VictoriaPlusPCRegion!$E$7:$E$161,$E19,VictoriaPlusPCRegion!$O$7:$O$161)*100,"na")</f>
        <v>100</v>
      </c>
      <c r="M19" s="8">
        <f>IFERROR(SUMIF(VictoriaPlusPCRegion!$E$7:$E$161,$E19,VictoriaPlusPCRegion!P$7:P$161)/SUMIF(VictoriaPlusPCRegion!$E$7:$E$161,$E19,VictoriaPlusPCRegion!$O$7:$O$161)*100,"na")</f>
        <v>103.45088706187798</v>
      </c>
      <c r="N19" s="8">
        <f>IFERROR(SUMIF(VictoriaPlusPCRegion!$E$7:$E$161,$E19,VictoriaPlusPCRegion!Q$7:Q$161)/SUMIF(VictoriaPlusPCRegion!$E$7:$E$161,$E19,VictoriaPlusPCRegion!$O$7:$O$161)*100,"na")</f>
        <v>88.381652964084807</v>
      </c>
      <c r="O19" s="8">
        <f>IFERROR(SUMIF(VictoriaPlusPCRegion!$E$7:$E$161,$E19,VictoriaPlusPCRegion!R$7:R$161)/SUMIF(VictoriaPlusPCRegion!$E$7:$E$161,$E19,VictoriaPlusPCRegion!$O$7:$O$161)*100,"na")</f>
        <v>82.659022068368671</v>
      </c>
      <c r="P19" s="8">
        <f>IFERROR(SUMIF(VictoriaPlusPCRegion!$E$7:$E$161,$E19,VictoriaPlusPCRegion!S$7:S$161)/SUMIF(VictoriaPlusPCRegion!$E$7:$E$161,$E19,VictoriaPlusPCRegion!$O$7:$O$161)*100,"na")</f>
        <v>78.234530506274339</v>
      </c>
      <c r="Q19" s="8">
        <f>IFERROR(SUMIF(VictoriaPlusPCRegion!$E$7:$E$161,$E19,VictoriaPlusPCRegion!T$7:T$161)/SUMIF(VictoriaPlusPCRegion!$E$7:$E$161,$E19,VictoriaPlusPCRegion!$O$7:$O$161)*100,"na")</f>
        <v>87.765036780614452</v>
      </c>
      <c r="R19" s="8">
        <f>IFERROR(SUMIF(VictoriaPlusPCRegion!$E$7:$E$161,$E19,VictoriaPlusPCRegion!U$7:U$161)/SUMIF(VictoriaPlusPCRegion!$E$7:$E$161,$E19,VictoriaPlusPCRegion!$O$7:$O$161)*100,"na")</f>
        <v>91.854175681523159</v>
      </c>
      <c r="S19" s="8">
        <f>IFERROR(SUMIF(VictoriaPlusPCRegion!$E$7:$E$161,$E19,VictoriaPlusPCRegion!V$7:V$161)/SUMIF(VictoriaPlusPCRegion!$E$7:$E$161,$E19,VictoriaPlusPCRegion!$O$7:$O$161)*100,"na")</f>
        <v>93.401125054089135</v>
      </c>
      <c r="T19" s="8">
        <f>IFERROR(SUMIF(VictoriaPlusPCRegion!$E$7:$E$161,$E19,VictoriaPlusPCRegion!W$7:W$161)/SUMIF(VictoriaPlusPCRegion!$E$7:$E$161,$E19,VictoriaPlusPCRegion!$O$7:$O$161)*100,"na")</f>
        <v>93.79056685417568</v>
      </c>
      <c r="U19" s="8">
        <f>IFERROR(SUMIF(VictoriaPlusPCRegion!$E$7:$E$161,$E19,VictoriaPlusPCRegion!X$7:X$161)/SUMIF(VictoriaPlusPCRegion!$E$7:$E$161,$E19,VictoriaPlusPCRegion!$O$7:$O$161)*100,"na")</f>
        <v>93.087408048463871</v>
      </c>
      <c r="V19" s="8">
        <f>IFERROR(SUMIF(VictoriaPlusPCRegion!$E$7:$E$161,$E19,VictoriaPlusPCRegion!Y$7:Y$161)/SUMIF(VictoriaPlusPCRegion!$E$7:$E$161,$E19,VictoriaPlusPCRegion!$O$7:$O$161)*100,"na")</f>
        <v>92.481609692773688</v>
      </c>
    </row>
    <row r="20" spans="1:22" x14ac:dyDescent="0.25">
      <c r="A20" s="2" t="s">
        <v>27</v>
      </c>
      <c r="B20" s="2" t="s">
        <v>41</v>
      </c>
      <c r="C20" s="2" t="s">
        <v>30</v>
      </c>
      <c r="E20" s="2" t="str">
        <f t="shared" si="2"/>
        <v>New Other Residential rest of VIC</v>
      </c>
      <c r="F20" s="8">
        <f>IFERROR(SUMIF(VictoriaPlusPCRegion!$E$7:$E$161,$E20,VictoriaPlusPCRegion!I$7:I$161)/SUMIF(VictoriaPlusPCRegion!$E$7:$E$161,$E20,VictoriaPlusPCRegion!$O$7:$O$161)*100,"na")</f>
        <v>167.42857142857144</v>
      </c>
      <c r="G20" s="8">
        <f>IFERROR(SUMIF(VictoriaPlusPCRegion!$E$7:$E$161,$E20,VictoriaPlusPCRegion!J$7:J$161)/SUMIF(VictoriaPlusPCRegion!$E$7:$E$161,$E20,VictoriaPlusPCRegion!$O$7:$O$161)*100,"na")</f>
        <v>147.42857142857142</v>
      </c>
      <c r="H20" s="8">
        <f>IFERROR(SUMIF(VictoriaPlusPCRegion!$E$7:$E$161,$E20,VictoriaPlusPCRegion!K$7:K$161)/SUMIF(VictoriaPlusPCRegion!$E$7:$E$161,$E20,VictoriaPlusPCRegion!$O$7:$O$161)*100,"na")</f>
        <v>141.14285714285714</v>
      </c>
      <c r="I20" s="8">
        <f>IFERROR(SUMIF(VictoriaPlusPCRegion!$E$7:$E$161,$E20,VictoriaPlusPCRegion!L$7:L$161)/SUMIF(VictoriaPlusPCRegion!$E$7:$E$161,$E20,VictoriaPlusPCRegion!$O$7:$O$161)*100,"na")</f>
        <v>138.85714285714286</v>
      </c>
      <c r="J20" s="8">
        <f>IFERROR(SUMIF(VictoriaPlusPCRegion!$E$7:$E$161,$E20,VictoriaPlusPCRegion!M$7:M$161)/SUMIF(VictoriaPlusPCRegion!$E$7:$E$161,$E20,VictoriaPlusPCRegion!$O$7:$O$161)*100,"na")</f>
        <v>159.42857142857144</v>
      </c>
      <c r="K20" s="8">
        <f>IFERROR(SUMIF(VictoriaPlusPCRegion!$E$7:$E$161,$E20,VictoriaPlusPCRegion!N$7:N$161)/SUMIF(VictoriaPlusPCRegion!$E$7:$E$161,$E20,VictoriaPlusPCRegion!$O$7:$O$161)*100,"na")</f>
        <v>95.428571428571431</v>
      </c>
      <c r="L20" s="8">
        <f>IFERROR(SUMIF(VictoriaPlusPCRegion!$E$7:$E$161,$E20,VictoriaPlusPCRegion!O$7:O$161)/SUMIF(VictoriaPlusPCRegion!$E$7:$E$161,$E20,VictoriaPlusPCRegion!$O$7:$O$161)*100,"na")</f>
        <v>100</v>
      </c>
      <c r="M20" s="8">
        <f>IFERROR(SUMIF(VictoriaPlusPCRegion!$E$7:$E$161,$E20,VictoriaPlusPCRegion!P$7:P$161)/SUMIF(VictoriaPlusPCRegion!$E$7:$E$161,$E20,VictoriaPlusPCRegion!$O$7:$O$161)*100,"na")</f>
        <v>218.85714285714286</v>
      </c>
      <c r="N20" s="8">
        <f>IFERROR(SUMIF(VictoriaPlusPCRegion!$E$7:$E$161,$E20,VictoriaPlusPCRegion!Q$7:Q$161)/SUMIF(VictoriaPlusPCRegion!$E$7:$E$161,$E20,VictoriaPlusPCRegion!$O$7:$O$161)*100,"na")</f>
        <v>236</v>
      </c>
      <c r="O20" s="8">
        <f>IFERROR(SUMIF(VictoriaPlusPCRegion!$E$7:$E$161,$E20,VictoriaPlusPCRegion!R$7:R$161)/SUMIF(VictoriaPlusPCRegion!$E$7:$E$161,$E20,VictoriaPlusPCRegion!$O$7:$O$161)*100,"na")</f>
        <v>209.14285714285717</v>
      </c>
      <c r="P20" s="8">
        <f>IFERROR(SUMIF(VictoriaPlusPCRegion!$E$7:$E$161,$E20,VictoriaPlusPCRegion!S$7:S$161)/SUMIF(VictoriaPlusPCRegion!$E$7:$E$161,$E20,VictoriaPlusPCRegion!$O$7:$O$161)*100,"na")</f>
        <v>192</v>
      </c>
      <c r="Q20" s="8">
        <f>IFERROR(SUMIF(VictoriaPlusPCRegion!$E$7:$E$161,$E20,VictoriaPlusPCRegion!T$7:T$161)/SUMIF(VictoriaPlusPCRegion!$E$7:$E$161,$E20,VictoriaPlusPCRegion!$O$7:$O$161)*100,"na")</f>
        <v>219.42857142857144</v>
      </c>
      <c r="R20" s="8">
        <f>IFERROR(SUMIF(VictoriaPlusPCRegion!$E$7:$E$161,$E20,VictoriaPlusPCRegion!U$7:U$161)/SUMIF(VictoriaPlusPCRegion!$E$7:$E$161,$E20,VictoriaPlusPCRegion!$O$7:$O$161)*100,"na")</f>
        <v>229.14285714285714</v>
      </c>
      <c r="S20" s="8">
        <f>IFERROR(SUMIF(VictoriaPlusPCRegion!$E$7:$E$161,$E20,VictoriaPlusPCRegion!V$7:V$161)/SUMIF(VictoriaPlusPCRegion!$E$7:$E$161,$E20,VictoriaPlusPCRegion!$O$7:$O$161)*100,"na")</f>
        <v>233.14285714285714</v>
      </c>
      <c r="T20" s="8">
        <f>IFERROR(SUMIF(VictoriaPlusPCRegion!$E$7:$E$161,$E20,VictoriaPlusPCRegion!W$7:W$161)/SUMIF(VictoriaPlusPCRegion!$E$7:$E$161,$E20,VictoriaPlusPCRegion!$O$7:$O$161)*100,"na")</f>
        <v>234.28571428571431</v>
      </c>
      <c r="U20" s="8">
        <f>IFERROR(SUMIF(VictoriaPlusPCRegion!$E$7:$E$161,$E20,VictoriaPlusPCRegion!X$7:X$161)/SUMIF(VictoriaPlusPCRegion!$E$7:$E$161,$E20,VictoriaPlusPCRegion!$O$7:$O$161)*100,"na")</f>
        <v>232.57142857142856</v>
      </c>
      <c r="V20" s="8">
        <f>IFERROR(SUMIF(VictoriaPlusPCRegion!$E$7:$E$161,$E20,VictoriaPlusPCRegion!Y$7:Y$161)/SUMIF(VictoriaPlusPCRegion!$E$7:$E$161,$E20,VictoriaPlusPCRegion!$O$7:$O$161)*100,"na")</f>
        <v>230.85714285714286</v>
      </c>
    </row>
    <row r="21" spans="1:22" x14ac:dyDescent="0.25">
      <c r="A21" s="4" t="s">
        <v>27</v>
      </c>
      <c r="B21" s="4" t="s">
        <v>41</v>
      </c>
      <c r="C21" s="4" t="s">
        <v>31</v>
      </c>
      <c r="D21" s="4"/>
      <c r="E21" s="4" t="str">
        <f t="shared" si="2"/>
        <v>New Other Residential PCR</v>
      </c>
      <c r="F21" s="8">
        <f>IFERROR(SUMIF(VictoriaPlusPCRegion!$E$7:$E$161,$E21,VictoriaPlusPCRegion!I$7:I$161)/SUMIF(VictoriaPlusPCRegion!$E$7:$E$161,$E21,VictoriaPlusPCRegion!$O$7:$O$161)*100,"na")</f>
        <v>0</v>
      </c>
      <c r="G21" s="8">
        <f>IFERROR(SUMIF(VictoriaPlusPCRegion!$E$7:$E$161,$E21,VictoriaPlusPCRegion!J$7:J$161)/SUMIF(VictoriaPlusPCRegion!$E$7:$E$161,$E21,VictoriaPlusPCRegion!$O$7:$O$161)*100,"na")</f>
        <v>63.655436598113447</v>
      </c>
      <c r="H21" s="8">
        <f>IFERROR(SUMIF(VictoriaPlusPCRegion!$E$7:$E$161,$E21,VictoriaPlusPCRegion!K$7:K$161)/SUMIF(VictoriaPlusPCRegion!$E$7:$E$161,$E21,VictoriaPlusPCRegion!$O$7:$O$161)*100,"na")</f>
        <v>41.119771208501163</v>
      </c>
      <c r="I21" s="8">
        <f>IFERROR(SUMIF(VictoriaPlusPCRegion!$E$7:$E$161,$E21,VictoriaPlusPCRegion!L$7:L$161)/SUMIF(VictoriaPlusPCRegion!$E$7:$E$161,$E21,VictoriaPlusPCRegion!$O$7:$O$161)*100,"na")</f>
        <v>44.922192792318349</v>
      </c>
      <c r="J21" s="8">
        <f>IFERROR(SUMIF(VictoriaPlusPCRegion!$E$7:$E$161,$E21,VictoriaPlusPCRegion!M$7:M$161)/SUMIF(VictoriaPlusPCRegion!$E$7:$E$161,$E21,VictoriaPlusPCRegion!$O$7:$O$161)*100,"na")</f>
        <v>60.670361681517484</v>
      </c>
      <c r="K21" s="8">
        <f>IFERROR(SUMIF(VictoriaPlusPCRegion!$E$7:$E$161,$E21,VictoriaPlusPCRegion!N$7:N$161)/SUMIF(VictoriaPlusPCRegion!$E$7:$E$161,$E21,VictoriaPlusPCRegion!$O$7:$O$161)*100,"na")</f>
        <v>67.285646021163586</v>
      </c>
      <c r="L21" s="8">
        <f>IFERROR(SUMIF(VictoriaPlusPCRegion!$E$7:$E$161,$E21,VictoriaPlusPCRegion!O$7:O$161)/SUMIF(VictoriaPlusPCRegion!$E$7:$E$161,$E21,VictoriaPlusPCRegion!$O$7:$O$161)*100,"na")</f>
        <v>100</v>
      </c>
      <c r="M21" s="8">
        <f>IFERROR(SUMIF(VictoriaPlusPCRegion!$E$7:$E$161,$E21,VictoriaPlusPCRegion!P$7:P$161)/SUMIF(VictoriaPlusPCRegion!$E$7:$E$161,$E21,VictoriaPlusPCRegion!$O$7:$O$161)*100,"na")</f>
        <v>119.49330888430964</v>
      </c>
      <c r="N21" s="8">
        <f>IFERROR(SUMIF(VictoriaPlusPCRegion!$E$7:$E$161,$E21,VictoriaPlusPCRegion!Q$7:Q$161)/SUMIF(VictoriaPlusPCRegion!$E$7:$E$161,$E21,VictoriaPlusPCRegion!$O$7:$O$161)*100,"na")</f>
        <v>90.011492308295445</v>
      </c>
      <c r="O21" s="8">
        <f>IFERROR(SUMIF(VictoriaPlusPCRegion!$E$7:$E$161,$E21,VictoriaPlusPCRegion!R$7:R$161)/SUMIF(VictoriaPlusPCRegion!$E$7:$E$161,$E21,VictoriaPlusPCRegion!$O$7:$O$161)*100,"na")</f>
        <v>84.751556534123409</v>
      </c>
      <c r="P21" s="8">
        <f>IFERROR(SUMIF(VictoriaPlusPCRegion!$E$7:$E$161,$E21,VictoriaPlusPCRegion!S$7:S$161)/SUMIF(VictoriaPlusPCRegion!$E$7:$E$161,$E21,VictoriaPlusPCRegion!$O$7:$O$161)*100,"na")</f>
        <v>80.023763515404482</v>
      </c>
      <c r="Q21" s="8">
        <f>IFERROR(SUMIF(VictoriaPlusPCRegion!$E$7:$E$161,$E21,VictoriaPlusPCRegion!T$7:T$161)/SUMIF(VictoriaPlusPCRegion!$E$7:$E$161,$E21,VictoriaPlusPCRegion!$O$7:$O$161)*100,"na")</f>
        <v>89.642089380532582</v>
      </c>
      <c r="R21" s="8">
        <f>IFERROR(SUMIF(VictoriaPlusPCRegion!$E$7:$E$161,$E21,VictoriaPlusPCRegion!U$7:U$161)/SUMIF(VictoriaPlusPCRegion!$E$7:$E$161,$E21,VictoriaPlusPCRegion!$O$7:$O$161)*100,"na")</f>
        <v>93.980311767122245</v>
      </c>
      <c r="S21" s="8">
        <f>IFERROR(SUMIF(VictoriaPlusPCRegion!$E$7:$E$161,$E21,VictoriaPlusPCRegion!V$7:V$161)/SUMIF(VictoriaPlusPCRegion!$E$7:$E$161,$E21,VictoriaPlusPCRegion!$O$7:$O$161)*100,"na")</f>
        <v>95.518665065840153</v>
      </c>
      <c r="T21" s="8">
        <f>IFERROR(SUMIF(VictoriaPlusPCRegion!$E$7:$E$161,$E21,VictoriaPlusPCRegion!W$7:W$161)/SUMIF(VictoriaPlusPCRegion!$E$7:$E$161,$E21,VictoriaPlusPCRegion!$O$7:$O$161)*100,"na")</f>
        <v>95.88959106404657</v>
      </c>
      <c r="U21" s="8">
        <f>IFERROR(SUMIF(VictoriaPlusPCRegion!$E$7:$E$161,$E21,VictoriaPlusPCRegion!X$7:X$161)/SUMIF(VictoriaPlusPCRegion!$E$7:$E$161,$E21,VictoriaPlusPCRegion!$O$7:$O$161)*100,"na")</f>
        <v>95.196710739190607</v>
      </c>
      <c r="V21" s="8">
        <f>IFERROR(SUMIF(VictoriaPlusPCRegion!$E$7:$E$161,$E21,VictoriaPlusPCRegion!Y$7:Y$161)/SUMIF(VictoriaPlusPCRegion!$E$7:$E$161,$E21,VictoriaPlusPCRegion!$O$7:$O$161)*100,"na")</f>
        <v>94.570284306072523</v>
      </c>
    </row>
    <row r="22" spans="1:22" hidden="1" x14ac:dyDescent="0.25">
      <c r="A22" s="6"/>
      <c r="B22" s="6" t="str">
        <f>B21</f>
        <v>New Other Residential</v>
      </c>
      <c r="C22" s="6" t="str">
        <f>C21</f>
        <v>PCR</v>
      </c>
      <c r="D22" s="6" t="str">
        <f>$D$10</f>
        <v>Melbourne - North West</v>
      </c>
      <c r="E22" s="6" t="str">
        <f t="shared" ref="E22:E29" si="3">IF(D22="",B22&amp;" "&amp;C22,B22&amp;" "&amp;C22&amp;" "&amp;D22)</f>
        <v>New Other Residential PCR Melbourne - North West</v>
      </c>
      <c r="F22" s="8">
        <f>IFERROR(SUMIF(VictoriaPlusPCRegion!$E$7:$E$161,$E22,VictoriaPlusPCRegion!I$7:I$161)/SUMIF(VictoriaPlusPCRegion!$E$7:$E$161,$E22,VictoriaPlusPCRegion!$O$7:$O$161)*100,"na")</f>
        <v>62.620780530238051</v>
      </c>
      <c r="G22" s="8">
        <f>IFERROR(SUMIF(VictoriaPlusPCRegion!$E$7:$E$161,$E22,VictoriaPlusPCRegion!J$7:J$161)/SUMIF(VictoriaPlusPCRegion!$E$7:$E$161,$E22,VictoriaPlusPCRegion!$O$7:$O$161)*100,"na")</f>
        <v>70.07309204935288</v>
      </c>
      <c r="H22" s="8">
        <f>IFERROR(SUMIF(VictoriaPlusPCRegion!$E$7:$E$161,$E22,VictoriaPlusPCRegion!K$7:K$161)/SUMIF(VictoriaPlusPCRegion!$E$7:$E$161,$E22,VictoriaPlusPCRegion!$O$7:$O$161)*100,"na")</f>
        <v>35.946341788268853</v>
      </c>
      <c r="I22" s="8">
        <f>IFERROR(SUMIF(VictoriaPlusPCRegion!$E$7:$E$161,$E22,VictoriaPlusPCRegion!L$7:L$161)/SUMIF(VictoriaPlusPCRegion!$E$7:$E$161,$E22,VictoriaPlusPCRegion!$O$7:$O$161)*100,"na")</f>
        <v>52.105797807946487</v>
      </c>
      <c r="J22" s="8">
        <f>IFERROR(SUMIF(VictoriaPlusPCRegion!$E$7:$E$161,$E22,VictoriaPlusPCRegion!M$7:M$161)/SUMIF(VictoriaPlusPCRegion!$E$7:$E$161,$E22,VictoriaPlusPCRegion!$O$7:$O$161)*100,"na")</f>
        <v>45.581937007364722</v>
      </c>
      <c r="K22" s="8">
        <f>IFERROR(SUMIF(VictoriaPlusPCRegion!$E$7:$E$161,$E22,VictoriaPlusPCRegion!N$7:N$161)/SUMIF(VictoriaPlusPCRegion!$E$7:$E$161,$E22,VictoriaPlusPCRegion!$O$7:$O$161)*100,"na")</f>
        <v>51.573738187285947</v>
      </c>
      <c r="L22" s="8">
        <f>IFERROR(SUMIF(VictoriaPlusPCRegion!$E$7:$E$161,$E22,VictoriaPlusPCRegion!O$7:O$161)/SUMIF(VictoriaPlusPCRegion!$E$7:$E$161,$E22,VictoriaPlusPCRegion!$O$7:$O$161)*100,"na")</f>
        <v>100</v>
      </c>
      <c r="M22" s="8">
        <f>IFERROR(SUMIF(VictoriaPlusPCRegion!$E$7:$E$161,$E22,VictoriaPlusPCRegion!P$7:P$161)/SUMIF(VictoriaPlusPCRegion!$E$7:$E$161,$E22,VictoriaPlusPCRegion!$O$7:$O$161)*100,"na")</f>
        <v>100.2865242376523</v>
      </c>
      <c r="N22" s="8">
        <f>IFERROR(SUMIF(VictoriaPlusPCRegion!$E$7:$E$161,$E22,VictoriaPlusPCRegion!Q$7:Q$161)/SUMIF(VictoriaPlusPCRegion!$E$7:$E$161,$E22,VictoriaPlusPCRegion!$O$7:$O$161)*100,"na")</f>
        <v>78.182608771018948</v>
      </c>
      <c r="O22" s="8">
        <f>IFERROR(SUMIF(VictoriaPlusPCRegion!$E$7:$E$161,$E22,VictoriaPlusPCRegion!R$7:R$161)/SUMIF(VictoriaPlusPCRegion!$E$7:$E$161,$E22,VictoriaPlusPCRegion!$O$7:$O$161)*100,"na")</f>
        <v>76.498153613124146</v>
      </c>
      <c r="P22" s="8">
        <f>IFERROR(SUMIF(VictoriaPlusPCRegion!$E$7:$E$161,$E22,VictoriaPlusPCRegion!S$7:S$161)/SUMIF(VictoriaPlusPCRegion!$E$7:$E$161,$E22,VictoriaPlusPCRegion!$O$7:$O$161)*100,"na")</f>
        <v>69.633104974811246</v>
      </c>
      <c r="Q22" s="8">
        <f>IFERROR(SUMIF(VictoriaPlusPCRegion!$E$7:$E$161,$E22,VictoriaPlusPCRegion!T$7:T$161)/SUMIF(VictoriaPlusPCRegion!$E$7:$E$161,$E22,VictoriaPlusPCRegion!$O$7:$O$161)*100,"na")</f>
        <v>78.925574287407557</v>
      </c>
      <c r="R22" s="8">
        <f>IFERROR(SUMIF(VictoriaPlusPCRegion!$E$7:$E$161,$E22,VictoriaPlusPCRegion!U$7:U$161)/SUMIF(VictoriaPlusPCRegion!$E$7:$E$161,$E22,VictoriaPlusPCRegion!$O$7:$O$161)*100,"na")</f>
        <v>83.116940677324919</v>
      </c>
      <c r="S22" s="8">
        <f>IFERROR(SUMIF(VictoriaPlusPCRegion!$E$7:$E$161,$E22,VictoriaPlusPCRegion!V$7:V$161)/SUMIF(VictoriaPlusPCRegion!$E$7:$E$161,$E22,VictoriaPlusPCRegion!$O$7:$O$161)*100,"na")</f>
        <v>83.897722390459592</v>
      </c>
      <c r="T22" s="8">
        <f>IFERROR(SUMIF(VictoriaPlusPCRegion!$E$7:$E$161,$E22,VictoriaPlusPCRegion!W$7:W$161)/SUMIF(VictoriaPlusPCRegion!$E$7:$E$161,$E22,VictoriaPlusPCRegion!$O$7:$O$161)*100,"na")</f>
        <v>84.485081472640061</v>
      </c>
      <c r="U22" s="8">
        <f>IFERROR(SUMIF(VictoriaPlusPCRegion!$E$7:$E$161,$E22,VictoriaPlusPCRegion!X$7:X$161)/SUMIF(VictoriaPlusPCRegion!$E$7:$E$161,$E22,VictoriaPlusPCRegion!$O$7:$O$161)*100,"na")</f>
        <v>83.894093063030056</v>
      </c>
      <c r="V22" s="8">
        <f>IFERROR(SUMIF(VictoriaPlusPCRegion!$E$7:$E$161,$E22,VictoriaPlusPCRegion!Y$7:Y$161)/SUMIF(VictoriaPlusPCRegion!$E$7:$E$161,$E22,VictoriaPlusPCRegion!$O$7:$O$161)*100,"na")</f>
        <v>83.243149844335818</v>
      </c>
    </row>
    <row r="23" spans="1:22" hidden="1" x14ac:dyDescent="0.25">
      <c r="A23" s="6"/>
      <c r="B23" s="6" t="str">
        <f t="shared" ref="B23:C29" si="4">B22</f>
        <v>New Other Residential</v>
      </c>
      <c r="C23" s="6" t="str">
        <f t="shared" si="4"/>
        <v>PCR</v>
      </c>
      <c r="D23" s="6" t="str">
        <f>$D$11</f>
        <v>Melbourne - West</v>
      </c>
      <c r="E23" s="6" t="str">
        <f t="shared" si="3"/>
        <v>New Other Residential PCR Melbourne - West</v>
      </c>
      <c r="F23" s="8">
        <f>IFERROR(SUMIF(VictoriaPlusPCRegion!$E$7:$E$161,$E23,VictoriaPlusPCRegion!I$7:I$161)/SUMIF(VictoriaPlusPCRegion!$E$7:$E$161,$E23,VictoriaPlusPCRegion!$O$7:$O$161)*100,"na")</f>
        <v>44.172318282262246</v>
      </c>
      <c r="G23" s="8">
        <f>IFERROR(SUMIF(VictoriaPlusPCRegion!$E$7:$E$161,$E23,VictoriaPlusPCRegion!J$7:J$161)/SUMIF(VictoriaPlusPCRegion!$E$7:$E$161,$E23,VictoriaPlusPCRegion!$O$7:$O$161)*100,"na")</f>
        <v>87.070526755273775</v>
      </c>
      <c r="H23" s="8">
        <f>IFERROR(SUMIF(VictoriaPlusPCRegion!$E$7:$E$161,$E23,VictoriaPlusPCRegion!K$7:K$161)/SUMIF(VictoriaPlusPCRegion!$E$7:$E$161,$E23,VictoriaPlusPCRegion!$O$7:$O$161)*100,"na")</f>
        <v>49.774230010228024</v>
      </c>
      <c r="I23" s="8">
        <f>IFERROR(SUMIF(VictoriaPlusPCRegion!$E$7:$E$161,$E23,VictoriaPlusPCRegion!L$7:L$161)/SUMIF(VictoriaPlusPCRegion!$E$7:$E$161,$E23,VictoriaPlusPCRegion!$O$7:$O$161)*100,"na")</f>
        <v>53.163838705353193</v>
      </c>
      <c r="J23" s="8">
        <f>IFERROR(SUMIF(VictoriaPlusPCRegion!$E$7:$E$161,$E23,VictoriaPlusPCRegion!M$7:M$161)/SUMIF(VictoriaPlusPCRegion!$E$7:$E$161,$E23,VictoriaPlusPCRegion!$O$7:$O$161)*100,"na")</f>
        <v>90.755268839488224</v>
      </c>
      <c r="K23" s="8">
        <f>IFERROR(SUMIF(VictoriaPlusPCRegion!$E$7:$E$161,$E23,VictoriaPlusPCRegion!N$7:N$161)/SUMIF(VictoriaPlusPCRegion!$E$7:$E$161,$E23,VictoriaPlusPCRegion!$O$7:$O$161)*100,"na")</f>
        <v>104.3883692827078</v>
      </c>
      <c r="L23" s="8">
        <f>IFERROR(SUMIF(VictoriaPlusPCRegion!$E$7:$E$161,$E23,VictoriaPlusPCRegion!O$7:O$161)/SUMIF(VictoriaPlusPCRegion!$E$7:$E$161,$E23,VictoriaPlusPCRegion!$O$7:$O$161)*100,"na")</f>
        <v>100</v>
      </c>
      <c r="M23" s="8">
        <f>IFERROR(SUMIF(VictoriaPlusPCRegion!$E$7:$E$161,$E23,VictoriaPlusPCRegion!P$7:P$161)/SUMIF(VictoriaPlusPCRegion!$E$7:$E$161,$E23,VictoriaPlusPCRegion!$O$7:$O$161)*100,"na")</f>
        <v>161.20826113747012</v>
      </c>
      <c r="N23" s="8">
        <f>IFERROR(SUMIF(VictoriaPlusPCRegion!$E$7:$E$161,$E23,VictoriaPlusPCRegion!Q$7:Q$161)/SUMIF(VictoriaPlusPCRegion!$E$7:$E$161,$E23,VictoriaPlusPCRegion!$O$7:$O$161)*100,"na")</f>
        <v>117.03053360073643</v>
      </c>
      <c r="O23" s="8">
        <f>IFERROR(SUMIF(VictoriaPlusPCRegion!$E$7:$E$161,$E23,VictoriaPlusPCRegion!R$7:R$161)/SUMIF(VictoriaPlusPCRegion!$E$7:$E$161,$E23,VictoriaPlusPCRegion!$O$7:$O$161)*100,"na")</f>
        <v>103.09382416778131</v>
      </c>
      <c r="P23" s="8">
        <f>IFERROR(SUMIF(VictoriaPlusPCRegion!$E$7:$E$161,$E23,VictoriaPlusPCRegion!S$7:S$161)/SUMIF(VictoriaPlusPCRegion!$E$7:$E$161,$E23,VictoriaPlusPCRegion!$O$7:$O$161)*100,"na")</f>
        <v>103.11584343271922</v>
      </c>
      <c r="Q23" s="8">
        <f>IFERROR(SUMIF(VictoriaPlusPCRegion!$E$7:$E$161,$E23,VictoriaPlusPCRegion!T$7:T$161)/SUMIF(VictoriaPlusPCRegion!$E$7:$E$161,$E23,VictoriaPlusPCRegion!$O$7:$O$161)*100,"na")</f>
        <v>113.70090517488826</v>
      </c>
      <c r="R23" s="8">
        <f>IFERROR(SUMIF(VictoriaPlusPCRegion!$E$7:$E$161,$E23,VictoriaPlusPCRegion!U$7:U$161)/SUMIF(VictoriaPlusPCRegion!$E$7:$E$161,$E23,VictoriaPlusPCRegion!$O$7:$O$161)*100,"na")</f>
        <v>118.2077074474344</v>
      </c>
      <c r="S23" s="8">
        <f>IFERROR(SUMIF(VictoriaPlusPCRegion!$E$7:$E$161,$E23,VictoriaPlusPCRegion!V$7:V$161)/SUMIF(VictoriaPlusPCRegion!$E$7:$E$161,$E23,VictoriaPlusPCRegion!$O$7:$O$161)*100,"na")</f>
        <v>121.4597840698701</v>
      </c>
      <c r="T23" s="8">
        <f>IFERROR(SUMIF(VictoriaPlusPCRegion!$E$7:$E$161,$E23,VictoriaPlusPCRegion!W$7:W$161)/SUMIF(VictoriaPlusPCRegion!$E$7:$E$161,$E23,VictoriaPlusPCRegion!$O$7:$O$161)*100,"na")</f>
        <v>121.38859636624329</v>
      </c>
      <c r="U23" s="8">
        <f>IFERROR(SUMIF(VictoriaPlusPCRegion!$E$7:$E$161,$E23,VictoriaPlusPCRegion!X$7:X$161)/SUMIF(VictoriaPlusPCRegion!$E$7:$E$161,$E23,VictoriaPlusPCRegion!$O$7:$O$161)*100,"na")</f>
        <v>120.43318082315717</v>
      </c>
      <c r="V23" s="8">
        <f>IFERROR(SUMIF(VictoriaPlusPCRegion!$E$7:$E$161,$E23,VictoriaPlusPCRegion!Y$7:Y$161)/SUMIF(VictoriaPlusPCRegion!$E$7:$E$161,$E23,VictoriaPlusPCRegion!$O$7:$O$161)*100,"na")</f>
        <v>119.87099644048205</v>
      </c>
    </row>
    <row r="24" spans="1:22" hidden="1" x14ac:dyDescent="0.25">
      <c r="A24" s="6"/>
      <c r="B24" s="6" t="str">
        <f t="shared" si="4"/>
        <v>New Other Residential</v>
      </c>
      <c r="C24" s="6" t="str">
        <f t="shared" si="4"/>
        <v>PCR</v>
      </c>
      <c r="D24" s="6" t="str">
        <f>$D$12</f>
        <v>Ballarat</v>
      </c>
      <c r="E24" s="6" t="str">
        <f t="shared" si="3"/>
        <v>New Other Residential PCR Ballarat</v>
      </c>
      <c r="F24" s="8">
        <f>IFERROR(SUMIF(VictoriaPlusPCRegion!$E$7:$E$161,$E24,VictoriaPlusPCRegion!I$7:I$161)/SUMIF(VictoriaPlusPCRegion!$E$7:$E$161,$E24,VictoriaPlusPCRegion!$O$7:$O$161)*100,"na")</f>
        <v>218.82563847246595</v>
      </c>
      <c r="G24" s="8">
        <f>IFERROR(SUMIF(VictoriaPlusPCRegion!$E$7:$E$161,$E24,VictoriaPlusPCRegion!J$7:J$161)/SUMIF(VictoriaPlusPCRegion!$E$7:$E$161,$E24,VictoriaPlusPCRegion!$O$7:$O$161)*100,"na")</f>
        <v>188.97307570296417</v>
      </c>
      <c r="H24" s="8">
        <f>IFERROR(SUMIF(VictoriaPlusPCRegion!$E$7:$E$161,$E24,VictoriaPlusPCRegion!K$7:K$161)/SUMIF(VictoriaPlusPCRegion!$E$7:$E$161,$E24,VictoriaPlusPCRegion!$O$7:$O$161)*100,"na")</f>
        <v>116.90320604733213</v>
      </c>
      <c r="I24" s="8">
        <f>IFERROR(SUMIF(VictoriaPlusPCRegion!$E$7:$E$161,$E24,VictoriaPlusPCRegion!L$7:L$161)/SUMIF(VictoriaPlusPCRegion!$E$7:$E$161,$E24,VictoriaPlusPCRegion!$O$7:$O$161)*100,"na")</f>
        <v>110.25800113003814</v>
      </c>
      <c r="J24" s="8">
        <f>IFERROR(SUMIF(VictoriaPlusPCRegion!$E$7:$E$161,$E24,VictoriaPlusPCRegion!M$7:M$161)/SUMIF(VictoriaPlusPCRegion!$E$7:$E$161,$E24,VictoriaPlusPCRegion!$O$7:$O$161)*100,"na")</f>
        <v>108.98411196036027</v>
      </c>
      <c r="K24" s="8">
        <f>IFERROR(SUMIF(VictoriaPlusPCRegion!$E$7:$E$161,$E24,VictoriaPlusPCRegion!N$7:N$161)/SUMIF(VictoriaPlusPCRegion!$E$7:$E$161,$E24,VictoriaPlusPCRegion!$O$7:$O$161)*100,"na")</f>
        <v>115.2960807688481</v>
      </c>
      <c r="L24" s="8">
        <f>IFERROR(SUMIF(VictoriaPlusPCRegion!$E$7:$E$161,$E24,VictoriaPlusPCRegion!O$7:O$161)/SUMIF(VictoriaPlusPCRegion!$E$7:$E$161,$E24,VictoriaPlusPCRegion!$O$7:$O$161)*100,"na")</f>
        <v>100</v>
      </c>
      <c r="M24" s="8">
        <f>IFERROR(SUMIF(VictoriaPlusPCRegion!$E$7:$E$161,$E24,VictoriaPlusPCRegion!P$7:P$161)/SUMIF(VictoriaPlusPCRegion!$E$7:$E$161,$E24,VictoriaPlusPCRegion!$O$7:$O$161)*100,"na")</f>
        <v>179.63284132606145</v>
      </c>
      <c r="N24" s="8">
        <f>IFERROR(SUMIF(VictoriaPlusPCRegion!$E$7:$E$161,$E24,VictoriaPlusPCRegion!Q$7:Q$161)/SUMIF(VictoriaPlusPCRegion!$E$7:$E$161,$E24,VictoriaPlusPCRegion!$O$7:$O$161)*100,"na")</f>
        <v>126.52073768412406</v>
      </c>
      <c r="O24" s="8">
        <f>IFERROR(SUMIF(VictoriaPlusPCRegion!$E$7:$E$161,$E24,VictoriaPlusPCRegion!R$7:R$161)/SUMIF(VictoriaPlusPCRegion!$E$7:$E$161,$E24,VictoriaPlusPCRegion!$O$7:$O$161)*100,"na")</f>
        <v>110.42829364421318</v>
      </c>
      <c r="P24" s="8">
        <f>IFERROR(SUMIF(VictoriaPlusPCRegion!$E$7:$E$161,$E24,VictoriaPlusPCRegion!S$7:S$161)/SUMIF(VictoriaPlusPCRegion!$E$7:$E$161,$E24,VictoriaPlusPCRegion!$O$7:$O$161)*100,"na")</f>
        <v>112.34960660113362</v>
      </c>
      <c r="Q24" s="8">
        <f>IFERROR(SUMIF(VictoriaPlusPCRegion!$E$7:$E$161,$E24,VictoriaPlusPCRegion!T$7:T$161)/SUMIF(VictoriaPlusPCRegion!$E$7:$E$161,$E24,VictoriaPlusPCRegion!$O$7:$O$161)*100,"na")</f>
        <v>122.88509091978754</v>
      </c>
      <c r="R24" s="8">
        <f>IFERROR(SUMIF(VictoriaPlusPCRegion!$E$7:$E$161,$E24,VictoriaPlusPCRegion!U$7:U$161)/SUMIF(VictoriaPlusPCRegion!$E$7:$E$161,$E24,VictoriaPlusPCRegion!$O$7:$O$161)*100,"na")</f>
        <v>127.74302923633493</v>
      </c>
      <c r="S24" s="8">
        <f>IFERROR(SUMIF(VictoriaPlusPCRegion!$E$7:$E$161,$E24,VictoriaPlusPCRegion!V$7:V$161)/SUMIF(VictoriaPlusPCRegion!$E$7:$E$161,$E24,VictoriaPlusPCRegion!$O$7:$O$161)*100,"na")</f>
        <v>131.62623531694459</v>
      </c>
      <c r="T24" s="8">
        <f>IFERROR(SUMIF(VictoriaPlusPCRegion!$E$7:$E$161,$E24,VictoriaPlusPCRegion!W$7:W$161)/SUMIF(VictoriaPlusPCRegion!$E$7:$E$161,$E24,VictoriaPlusPCRegion!$O$7:$O$161)*100,"na")</f>
        <v>131.30834179094651</v>
      </c>
      <c r="U24" s="8">
        <f>IFERROR(SUMIF(VictoriaPlusPCRegion!$E$7:$E$161,$E24,VictoriaPlusPCRegion!X$7:X$161)/SUMIF(VictoriaPlusPCRegion!$E$7:$E$161,$E24,VictoriaPlusPCRegion!$O$7:$O$161)*100,"na")</f>
        <v>130.31284420596052</v>
      </c>
      <c r="V24" s="8">
        <f>IFERROR(SUMIF(VictoriaPlusPCRegion!$E$7:$E$161,$E24,VictoriaPlusPCRegion!Y$7:Y$161)/SUMIF(VictoriaPlusPCRegion!$E$7:$E$161,$E24,VictoriaPlusPCRegion!$O$7:$O$161)*100,"na")</f>
        <v>129.7588052985902</v>
      </c>
    </row>
    <row r="25" spans="1:22" hidden="1" x14ac:dyDescent="0.25">
      <c r="A25" s="6"/>
      <c r="B25" s="6" t="str">
        <f t="shared" si="4"/>
        <v>New Other Residential</v>
      </c>
      <c r="C25" s="6" t="str">
        <f t="shared" si="4"/>
        <v>PCR</v>
      </c>
      <c r="D25" s="6" t="str">
        <f>$D$13</f>
        <v>Bendigo</v>
      </c>
      <c r="E25" s="6" t="str">
        <f t="shared" si="3"/>
        <v>New Other Residential PCR Bendigo</v>
      </c>
      <c r="F25" s="8">
        <f>IFERROR(SUMIF(VictoriaPlusPCRegion!$E$7:$E$161,$E25,VictoriaPlusPCRegion!I$7:I$161)/SUMIF(VictoriaPlusPCRegion!$E$7:$E$161,$E25,VictoriaPlusPCRegion!$O$7:$O$161)*100,"na")</f>
        <v>40.385946938769294</v>
      </c>
      <c r="G25" s="8">
        <f>IFERROR(SUMIF(VictoriaPlusPCRegion!$E$7:$E$161,$E25,VictoriaPlusPCRegion!J$7:J$161)/SUMIF(VictoriaPlusPCRegion!$E$7:$E$161,$E25,VictoriaPlusPCRegion!$O$7:$O$161)*100,"na")</f>
        <v>27.798082213333132</v>
      </c>
      <c r="H25" s="8">
        <f>IFERROR(SUMIF(VictoriaPlusPCRegion!$E$7:$E$161,$E25,VictoriaPlusPCRegion!K$7:K$161)/SUMIF(VictoriaPlusPCRegion!$E$7:$E$161,$E25,VictoriaPlusPCRegion!$O$7:$O$161)*100,"na")</f>
        <v>37.238423068152507</v>
      </c>
      <c r="I25" s="8">
        <f>IFERROR(SUMIF(VictoriaPlusPCRegion!$E$7:$E$161,$E25,VictoriaPlusPCRegion!L$7:L$161)/SUMIF(VictoriaPlusPCRegion!$E$7:$E$161,$E25,VictoriaPlusPCRegion!$O$7:$O$161)*100,"na")</f>
        <v>19.858349770669456</v>
      </c>
      <c r="J25" s="8">
        <f>IFERROR(SUMIF(VictoriaPlusPCRegion!$E$7:$E$161,$E25,VictoriaPlusPCRegion!M$7:M$161)/SUMIF(VictoriaPlusPCRegion!$E$7:$E$161,$E25,VictoriaPlusPCRegion!$O$7:$O$161)*100,"na")</f>
        <v>22.776656593649701</v>
      </c>
      <c r="K25" s="8">
        <f>IFERROR(SUMIF(VictoriaPlusPCRegion!$E$7:$E$161,$E25,VictoriaPlusPCRegion!N$7:N$161)/SUMIF(VictoriaPlusPCRegion!$E$7:$E$161,$E25,VictoriaPlusPCRegion!$O$7:$O$161)*100,"na")</f>
        <v>31.437402465211139</v>
      </c>
      <c r="L25" s="8">
        <f>IFERROR(SUMIF(VictoriaPlusPCRegion!$E$7:$E$161,$E25,VictoriaPlusPCRegion!O$7:O$161)/SUMIF(VictoriaPlusPCRegion!$E$7:$E$161,$E25,VictoriaPlusPCRegion!$O$7:$O$161)*100,"na")</f>
        <v>100</v>
      </c>
      <c r="M25" s="8">
        <f>IFERROR(SUMIF(VictoriaPlusPCRegion!$E$7:$E$161,$E25,VictoriaPlusPCRegion!P$7:P$161)/SUMIF(VictoriaPlusPCRegion!$E$7:$E$161,$E25,VictoriaPlusPCRegion!$O$7:$O$161)*100,"na")</f>
        <v>73.394365435031602</v>
      </c>
      <c r="N25" s="8">
        <f>IFERROR(SUMIF(VictoriaPlusPCRegion!$E$7:$E$161,$E25,VictoriaPlusPCRegion!Q$7:Q$161)/SUMIF(VictoriaPlusPCRegion!$E$7:$E$161,$E25,VictoriaPlusPCRegion!$O$7:$O$161)*100,"na")</f>
        <v>62.451059430459942</v>
      </c>
      <c r="O25" s="8">
        <f>IFERROR(SUMIF(VictoriaPlusPCRegion!$E$7:$E$161,$E25,VictoriaPlusPCRegion!R$7:R$161)/SUMIF(VictoriaPlusPCRegion!$E$7:$E$161,$E25,VictoriaPlusPCRegion!$O$7:$O$161)*100,"na")</f>
        <v>65.20291074896285</v>
      </c>
      <c r="P25" s="8">
        <f>IFERROR(SUMIF(VictoriaPlusPCRegion!$E$7:$E$161,$E25,VictoriaPlusPCRegion!S$7:S$161)/SUMIF(VictoriaPlusPCRegion!$E$7:$E$161,$E25,VictoriaPlusPCRegion!$O$7:$O$161)*100,"na")</f>
        <v>55.412908425826792</v>
      </c>
      <c r="Q25" s="8">
        <f>IFERROR(SUMIF(VictoriaPlusPCRegion!$E$7:$E$161,$E25,VictoriaPlusPCRegion!T$7:T$161)/SUMIF(VictoriaPlusPCRegion!$E$7:$E$161,$E25,VictoriaPlusPCRegion!$O$7:$O$161)*100,"na")</f>
        <v>64.41111257658838</v>
      </c>
      <c r="R25" s="8">
        <f>IFERROR(SUMIF(VictoriaPlusPCRegion!$E$7:$E$161,$E25,VictoriaPlusPCRegion!U$7:U$161)/SUMIF(VictoriaPlusPCRegion!$E$7:$E$161,$E25,VictoriaPlusPCRegion!$O$7:$O$161)*100,"na")</f>
        <v>68.30282015181028</v>
      </c>
      <c r="S25" s="8">
        <f>IFERROR(SUMIF(VictoriaPlusPCRegion!$E$7:$E$161,$E25,VictoriaPlusPCRegion!V$7:V$161)/SUMIF(VictoriaPlusPCRegion!$E$7:$E$161,$E25,VictoriaPlusPCRegion!$O$7:$O$161)*100,"na")</f>
        <v>68.065649631251901</v>
      </c>
      <c r="T25" s="8">
        <f>IFERROR(SUMIF(VictoriaPlusPCRegion!$E$7:$E$161,$E25,VictoriaPlusPCRegion!W$7:W$161)/SUMIF(VictoriaPlusPCRegion!$E$7:$E$161,$E25,VictoriaPlusPCRegion!$O$7:$O$161)*100,"na")</f>
        <v>68.973526872034881</v>
      </c>
      <c r="U25" s="8">
        <f>IFERROR(SUMIF(VictoriaPlusPCRegion!$E$7:$E$161,$E25,VictoriaPlusPCRegion!X$7:X$161)/SUMIF(VictoriaPlusPCRegion!$E$7:$E$161,$E25,VictoriaPlusPCRegion!$O$7:$O$161)*100,"na")</f>
        <v>68.499412441425605</v>
      </c>
      <c r="V25" s="8">
        <f>IFERROR(SUMIF(VictoriaPlusPCRegion!$E$7:$E$161,$E25,VictoriaPlusPCRegion!Y$7:Y$161)/SUMIF(VictoriaPlusPCRegion!$E$7:$E$161,$E25,VictoriaPlusPCRegion!$O$7:$O$161)*100,"na")</f>
        <v>67.821017903758445</v>
      </c>
    </row>
    <row r="26" spans="1:22" hidden="1" x14ac:dyDescent="0.25">
      <c r="A26" s="6"/>
      <c r="B26" s="6" t="str">
        <f t="shared" si="4"/>
        <v>New Other Residential</v>
      </c>
      <c r="C26" s="6" t="str">
        <f t="shared" si="4"/>
        <v>PCR</v>
      </c>
      <c r="D26" s="6" t="str">
        <f>$D$14</f>
        <v>Geelong</v>
      </c>
      <c r="E26" s="6" t="str">
        <f t="shared" si="3"/>
        <v>New Other Residential PCR Geelong</v>
      </c>
      <c r="F26" s="8">
        <f>IFERROR(SUMIF(VictoriaPlusPCRegion!$E$7:$E$161,$E26,VictoriaPlusPCRegion!I$7:I$161)/SUMIF(VictoriaPlusPCRegion!$E$7:$E$161,$E26,VictoriaPlusPCRegion!$O$7:$O$161)*100,"na")</f>
        <v>24.05761800838674</v>
      </c>
      <c r="G26" s="8">
        <f>IFERROR(SUMIF(VictoriaPlusPCRegion!$E$7:$E$161,$E26,VictoriaPlusPCRegion!J$7:J$161)/SUMIF(VictoriaPlusPCRegion!$E$7:$E$161,$E26,VictoriaPlusPCRegion!$O$7:$O$161)*100,"na")</f>
        <v>29.124407636720285</v>
      </c>
      <c r="H26" s="8">
        <f>IFERROR(SUMIF(VictoriaPlusPCRegion!$E$7:$E$161,$E26,VictoriaPlusPCRegion!K$7:K$161)/SUMIF(VictoriaPlusPCRegion!$E$7:$E$161,$E26,VictoriaPlusPCRegion!$O$7:$O$161)*100,"na")</f>
        <v>24.028188891506648</v>
      </c>
      <c r="I26" s="8">
        <f>IFERROR(SUMIF(VictoriaPlusPCRegion!$E$7:$E$161,$E26,VictoriaPlusPCRegion!L$7:L$161)/SUMIF(VictoriaPlusPCRegion!$E$7:$E$161,$E26,VictoriaPlusPCRegion!$O$7:$O$161)*100,"na")</f>
        <v>34.929720381283161</v>
      </c>
      <c r="J26" s="8">
        <f>IFERROR(SUMIF(VictoriaPlusPCRegion!$E$7:$E$161,$E26,VictoriaPlusPCRegion!M$7:M$161)/SUMIF(VictoriaPlusPCRegion!$E$7:$E$161,$E26,VictoriaPlusPCRegion!$O$7:$O$161)*100,"na")</f>
        <v>28.298068510860741</v>
      </c>
      <c r="K26" s="8">
        <f>IFERROR(SUMIF(VictoriaPlusPCRegion!$E$7:$E$161,$E26,VictoriaPlusPCRegion!N$7:N$161)/SUMIF(VictoriaPlusPCRegion!$E$7:$E$161,$E26,VictoriaPlusPCRegion!$O$7:$O$161)*100,"na")</f>
        <v>24.701908934571172</v>
      </c>
      <c r="L26" s="8">
        <f>IFERROR(SUMIF(VictoriaPlusPCRegion!$E$7:$E$161,$E26,VictoriaPlusPCRegion!O$7:O$161)/SUMIF(VictoriaPlusPCRegion!$E$7:$E$161,$E26,VictoriaPlusPCRegion!$O$7:$O$161)*100,"na")</f>
        <v>100</v>
      </c>
      <c r="M26" s="8">
        <f>IFERROR(SUMIF(VictoriaPlusPCRegion!$E$7:$E$161,$E26,VictoriaPlusPCRegion!P$7:P$161)/SUMIF(VictoriaPlusPCRegion!$E$7:$E$161,$E26,VictoriaPlusPCRegion!$O$7:$O$161)*100,"na")</f>
        <v>73.03205230666039</v>
      </c>
      <c r="N26" s="8">
        <f>IFERROR(SUMIF(VictoriaPlusPCRegion!$E$7:$E$161,$E26,VictoriaPlusPCRegion!Q$7:Q$161)/SUMIF(VictoriaPlusPCRegion!$E$7:$E$161,$E26,VictoriaPlusPCRegion!$O$7:$O$161)*100,"na")</f>
        <v>59.356612645574458</v>
      </c>
      <c r="O26" s="8">
        <f>IFERROR(SUMIF(VictoriaPlusPCRegion!$E$7:$E$161,$E26,VictoriaPlusPCRegion!R$7:R$161)/SUMIF(VictoriaPlusPCRegion!$E$7:$E$161,$E26,VictoriaPlusPCRegion!$O$7:$O$161)*100,"na")</f>
        <v>64.146046662982442</v>
      </c>
      <c r="P26" s="8">
        <f>IFERROR(SUMIF(VictoriaPlusPCRegion!$E$7:$E$161,$E26,VictoriaPlusPCRegion!S$7:S$161)/SUMIF(VictoriaPlusPCRegion!$E$7:$E$161,$E26,VictoriaPlusPCRegion!$O$7:$O$161)*100,"na")</f>
        <v>54.082364655414437</v>
      </c>
      <c r="Q26" s="8">
        <f>IFERROR(SUMIF(VictoriaPlusPCRegion!$E$7:$E$161,$E26,VictoriaPlusPCRegion!T$7:T$161)/SUMIF(VictoriaPlusPCRegion!$E$7:$E$161,$E26,VictoriaPlusPCRegion!$O$7:$O$161)*100,"na")</f>
        <v>62.51442478824697</v>
      </c>
      <c r="R26" s="8">
        <f>IFERROR(SUMIF(VictoriaPlusPCRegion!$E$7:$E$161,$E26,VictoriaPlusPCRegion!U$7:U$161)/SUMIF(VictoriaPlusPCRegion!$E$7:$E$161,$E26,VictoriaPlusPCRegion!$O$7:$O$161)*100,"na")</f>
        <v>66.728479096880491</v>
      </c>
      <c r="S26" s="8">
        <f>IFERROR(SUMIF(VictoriaPlusPCRegion!$E$7:$E$161,$E26,VictoriaPlusPCRegion!V$7:V$161)/SUMIF(VictoriaPlusPCRegion!$E$7:$E$161,$E26,VictoriaPlusPCRegion!$O$7:$O$161)*100,"na")</f>
        <v>66.329211764632234</v>
      </c>
      <c r="T26" s="8">
        <f>IFERROR(SUMIF(VictoriaPlusPCRegion!$E$7:$E$161,$E26,VictoriaPlusPCRegion!W$7:W$161)/SUMIF(VictoriaPlusPCRegion!$E$7:$E$161,$E26,VictoriaPlusPCRegion!$O$7:$O$161)*100,"na")</f>
        <v>67.180733155803821</v>
      </c>
      <c r="U26" s="8">
        <f>IFERROR(SUMIF(VictoriaPlusPCRegion!$E$7:$E$161,$E26,VictoriaPlusPCRegion!X$7:X$161)/SUMIF(VictoriaPlusPCRegion!$E$7:$E$161,$E26,VictoriaPlusPCRegion!$O$7:$O$161)*100,"na")</f>
        <v>66.797698335815042</v>
      </c>
      <c r="V26" s="8">
        <f>IFERROR(SUMIF(VictoriaPlusPCRegion!$E$7:$E$161,$E26,VictoriaPlusPCRegion!Y$7:Y$161)/SUMIF(VictoriaPlusPCRegion!$E$7:$E$161,$E26,VictoriaPlusPCRegion!$O$7:$O$161)*100,"na")</f>
        <v>66.095070955012687</v>
      </c>
    </row>
    <row r="27" spans="1:22" hidden="1" x14ac:dyDescent="0.25">
      <c r="A27" s="6"/>
      <c r="B27" s="6" t="str">
        <f t="shared" si="4"/>
        <v>New Other Residential</v>
      </c>
      <c r="C27" s="6" t="str">
        <f t="shared" si="4"/>
        <v>PCR</v>
      </c>
      <c r="D27" s="6" t="str">
        <f>$D$15</f>
        <v>North West</v>
      </c>
      <c r="E27" s="6" t="str">
        <f t="shared" si="3"/>
        <v>New Other Residential PCR North West</v>
      </c>
      <c r="F27" s="8">
        <f>IFERROR(SUMIF(VictoriaPlusPCRegion!$E$7:$E$161,$E27,VictoriaPlusPCRegion!I$7:I$161)/SUMIF(VictoriaPlusPCRegion!$E$7:$E$161,$E27,VictoriaPlusPCRegion!$O$7:$O$161)*100,"na")</f>
        <v>82.149625348867033</v>
      </c>
      <c r="G27" s="8">
        <f>IFERROR(SUMIF(VictoriaPlusPCRegion!$E$7:$E$161,$E27,VictoriaPlusPCRegion!J$7:J$161)/SUMIF(VictoriaPlusPCRegion!$E$7:$E$161,$E27,VictoriaPlusPCRegion!$O$7:$O$161)*100,"na")</f>
        <v>23.722619008248468</v>
      </c>
      <c r="H27" s="8">
        <f>IFERROR(SUMIF(VictoriaPlusPCRegion!$E$7:$E$161,$E27,VictoriaPlusPCRegion!K$7:K$161)/SUMIF(VictoriaPlusPCRegion!$E$7:$E$161,$E27,VictoriaPlusPCRegion!$O$7:$O$161)*100,"na")</f>
        <v>44.003716496718134</v>
      </c>
      <c r="I27" s="8">
        <f>IFERROR(SUMIF(VictoriaPlusPCRegion!$E$7:$E$161,$E27,VictoriaPlusPCRegion!L$7:L$161)/SUMIF(VictoriaPlusPCRegion!$E$7:$E$161,$E27,VictoriaPlusPCRegion!$O$7:$O$161)*100,"na")</f>
        <v>4.5521162735379628</v>
      </c>
      <c r="J27" s="8">
        <f>IFERROR(SUMIF(VictoriaPlusPCRegion!$E$7:$E$161,$E27,VictoriaPlusPCRegion!M$7:M$161)/SUMIF(VictoriaPlusPCRegion!$E$7:$E$161,$E27,VictoriaPlusPCRegion!$O$7:$O$161)*100,"na")</f>
        <v>36.347861845931945</v>
      </c>
      <c r="K27" s="8">
        <f>IFERROR(SUMIF(VictoriaPlusPCRegion!$E$7:$E$161,$E27,VictoriaPlusPCRegion!N$7:N$161)/SUMIF(VictoriaPlusPCRegion!$E$7:$E$161,$E27,VictoriaPlusPCRegion!$O$7:$O$161)*100,"na")</f>
        <v>59.146586112370855</v>
      </c>
      <c r="L27" s="8">
        <f>IFERROR(SUMIF(VictoriaPlusPCRegion!$E$7:$E$161,$E27,VictoriaPlusPCRegion!O$7:O$161)/SUMIF(VictoriaPlusPCRegion!$E$7:$E$161,$E27,VictoriaPlusPCRegion!$O$7:$O$161)*100,"na")</f>
        <v>100</v>
      </c>
      <c r="M27" s="8">
        <f>IFERROR(SUMIF(VictoriaPlusPCRegion!$E$7:$E$161,$E27,VictoriaPlusPCRegion!P$7:P$161)/SUMIF(VictoriaPlusPCRegion!$E$7:$E$161,$E27,VictoriaPlusPCRegion!$O$7:$O$161)*100,"na")</f>
        <v>98.707101026968331</v>
      </c>
      <c r="N27" s="8">
        <f>IFERROR(SUMIF(VictoriaPlusPCRegion!$E$7:$E$161,$E27,VictoriaPlusPCRegion!Q$7:Q$161)/SUMIF(VictoriaPlusPCRegion!$E$7:$E$161,$E27,VictoriaPlusPCRegion!$O$7:$O$161)*100,"na")</f>
        <v>81.162891596624888</v>
      </c>
      <c r="O27" s="8">
        <f>IFERROR(SUMIF(VictoriaPlusPCRegion!$E$7:$E$161,$E27,VictoriaPlusPCRegion!R$7:R$161)/SUMIF(VictoriaPlusPCRegion!$E$7:$E$161,$E27,VictoriaPlusPCRegion!$O$7:$O$161)*100,"na")</f>
        <v>77.060122962830874</v>
      </c>
      <c r="P27" s="8">
        <f>IFERROR(SUMIF(VictoriaPlusPCRegion!$E$7:$E$161,$E27,VictoriaPlusPCRegion!S$7:S$161)/SUMIF(VictoriaPlusPCRegion!$E$7:$E$161,$E27,VictoriaPlusPCRegion!$O$7:$O$161)*100,"na")</f>
        <v>70.340598802384463</v>
      </c>
      <c r="Q27" s="8">
        <f>IFERROR(SUMIF(VictoriaPlusPCRegion!$E$7:$E$161,$E27,VictoriaPlusPCRegion!T$7:T$161)/SUMIF(VictoriaPlusPCRegion!$E$7:$E$161,$E27,VictoriaPlusPCRegion!$O$7:$O$161)*100,"na")</f>
        <v>80.377234021439776</v>
      </c>
      <c r="R27" s="8">
        <f>IFERROR(SUMIF(VictoriaPlusPCRegion!$E$7:$E$161,$E27,VictoriaPlusPCRegion!U$7:U$161)/SUMIF(VictoriaPlusPCRegion!$E$7:$E$161,$E27,VictoriaPlusPCRegion!$O$7:$O$161)*100,"na")</f>
        <v>84.108927432174553</v>
      </c>
      <c r="S27" s="8">
        <f>IFERROR(SUMIF(VictoriaPlusPCRegion!$E$7:$E$161,$E27,VictoriaPlusPCRegion!V$7:V$161)/SUMIF(VictoriaPlusPCRegion!$E$7:$E$161,$E27,VictoriaPlusPCRegion!$O$7:$O$161)*100,"na")</f>
        <v>85.030900447986411</v>
      </c>
      <c r="T27" s="8">
        <f>IFERROR(SUMIF(VictoriaPlusPCRegion!$E$7:$E$161,$E27,VictoriaPlusPCRegion!W$7:W$161)/SUMIF(VictoriaPlusPCRegion!$E$7:$E$161,$E27,VictoriaPlusPCRegion!$O$7:$O$161)*100,"na")</f>
        <v>85.719264700861416</v>
      </c>
      <c r="U27" s="8">
        <f>IFERROR(SUMIF(VictoriaPlusPCRegion!$E$7:$E$161,$E27,VictoriaPlusPCRegion!X$7:X$161)/SUMIF(VictoriaPlusPCRegion!$E$7:$E$161,$E27,VictoriaPlusPCRegion!$O$7:$O$161)*100,"na")</f>
        <v>85.013909727064075</v>
      </c>
      <c r="V27" s="8">
        <f>IFERROR(SUMIF(VictoriaPlusPCRegion!$E$7:$E$161,$E27,VictoriaPlusPCRegion!Y$7:Y$161)/SUMIF(VictoriaPlusPCRegion!$E$7:$E$161,$E27,VictoriaPlusPCRegion!$O$7:$O$161)*100,"na")</f>
        <v>84.393675678686051</v>
      </c>
    </row>
    <row r="28" spans="1:22" hidden="1" x14ac:dyDescent="0.25">
      <c r="A28" s="6"/>
      <c r="B28" s="6" t="str">
        <f t="shared" si="4"/>
        <v>New Other Residential</v>
      </c>
      <c r="C28" s="6" t="str">
        <f t="shared" si="4"/>
        <v>PCR</v>
      </c>
      <c r="D28" s="6" t="str">
        <f>$D$16</f>
        <v>Shepparton</v>
      </c>
      <c r="E28" s="6" t="str">
        <f t="shared" si="3"/>
        <v>New Other Residential PCR Shepparton</v>
      </c>
      <c r="F28" s="8">
        <f>IFERROR(SUMIF(VictoriaPlusPCRegion!$E$7:$E$161,$E28,VictoriaPlusPCRegion!I$7:I$161)/SUMIF(VictoriaPlusPCRegion!$E$7:$E$161,$E28,VictoriaPlusPCRegion!$O$7:$O$161)*100,"na")</f>
        <v>27.828303174939496</v>
      </c>
      <c r="G28" s="8">
        <f>IFERROR(SUMIF(VictoriaPlusPCRegion!$E$7:$E$161,$E28,VictoriaPlusPCRegion!J$7:J$161)/SUMIF(VictoriaPlusPCRegion!$E$7:$E$161,$E28,VictoriaPlusPCRegion!$O$7:$O$161)*100,"na")</f>
        <v>26.477989891290072</v>
      </c>
      <c r="H28" s="8">
        <f>IFERROR(SUMIF(VictoriaPlusPCRegion!$E$7:$E$161,$E28,VictoriaPlusPCRegion!K$7:K$161)/SUMIF(VictoriaPlusPCRegion!$E$7:$E$161,$E28,VictoriaPlusPCRegion!$O$7:$O$161)*100,"na")</f>
        <v>70.582808813813088</v>
      </c>
      <c r="I28" s="8">
        <f>IFERROR(SUMIF(VictoriaPlusPCRegion!$E$7:$E$161,$E28,VictoriaPlusPCRegion!L$7:L$161)/SUMIF(VictoriaPlusPCRegion!$E$7:$E$161,$E28,VictoriaPlusPCRegion!$O$7:$O$161)*100,"na")</f>
        <v>7.7183515237692468</v>
      </c>
      <c r="J28" s="8">
        <f>IFERROR(SUMIF(VictoriaPlusPCRegion!$E$7:$E$161,$E28,VictoriaPlusPCRegion!M$7:M$161)/SUMIF(VictoriaPlusPCRegion!$E$7:$E$161,$E28,VictoriaPlusPCRegion!$O$7:$O$161)*100,"na")</f>
        <v>54.255607700519668</v>
      </c>
      <c r="K28" s="8">
        <f>IFERROR(SUMIF(VictoriaPlusPCRegion!$E$7:$E$161,$E28,VictoriaPlusPCRegion!N$7:N$161)/SUMIF(VictoriaPlusPCRegion!$E$7:$E$161,$E28,VictoriaPlusPCRegion!$O$7:$O$161)*100,"na")</f>
        <v>42.962014927529736</v>
      </c>
      <c r="L28" s="8">
        <f>IFERROR(SUMIF(VictoriaPlusPCRegion!$E$7:$E$161,$E28,VictoriaPlusPCRegion!O$7:O$161)/SUMIF(VictoriaPlusPCRegion!$E$7:$E$161,$E28,VictoriaPlusPCRegion!$O$7:$O$161)*100,"na")</f>
        <v>100</v>
      </c>
      <c r="M28" s="8">
        <f>IFERROR(SUMIF(VictoriaPlusPCRegion!$E$7:$E$161,$E28,VictoriaPlusPCRegion!P$7:P$161)/SUMIF(VictoriaPlusPCRegion!$E$7:$E$161,$E28,VictoriaPlusPCRegion!$O$7:$O$161)*100,"na")</f>
        <v>100.88304925433572</v>
      </c>
      <c r="N28" s="8">
        <f>IFERROR(SUMIF(VictoriaPlusPCRegion!$E$7:$E$161,$E28,VictoriaPlusPCRegion!Q$7:Q$161)/SUMIF(VictoriaPlusPCRegion!$E$7:$E$161,$E28,VictoriaPlusPCRegion!$O$7:$O$161)*100,"na")</f>
        <v>74.492275492911858</v>
      </c>
      <c r="O28" s="8">
        <f>IFERROR(SUMIF(VictoriaPlusPCRegion!$E$7:$E$161,$E28,VictoriaPlusPCRegion!R$7:R$161)/SUMIF(VictoriaPlusPCRegion!$E$7:$E$161,$E28,VictoriaPlusPCRegion!$O$7:$O$161)*100,"na")</f>
        <v>75.48095562202657</v>
      </c>
      <c r="P28" s="8">
        <f>IFERROR(SUMIF(VictoriaPlusPCRegion!$E$7:$E$161,$E28,VictoriaPlusPCRegion!S$7:S$161)/SUMIF(VictoriaPlusPCRegion!$E$7:$E$161,$E28,VictoriaPlusPCRegion!$O$7:$O$161)*100,"na")</f>
        <v>68.352499012053713</v>
      </c>
      <c r="Q28" s="8">
        <f>IFERROR(SUMIF(VictoriaPlusPCRegion!$E$7:$E$161,$E28,VictoriaPlusPCRegion!T$7:T$161)/SUMIF(VictoriaPlusPCRegion!$E$7:$E$161,$E28,VictoriaPlusPCRegion!$O$7:$O$161)*100,"na")</f>
        <v>76.863704498661008</v>
      </c>
      <c r="R28" s="8">
        <f>IFERROR(SUMIF(VictoriaPlusPCRegion!$E$7:$E$161,$E28,VictoriaPlusPCRegion!U$7:U$161)/SUMIF(VictoriaPlusPCRegion!$E$7:$E$161,$E28,VictoriaPlusPCRegion!$O$7:$O$161)*100,"na")</f>
        <v>81.519085173090943</v>
      </c>
      <c r="S28" s="8">
        <f>IFERROR(SUMIF(VictoriaPlusPCRegion!$E$7:$E$161,$E28,VictoriaPlusPCRegion!V$7:V$161)/SUMIF(VictoriaPlusPCRegion!$E$7:$E$161,$E28,VictoriaPlusPCRegion!$O$7:$O$161)*100,"na")</f>
        <v>82.11451691677992</v>
      </c>
      <c r="T28" s="8">
        <f>IFERROR(SUMIF(VictoriaPlusPCRegion!$E$7:$E$161,$E28,VictoriaPlusPCRegion!W$7:W$161)/SUMIF(VictoriaPlusPCRegion!$E$7:$E$161,$E28,VictoriaPlusPCRegion!$O$7:$O$161)*100,"na")</f>
        <v>82.60974257295851</v>
      </c>
      <c r="U28" s="8">
        <f>IFERROR(SUMIF(VictoriaPlusPCRegion!$E$7:$E$161,$E28,VictoriaPlusPCRegion!X$7:X$161)/SUMIF(VictoriaPlusPCRegion!$E$7:$E$161,$E28,VictoriaPlusPCRegion!$O$7:$O$161)*100,"na")</f>
        <v>82.141586457519466</v>
      </c>
      <c r="V28" s="8">
        <f>IFERROR(SUMIF(VictoriaPlusPCRegion!$E$7:$E$161,$E28,VictoriaPlusPCRegion!Y$7:Y$161)/SUMIF(VictoriaPlusPCRegion!$E$7:$E$161,$E28,VictoriaPlusPCRegion!$O$7:$O$161)*100,"na")</f>
        <v>81.457812559423402</v>
      </c>
    </row>
    <row r="29" spans="1:22" hidden="1" x14ac:dyDescent="0.25">
      <c r="A29" s="6"/>
      <c r="B29" s="6" t="str">
        <f t="shared" si="4"/>
        <v>New Other Residential</v>
      </c>
      <c r="C29" s="6" t="str">
        <f t="shared" si="4"/>
        <v>PCR</v>
      </c>
      <c r="D29" s="6" t="str">
        <f>$D$17</f>
        <v>Warrnambool and South West</v>
      </c>
      <c r="E29" s="6" t="str">
        <f t="shared" si="3"/>
        <v>New Other Residential PCR Warrnambool and South West</v>
      </c>
      <c r="F29" s="8">
        <f>IFERROR(SUMIF(VictoriaPlusPCRegion!$E$7:$E$161,$E29,VictoriaPlusPCRegion!I$7:I$161)/SUMIF(VictoriaPlusPCRegion!$E$7:$E$161,$E29,VictoriaPlusPCRegion!$O$7:$O$161)*100,"na")</f>
        <v>88.001383693788299</v>
      </c>
      <c r="G29" s="8">
        <f>IFERROR(SUMIF(VictoriaPlusPCRegion!$E$7:$E$161,$E29,VictoriaPlusPCRegion!J$7:J$161)/SUMIF(VictoriaPlusPCRegion!$E$7:$E$161,$E29,VictoriaPlusPCRegion!$O$7:$O$161)*100,"na")</f>
        <v>252.41777971123031</v>
      </c>
      <c r="H29" s="8">
        <f>IFERROR(SUMIF(VictoriaPlusPCRegion!$E$7:$E$161,$E29,VictoriaPlusPCRegion!K$7:K$161)/SUMIF(VictoriaPlusPCRegion!$E$7:$E$161,$E29,VictoriaPlusPCRegion!$O$7:$O$161)*100,"na")</f>
        <v>78.779221681768448</v>
      </c>
      <c r="I29" s="8">
        <f>IFERROR(SUMIF(VictoriaPlusPCRegion!$E$7:$E$161,$E29,VictoriaPlusPCRegion!L$7:L$161)/SUMIF(VictoriaPlusPCRegion!$E$7:$E$161,$E29,VictoriaPlusPCRegion!$O$7:$O$161)*100,"na")</f>
        <v>108.71292813686975</v>
      </c>
      <c r="J29" s="8">
        <f>IFERROR(SUMIF(VictoriaPlusPCRegion!$E$7:$E$161,$E29,VictoriaPlusPCRegion!M$7:M$161)/SUMIF(VictoriaPlusPCRegion!$E$7:$E$161,$E29,VictoriaPlusPCRegion!$O$7:$O$161)*100,"na")</f>
        <v>90.97712210102496</v>
      </c>
      <c r="K29" s="8">
        <f>IFERROR(SUMIF(VictoriaPlusPCRegion!$E$7:$E$161,$E29,VictoriaPlusPCRegion!N$7:N$161)/SUMIF(VictoriaPlusPCRegion!$E$7:$E$161,$E29,VictoriaPlusPCRegion!$O$7:$O$161)*100,"na")</f>
        <v>138.32666789181795</v>
      </c>
      <c r="L29" s="8">
        <f>IFERROR(SUMIF(VictoriaPlusPCRegion!$E$7:$E$161,$E29,VictoriaPlusPCRegion!O$7:O$161)/SUMIF(VictoriaPlusPCRegion!$E$7:$E$161,$E29,VictoriaPlusPCRegion!$O$7:$O$161)*100,"na")</f>
        <v>100</v>
      </c>
      <c r="M29" s="8">
        <f>IFERROR(SUMIF(VictoriaPlusPCRegion!$E$7:$E$161,$E29,VictoriaPlusPCRegion!P$7:P$161)/SUMIF(VictoriaPlusPCRegion!$E$7:$E$161,$E29,VictoriaPlusPCRegion!$O$7:$O$161)*100,"na")</f>
        <v>181.44437575342124</v>
      </c>
      <c r="N29" s="8">
        <f>IFERROR(SUMIF(VictoriaPlusPCRegion!$E$7:$E$161,$E29,VictoriaPlusPCRegion!Q$7:Q$161)/SUMIF(VictoriaPlusPCRegion!$E$7:$E$161,$E29,VictoriaPlusPCRegion!$O$7:$O$161)*100,"na")</f>
        <v>137.24533599966364</v>
      </c>
      <c r="O29" s="8">
        <f>IFERROR(SUMIF(VictoriaPlusPCRegion!$E$7:$E$161,$E29,VictoriaPlusPCRegion!R$7:R$161)/SUMIF(VictoriaPlusPCRegion!$E$7:$E$161,$E29,VictoriaPlusPCRegion!$O$7:$O$161)*100,"na")</f>
        <v>114.22253952856876</v>
      </c>
      <c r="P29" s="8">
        <f>IFERROR(SUMIF(VictoriaPlusPCRegion!$E$7:$E$161,$E29,VictoriaPlusPCRegion!S$7:S$161)/SUMIF(VictoriaPlusPCRegion!$E$7:$E$161,$E29,VictoriaPlusPCRegion!$O$7:$O$161)*100,"na")</f>
        <v>117.12638943613629</v>
      </c>
      <c r="Q29" s="8">
        <f>IFERROR(SUMIF(VictoriaPlusPCRegion!$E$7:$E$161,$E29,VictoriaPlusPCRegion!T$7:T$161)/SUMIF(VictoriaPlusPCRegion!$E$7:$E$161,$E29,VictoriaPlusPCRegion!$O$7:$O$161)*100,"na")</f>
        <v>129.56665621373463</v>
      </c>
      <c r="R29" s="8">
        <f>IFERROR(SUMIF(VictoriaPlusPCRegion!$E$7:$E$161,$E29,VictoriaPlusPCRegion!U$7:U$161)/SUMIF(VictoriaPlusPCRegion!$E$7:$E$161,$E29,VictoriaPlusPCRegion!$O$7:$O$161)*100,"na")</f>
        <v>133.35043104749366</v>
      </c>
      <c r="S29" s="8">
        <f>IFERROR(SUMIF(VictoriaPlusPCRegion!$E$7:$E$161,$E29,VictoriaPlusPCRegion!V$7:V$161)/SUMIF(VictoriaPlusPCRegion!$E$7:$E$161,$E29,VictoriaPlusPCRegion!$O$7:$O$161)*100,"na")</f>
        <v>137.79972731466543</v>
      </c>
      <c r="T29" s="8">
        <f>IFERROR(SUMIF(VictoriaPlusPCRegion!$E$7:$E$161,$E29,VictoriaPlusPCRegion!W$7:W$161)/SUMIF(VictoriaPlusPCRegion!$E$7:$E$161,$E29,VictoriaPlusPCRegion!$O$7:$O$161)*100,"na")</f>
        <v>137.663680117696</v>
      </c>
      <c r="U29" s="8">
        <f>IFERROR(SUMIF(VictoriaPlusPCRegion!$E$7:$E$161,$E29,VictoriaPlusPCRegion!X$7:X$161)/SUMIF(VictoriaPlusPCRegion!$E$7:$E$161,$E29,VictoriaPlusPCRegion!$O$7:$O$161)*100,"na")</f>
        <v>136.36020375104218</v>
      </c>
      <c r="V29" s="8">
        <f>IFERROR(SUMIF(VictoriaPlusPCRegion!$E$7:$E$161,$E29,VictoriaPlusPCRegion!Y$7:Y$161)/SUMIF(VictoriaPlusPCRegion!$E$7:$E$161,$E29,VictoriaPlusPCRegion!$O$7:$O$161)*100,"na")</f>
        <v>135.88802549401416</v>
      </c>
    </row>
    <row r="30" spans="1:22" x14ac:dyDescent="0.25">
      <c r="A30" s="2" t="s">
        <v>27</v>
      </c>
      <c r="B30" s="2" t="s">
        <v>41</v>
      </c>
      <c r="C30" s="2" t="s">
        <v>40</v>
      </c>
      <c r="E30" s="2" t="str">
        <f t="shared" si="2"/>
        <v>New Other Residential VIC</v>
      </c>
      <c r="F30" s="8">
        <f>IFERROR(SUMIF(VictoriaPlusPCRegion!$E$7:$E$161,$E30,VictoriaPlusPCRegion!I$7:I$161)/SUMIF(VictoriaPlusPCRegion!$E$7:$E$161,$E30,VictoriaPlusPCRegion!$O$7:$O$161)*100,"na")</f>
        <v>54.782885656651445</v>
      </c>
      <c r="G30" s="8">
        <f>IFERROR(SUMIF(VictoriaPlusPCRegion!$E$7:$E$161,$E30,VictoriaPlusPCRegion!J$7:J$161)/SUMIF(VictoriaPlusPCRegion!$E$7:$E$161,$E30,VictoriaPlusPCRegion!$O$7:$O$161)*100,"na")</f>
        <v>62.363308206816015</v>
      </c>
      <c r="H30" s="8">
        <f>IFERROR(SUMIF(VictoriaPlusPCRegion!$E$7:$E$161,$E30,VictoriaPlusPCRegion!K$7:K$161)/SUMIF(VictoriaPlusPCRegion!$E$7:$E$161,$E30,VictoriaPlusPCRegion!$O$7:$O$161)*100,"na")</f>
        <v>63.711646671621189</v>
      </c>
      <c r="I30" s="8">
        <f>IFERROR(SUMIF(VictoriaPlusPCRegion!$E$7:$E$161,$E30,VictoriaPlusPCRegion!L$7:L$161)/SUMIF(VictoriaPlusPCRegion!$E$7:$E$161,$E30,VictoriaPlusPCRegion!$O$7:$O$161)*100,"na")</f>
        <v>72.597940333368726</v>
      </c>
      <c r="J30" s="8">
        <f>IFERROR(SUMIF(VictoriaPlusPCRegion!$E$7:$E$161,$E30,VictoriaPlusPCRegion!M$7:M$161)/SUMIF(VictoriaPlusPCRegion!$E$7:$E$161,$E30,VictoriaPlusPCRegion!$O$7:$O$161)*100,"na")</f>
        <v>89.202675443253</v>
      </c>
      <c r="K30" s="8">
        <f>IFERROR(SUMIF(VictoriaPlusPCRegion!$E$7:$E$161,$E30,VictoriaPlusPCRegion!N$7:N$161)/SUMIF(VictoriaPlusPCRegion!$E$7:$E$161,$E30,VictoriaPlusPCRegion!$O$7:$O$161)*100,"na")</f>
        <v>93.959019004140572</v>
      </c>
      <c r="L30" s="8">
        <f>IFERROR(SUMIF(VictoriaPlusPCRegion!$E$7:$E$161,$E30,VictoriaPlusPCRegion!O$7:O$161)/SUMIF(VictoriaPlusPCRegion!$E$7:$E$161,$E30,VictoriaPlusPCRegion!$O$7:$O$161)*100,"na")</f>
        <v>100</v>
      </c>
      <c r="M30" s="8">
        <f>IFERROR(SUMIF(VictoriaPlusPCRegion!$E$7:$E$161,$E30,VictoriaPlusPCRegion!P$7:P$161)/SUMIF(VictoriaPlusPCRegion!$E$7:$E$161,$E30,VictoriaPlusPCRegion!$O$7:$O$161)*100,"na")</f>
        <v>105.58445694872067</v>
      </c>
      <c r="N30" s="8">
        <f>IFERROR(SUMIF(VictoriaPlusPCRegion!$E$7:$E$161,$E30,VictoriaPlusPCRegion!Q$7:Q$161)/SUMIF(VictoriaPlusPCRegion!$E$7:$E$161,$E30,VictoriaPlusPCRegion!$O$7:$O$161)*100,"na")</f>
        <v>91.124323176558022</v>
      </c>
      <c r="O30" s="8">
        <f>IFERROR(SUMIF(VictoriaPlusPCRegion!$E$7:$E$161,$E30,VictoriaPlusPCRegion!R$7:R$161)/SUMIF(VictoriaPlusPCRegion!$E$7:$E$161,$E30,VictoriaPlusPCRegion!$O$7:$O$161)*100,"na")</f>
        <v>85.009024312559717</v>
      </c>
      <c r="P30" s="8">
        <f>IFERROR(SUMIF(VictoriaPlusPCRegion!$E$7:$E$161,$E30,VictoriaPlusPCRegion!S$7:S$161)/SUMIF(VictoriaPlusPCRegion!$E$7:$E$161,$E30,VictoriaPlusPCRegion!$O$7:$O$161)*100,"na")</f>
        <v>80.348232296422125</v>
      </c>
      <c r="Q30" s="8">
        <f>IFERROR(SUMIF(VictoriaPlusPCRegion!$E$7:$E$161,$E30,VictoriaPlusPCRegion!T$7:T$161)/SUMIF(VictoriaPlusPCRegion!$E$7:$E$161,$E30,VictoriaPlusPCRegion!$O$7:$O$161)*100,"na")</f>
        <v>90.221891920586046</v>
      </c>
      <c r="R30" s="8">
        <f>IFERROR(SUMIF(VictoriaPlusPCRegion!$E$7:$E$161,$E30,VictoriaPlusPCRegion!U$7:U$161)/SUMIF(VictoriaPlusPCRegion!$E$7:$E$161,$E30,VictoriaPlusPCRegion!$O$7:$O$161)*100,"na")</f>
        <v>94.404926212973777</v>
      </c>
      <c r="S30" s="8">
        <f>IFERROR(SUMIF(VictoriaPlusPCRegion!$E$7:$E$161,$E30,VictoriaPlusPCRegion!V$7:V$161)/SUMIF(VictoriaPlusPCRegion!$E$7:$E$161,$E30,VictoriaPlusPCRegion!$O$7:$O$161)*100,"na")</f>
        <v>95.997451958806664</v>
      </c>
      <c r="T30" s="8">
        <f>IFERROR(SUMIF(VictoriaPlusPCRegion!$E$7:$E$161,$E30,VictoriaPlusPCRegion!W$7:W$161)/SUMIF(VictoriaPlusPCRegion!$E$7:$E$161,$E30,VictoriaPlusPCRegion!$O$7:$O$161)*100,"na")</f>
        <v>96.400891814417662</v>
      </c>
      <c r="U30" s="8">
        <f>IFERROR(SUMIF(VictoriaPlusPCRegion!$E$7:$E$161,$E30,VictoriaPlusPCRegion!X$7:X$161)/SUMIF(VictoriaPlusPCRegion!$E$7:$E$161,$E30,VictoriaPlusPCRegion!$O$7:$O$161)*100,"na")</f>
        <v>95.668329971334529</v>
      </c>
      <c r="V30" s="8">
        <f>IFERROR(SUMIF(VictoriaPlusPCRegion!$E$7:$E$161,$E30,VictoriaPlusPCRegion!Y$7:Y$161)/SUMIF(VictoriaPlusPCRegion!$E$7:$E$161,$E30,VictoriaPlusPCRegion!$O$7:$O$161)*100,"na")</f>
        <v>95.052553349612495</v>
      </c>
    </row>
    <row r="31" spans="1:22" x14ac:dyDescent="0.25">
      <c r="A31" s="2" t="s">
        <v>27</v>
      </c>
      <c r="B31" s="2" t="s">
        <v>42</v>
      </c>
      <c r="C31" s="2" t="s">
        <v>29</v>
      </c>
      <c r="E31" s="2" t="str">
        <f t="shared" si="2"/>
        <v>Alterations and Additions (large) Melbourne</v>
      </c>
      <c r="F31" s="8">
        <f>IFERROR(SUMIF(VictoriaPlusPCRegion!$E$7:$E$161,$E31,VictoriaPlusPCRegion!I$7:I$161)/SUMIF(VictoriaPlusPCRegion!$E$7:$E$161,$E31,VictoriaPlusPCRegion!$O$7:$O$161)*100,"na")</f>
        <v>93.228946254760899</v>
      </c>
      <c r="G31" s="8">
        <f>IFERROR(SUMIF(VictoriaPlusPCRegion!$E$7:$E$161,$E31,VictoriaPlusPCRegion!J$7:J$161)/SUMIF(VictoriaPlusPCRegion!$E$7:$E$161,$E31,VictoriaPlusPCRegion!$O$7:$O$161)*100,"na")</f>
        <v>94.540837917900973</v>
      </c>
      <c r="H31" s="8">
        <f>IFERROR(SUMIF(VictoriaPlusPCRegion!$E$7:$E$161,$E31,VictoriaPlusPCRegion!K$7:K$161)/SUMIF(VictoriaPlusPCRegion!$E$7:$E$161,$E31,VictoriaPlusPCRegion!$O$7:$O$161)*100,"na")</f>
        <v>98.095641134151506</v>
      </c>
      <c r="I31" s="8">
        <f>IFERROR(SUMIF(VictoriaPlusPCRegion!$E$7:$E$161,$E31,VictoriaPlusPCRegion!L$7:L$161)/SUMIF(VictoriaPlusPCRegion!$E$7:$E$161,$E31,VictoriaPlusPCRegion!$O$7:$O$161)*100,"na")</f>
        <v>92.213288192975028</v>
      </c>
      <c r="J31" s="8">
        <f>IFERROR(SUMIF(VictoriaPlusPCRegion!$E$7:$E$161,$E31,VictoriaPlusPCRegion!M$7:M$161)/SUMIF(VictoriaPlusPCRegion!$E$7:$E$161,$E31,VictoriaPlusPCRegion!$O$7:$O$161)*100,"na")</f>
        <v>100.2962336013542</v>
      </c>
      <c r="K31" s="8">
        <f>IFERROR(SUMIF(VictoriaPlusPCRegion!$E$7:$E$161,$E31,VictoriaPlusPCRegion!N$7:N$161)/SUMIF(VictoriaPlusPCRegion!$E$7:$E$161,$E31,VictoriaPlusPCRegion!$O$7:$O$161)*100,"na")</f>
        <v>105.07829030892933</v>
      </c>
      <c r="L31" s="8">
        <f>IFERROR(SUMIF(VictoriaPlusPCRegion!$E$7:$E$161,$E31,VictoriaPlusPCRegion!O$7:O$161)/SUMIF(VictoriaPlusPCRegion!$E$7:$E$161,$E31,VictoriaPlusPCRegion!$O$7:$O$161)*100,"na")</f>
        <v>100</v>
      </c>
      <c r="M31" s="8">
        <f>IFERROR(SUMIF(VictoriaPlusPCRegion!$E$7:$E$161,$E31,VictoriaPlusPCRegion!P$7:P$161)/SUMIF(VictoriaPlusPCRegion!$E$7:$E$161,$E31,VictoriaPlusPCRegion!$O$7:$O$161)*100,"na")</f>
        <v>89.843419382141349</v>
      </c>
      <c r="N31" s="8">
        <f>IFERROR(SUMIF(VictoriaPlusPCRegion!$E$7:$E$161,$E31,VictoriaPlusPCRegion!Q$7:Q$161)/SUMIF(VictoriaPlusPCRegion!$E$7:$E$161,$E31,VictoriaPlusPCRegion!$O$7:$O$161)*100,"na")</f>
        <v>88.192975031739323</v>
      </c>
      <c r="O31" s="8">
        <f>IFERROR(SUMIF(VictoriaPlusPCRegion!$E$7:$E$161,$E31,VictoriaPlusPCRegion!R$7:R$161)/SUMIF(VictoriaPlusPCRegion!$E$7:$E$161,$E31,VictoriaPlusPCRegion!$O$7:$O$161)*100,"na")</f>
        <v>94.456199746085488</v>
      </c>
      <c r="P31" s="8">
        <f>IFERROR(SUMIF(VictoriaPlusPCRegion!$E$7:$E$161,$E31,VictoriaPlusPCRegion!S$7:S$161)/SUMIF(VictoriaPlusPCRegion!$E$7:$E$161,$E31,VictoriaPlusPCRegion!$O$7:$O$161)*100,"na")</f>
        <v>100.55014811680067</v>
      </c>
      <c r="Q31" s="8">
        <f>IFERROR(SUMIF(VictoriaPlusPCRegion!$E$7:$E$161,$E31,VictoriaPlusPCRegion!T$7:T$161)/SUMIF(VictoriaPlusPCRegion!$E$7:$E$161,$E31,VictoriaPlusPCRegion!$O$7:$O$161)*100,"na")</f>
        <v>107.1519255184088</v>
      </c>
      <c r="R31" s="8">
        <f>IFERROR(SUMIF(VictoriaPlusPCRegion!$E$7:$E$161,$E31,VictoriaPlusPCRegion!U$7:U$161)/SUMIF(VictoriaPlusPCRegion!$E$7:$E$161,$E31,VictoriaPlusPCRegion!$O$7:$O$161)*100,"na")</f>
        <v>108.67541261108759</v>
      </c>
      <c r="S31" s="8">
        <f>IFERROR(SUMIF(VictoriaPlusPCRegion!$E$7:$E$161,$E31,VictoriaPlusPCRegion!V$7:V$161)/SUMIF(VictoriaPlusPCRegion!$E$7:$E$161,$E31,VictoriaPlusPCRegion!$O$7:$O$161)*100,"na")</f>
        <v>111.55311045281422</v>
      </c>
      <c r="T31" s="8">
        <f>IFERROR(SUMIF(VictoriaPlusPCRegion!$E$7:$E$161,$E31,VictoriaPlusPCRegion!W$7:W$161)/SUMIF(VictoriaPlusPCRegion!$E$7:$E$161,$E31,VictoriaPlusPCRegion!$O$7:$O$161)*100,"na")</f>
        <v>113.37283114684722</v>
      </c>
      <c r="U31" s="8">
        <f>IFERROR(SUMIF(VictoriaPlusPCRegion!$E$7:$E$161,$E31,VictoriaPlusPCRegion!X$7:X$161)/SUMIF(VictoriaPlusPCRegion!$E$7:$E$161,$E31,VictoriaPlusPCRegion!$O$7:$O$161)*100,"na")</f>
        <v>113.75370292001692</v>
      </c>
      <c r="V31" s="8">
        <f>IFERROR(SUMIF(VictoriaPlusPCRegion!$E$7:$E$161,$E31,VictoriaPlusPCRegion!Y$7:Y$161)/SUMIF(VictoriaPlusPCRegion!$E$7:$E$161,$E31,VictoriaPlusPCRegion!$O$7:$O$161)*100,"na")</f>
        <v>111.21455776555227</v>
      </c>
    </row>
    <row r="32" spans="1:22" x14ac:dyDescent="0.25">
      <c r="A32" s="2" t="s">
        <v>27</v>
      </c>
      <c r="B32" s="2" t="s">
        <v>42</v>
      </c>
      <c r="C32" s="2" t="s">
        <v>30</v>
      </c>
      <c r="E32" s="2" t="str">
        <f t="shared" si="2"/>
        <v>Alterations and Additions (large) rest of VIC</v>
      </c>
      <c r="F32" s="8">
        <f>IFERROR(SUMIF(VictoriaPlusPCRegion!$E$7:$E$161,$E32,VictoriaPlusPCRegion!I$7:I$161)/SUMIF(VictoriaPlusPCRegion!$E$7:$E$161,$E32,VictoriaPlusPCRegion!$O$7:$O$161)*100,"na")</f>
        <v>177</v>
      </c>
      <c r="G32" s="8">
        <f>IFERROR(SUMIF(VictoriaPlusPCRegion!$E$7:$E$161,$E32,VictoriaPlusPCRegion!J$7:J$161)/SUMIF(VictoriaPlusPCRegion!$E$7:$E$161,$E32,VictoriaPlusPCRegion!$O$7:$O$161)*100,"na")</f>
        <v>178.5</v>
      </c>
      <c r="H32" s="8">
        <f>IFERROR(SUMIF(VictoriaPlusPCRegion!$E$7:$E$161,$E32,VictoriaPlusPCRegion!K$7:K$161)/SUMIF(VictoriaPlusPCRegion!$E$7:$E$161,$E32,VictoriaPlusPCRegion!$O$7:$O$161)*100,"na")</f>
        <v>178.5</v>
      </c>
      <c r="I32" s="8">
        <f>IFERROR(SUMIF(VictoriaPlusPCRegion!$E$7:$E$161,$E32,VictoriaPlusPCRegion!L$7:L$161)/SUMIF(VictoriaPlusPCRegion!$E$7:$E$161,$E32,VictoriaPlusPCRegion!$O$7:$O$161)*100,"na")</f>
        <v>198</v>
      </c>
      <c r="J32" s="8">
        <f>IFERROR(SUMIF(VictoriaPlusPCRegion!$E$7:$E$161,$E32,VictoriaPlusPCRegion!M$7:M$161)/SUMIF(VictoriaPlusPCRegion!$E$7:$E$161,$E32,VictoriaPlusPCRegion!$O$7:$O$161)*100,"na")</f>
        <v>112.00000000000001</v>
      </c>
      <c r="K32" s="8">
        <f>IFERROR(SUMIF(VictoriaPlusPCRegion!$E$7:$E$161,$E32,VictoriaPlusPCRegion!N$7:N$161)/SUMIF(VictoriaPlusPCRegion!$E$7:$E$161,$E32,VictoriaPlusPCRegion!$O$7:$O$161)*100,"na")</f>
        <v>176.5</v>
      </c>
      <c r="L32" s="8">
        <f>IFERROR(SUMIF(VictoriaPlusPCRegion!$E$7:$E$161,$E32,VictoriaPlusPCRegion!O$7:O$161)/SUMIF(VictoriaPlusPCRegion!$E$7:$E$161,$E32,VictoriaPlusPCRegion!$O$7:$O$161)*100,"na")</f>
        <v>100</v>
      </c>
      <c r="M32" s="8">
        <f>IFERROR(SUMIF(VictoriaPlusPCRegion!$E$7:$E$161,$E32,VictoriaPlusPCRegion!P$7:P$161)/SUMIF(VictoriaPlusPCRegion!$E$7:$E$161,$E32,VictoriaPlusPCRegion!$O$7:$O$161)*100,"na")</f>
        <v>162.5</v>
      </c>
      <c r="N32" s="8">
        <f>IFERROR(SUMIF(VictoriaPlusPCRegion!$E$7:$E$161,$E32,VictoriaPlusPCRegion!Q$7:Q$161)/SUMIF(VictoriaPlusPCRegion!$E$7:$E$161,$E32,VictoriaPlusPCRegion!$O$7:$O$161)*100,"na")</f>
        <v>147</v>
      </c>
      <c r="O32" s="8">
        <f>IFERROR(SUMIF(VictoriaPlusPCRegion!$E$7:$E$161,$E32,VictoriaPlusPCRegion!R$7:R$161)/SUMIF(VictoriaPlusPCRegion!$E$7:$E$161,$E32,VictoriaPlusPCRegion!$O$7:$O$161)*100,"na")</f>
        <v>166.5</v>
      </c>
      <c r="P32" s="8">
        <f>IFERROR(SUMIF(VictoriaPlusPCRegion!$E$7:$E$161,$E32,VictoriaPlusPCRegion!S$7:S$161)/SUMIF(VictoriaPlusPCRegion!$E$7:$E$161,$E32,VictoriaPlusPCRegion!$O$7:$O$161)*100,"na")</f>
        <v>172.5</v>
      </c>
      <c r="Q32" s="8">
        <f>IFERROR(SUMIF(VictoriaPlusPCRegion!$E$7:$E$161,$E32,VictoriaPlusPCRegion!T$7:T$161)/SUMIF(VictoriaPlusPCRegion!$E$7:$E$161,$E32,VictoriaPlusPCRegion!$O$7:$O$161)*100,"na")</f>
        <v>183.5</v>
      </c>
      <c r="R32" s="8">
        <f>IFERROR(SUMIF(VictoriaPlusPCRegion!$E$7:$E$161,$E32,VictoriaPlusPCRegion!U$7:U$161)/SUMIF(VictoriaPlusPCRegion!$E$7:$E$161,$E32,VictoriaPlusPCRegion!$O$7:$O$161)*100,"na")</f>
        <v>187</v>
      </c>
      <c r="S32" s="8">
        <f>IFERROR(SUMIF(VictoriaPlusPCRegion!$E$7:$E$161,$E32,VictoriaPlusPCRegion!V$7:V$161)/SUMIF(VictoriaPlusPCRegion!$E$7:$E$161,$E32,VictoriaPlusPCRegion!$O$7:$O$161)*100,"na")</f>
        <v>191.5</v>
      </c>
      <c r="T32" s="8">
        <f>IFERROR(SUMIF(VictoriaPlusPCRegion!$E$7:$E$161,$E32,VictoriaPlusPCRegion!W$7:W$161)/SUMIF(VictoriaPlusPCRegion!$E$7:$E$161,$E32,VictoriaPlusPCRegion!$O$7:$O$161)*100,"na")</f>
        <v>195</v>
      </c>
      <c r="U32" s="8">
        <f>IFERROR(SUMIF(VictoriaPlusPCRegion!$E$7:$E$161,$E32,VictoriaPlusPCRegion!X$7:X$161)/SUMIF(VictoriaPlusPCRegion!$E$7:$E$161,$E32,VictoriaPlusPCRegion!$O$7:$O$161)*100,"na")</f>
        <v>195.5</v>
      </c>
      <c r="V32" s="8">
        <f>IFERROR(SUMIF(VictoriaPlusPCRegion!$E$7:$E$161,$E32,VictoriaPlusPCRegion!Y$7:Y$161)/SUMIF(VictoriaPlusPCRegion!$E$7:$E$161,$E32,VictoriaPlusPCRegion!$O$7:$O$161)*100,"na")</f>
        <v>191</v>
      </c>
    </row>
    <row r="33" spans="1:22" x14ac:dyDescent="0.25">
      <c r="A33" s="4" t="s">
        <v>27</v>
      </c>
      <c r="B33" s="4" t="s">
        <v>42</v>
      </c>
      <c r="C33" s="4" t="s">
        <v>31</v>
      </c>
      <c r="D33" s="4"/>
      <c r="E33" s="4" t="str">
        <f t="shared" si="2"/>
        <v>Alterations and Additions (large) PCR</v>
      </c>
      <c r="F33" s="8">
        <f>IFERROR(SUMIF(VictoriaPlusPCRegion!$E$7:$E$161,$E33,VictoriaPlusPCRegion!I$7:I$161)/SUMIF(VictoriaPlusPCRegion!$E$7:$E$161,$E33,VictoriaPlusPCRegion!$O$7:$O$161)*100,"na")</f>
        <v>92.954136492657184</v>
      </c>
      <c r="G33" s="8">
        <f>IFERROR(SUMIF(VictoriaPlusPCRegion!$E$7:$E$161,$E33,VictoriaPlusPCRegion!J$7:J$161)/SUMIF(VictoriaPlusPCRegion!$E$7:$E$161,$E33,VictoriaPlusPCRegion!$O$7:$O$161)*100,"na")</f>
        <v>98.055527571649222</v>
      </c>
      <c r="H33" s="8">
        <f>IFERROR(SUMIF(VictoriaPlusPCRegion!$E$7:$E$161,$E33,VictoriaPlusPCRegion!K$7:K$161)/SUMIF(VictoriaPlusPCRegion!$E$7:$E$161,$E33,VictoriaPlusPCRegion!$O$7:$O$161)*100,"na")</f>
        <v>114.56920554209213</v>
      </c>
      <c r="I33" s="8">
        <f>IFERROR(SUMIF(VictoriaPlusPCRegion!$E$7:$E$161,$E33,VictoriaPlusPCRegion!L$7:L$161)/SUMIF(VictoriaPlusPCRegion!$E$7:$E$161,$E33,VictoriaPlusPCRegion!$O$7:$O$161)*100,"na")</f>
        <v>103.25442600335725</v>
      </c>
      <c r="J33" s="8">
        <f>IFERROR(SUMIF(VictoriaPlusPCRegion!$E$7:$E$161,$E33,VictoriaPlusPCRegion!M$7:M$161)/SUMIF(VictoriaPlusPCRegion!$E$7:$E$161,$E33,VictoriaPlusPCRegion!$O$7:$O$161)*100,"na")</f>
        <v>100.17804322045207</v>
      </c>
      <c r="K33" s="8">
        <f>IFERROR(SUMIF(VictoriaPlusPCRegion!$E$7:$E$161,$E33,VictoriaPlusPCRegion!N$7:N$161)/SUMIF(VictoriaPlusPCRegion!$E$7:$E$161,$E33,VictoriaPlusPCRegion!$O$7:$O$161)*100,"na")</f>
        <v>109.16541485669254</v>
      </c>
      <c r="L33" s="8">
        <f>IFERROR(SUMIF(VictoriaPlusPCRegion!$E$7:$E$161,$E33,VictoriaPlusPCRegion!O$7:O$161)/SUMIF(VictoriaPlusPCRegion!$E$7:$E$161,$E33,VictoriaPlusPCRegion!$O$7:$O$161)*100,"na")</f>
        <v>100</v>
      </c>
      <c r="M33" s="8">
        <f>IFERROR(SUMIF(VictoriaPlusPCRegion!$E$7:$E$161,$E33,VictoriaPlusPCRegion!P$7:P$161)/SUMIF(VictoriaPlusPCRegion!$E$7:$E$161,$E33,VictoriaPlusPCRegion!$O$7:$O$161)*100,"na")</f>
        <v>94.749912050019418</v>
      </c>
      <c r="N33" s="8">
        <f>IFERROR(SUMIF(VictoriaPlusPCRegion!$E$7:$E$161,$E33,VictoriaPlusPCRegion!Q$7:Q$161)/SUMIF(VictoriaPlusPCRegion!$E$7:$E$161,$E33,VictoriaPlusPCRegion!$O$7:$O$161)*100,"na")</f>
        <v>92.147377154682715</v>
      </c>
      <c r="O33" s="8">
        <f>IFERROR(SUMIF(VictoriaPlusPCRegion!$E$7:$E$161,$E33,VictoriaPlusPCRegion!R$7:R$161)/SUMIF(VictoriaPlusPCRegion!$E$7:$E$161,$E33,VictoriaPlusPCRegion!$O$7:$O$161)*100,"na")</f>
        <v>99.569423987948511</v>
      </c>
      <c r="P33" s="8">
        <f>IFERROR(SUMIF(VictoriaPlusPCRegion!$E$7:$E$161,$E33,VictoriaPlusPCRegion!S$7:S$161)/SUMIF(VictoriaPlusPCRegion!$E$7:$E$161,$E33,VictoriaPlusPCRegion!$O$7:$O$161)*100,"na")</f>
        <v>105.44526073856166</v>
      </c>
      <c r="Q33" s="8">
        <f>IFERROR(SUMIF(VictoriaPlusPCRegion!$E$7:$E$161,$E33,VictoriaPlusPCRegion!T$7:T$161)/SUMIF(VictoriaPlusPCRegion!$E$7:$E$161,$E33,VictoriaPlusPCRegion!$O$7:$O$161)*100,"na")</f>
        <v>112.38895542850902</v>
      </c>
      <c r="R33" s="8">
        <f>IFERROR(SUMIF(VictoriaPlusPCRegion!$E$7:$E$161,$E33,VictoriaPlusPCRegion!U$7:U$161)/SUMIF(VictoriaPlusPCRegion!$E$7:$E$161,$E33,VictoriaPlusPCRegion!$O$7:$O$161)*100,"na")</f>
        <v>114.05106065636652</v>
      </c>
      <c r="S33" s="8">
        <f>IFERROR(SUMIF(VictoriaPlusPCRegion!$E$7:$E$161,$E33,VictoriaPlusPCRegion!V$7:V$161)/SUMIF(VictoriaPlusPCRegion!$E$7:$E$161,$E33,VictoriaPlusPCRegion!$O$7:$O$161)*100,"na")</f>
        <v>117.03682905142357</v>
      </c>
      <c r="T33" s="8">
        <f>IFERROR(SUMIF(VictoriaPlusPCRegion!$E$7:$E$161,$E33,VictoriaPlusPCRegion!W$7:W$161)/SUMIF(VictoriaPlusPCRegion!$E$7:$E$161,$E33,VictoriaPlusPCRegion!$O$7:$O$161)*100,"na")</f>
        <v>118.95108629191384</v>
      </c>
      <c r="U33" s="8">
        <f>IFERROR(SUMIF(VictoriaPlusPCRegion!$E$7:$E$161,$E33,VictoriaPlusPCRegion!X$7:X$161)/SUMIF(VictoriaPlusPCRegion!$E$7:$E$161,$E33,VictoriaPlusPCRegion!$O$7:$O$161)*100,"na")</f>
        <v>119.38102167393905</v>
      </c>
      <c r="V33" s="8">
        <f>IFERROR(SUMIF(VictoriaPlusPCRegion!$E$7:$E$161,$E33,VictoriaPlusPCRegion!Y$7:Y$161)/SUMIF(VictoriaPlusPCRegion!$E$7:$E$161,$E33,VictoriaPlusPCRegion!$O$7:$O$161)*100,"na")</f>
        <v>116.69865777032797</v>
      </c>
    </row>
    <row r="34" spans="1:22" hidden="1" x14ac:dyDescent="0.25">
      <c r="A34" s="6"/>
      <c r="B34" s="6" t="str">
        <f>B33</f>
        <v>Alterations and Additions (large)</v>
      </c>
      <c r="C34" s="6" t="str">
        <f>C33</f>
        <v>PCR</v>
      </c>
      <c r="D34" s="6" t="str">
        <f>$D$10</f>
        <v>Melbourne - North West</v>
      </c>
      <c r="E34" s="6" t="str">
        <f t="shared" ref="E34:E41" si="5">IF(D34="",B34&amp;" "&amp;C34,B34&amp;" "&amp;C34&amp;" "&amp;D34)</f>
        <v>Alterations and Additions (large) PCR Melbourne - North West</v>
      </c>
      <c r="F34" s="8">
        <f>IFERROR(SUMIF(VictoriaPlusPCRegion!$E$7:$E$161,$E34,VictoriaPlusPCRegion!I$7:I$161)/SUMIF(VictoriaPlusPCRegion!$E$7:$E$161,$E34,VictoriaPlusPCRegion!$O$7:$O$161)*100,"na")</f>
        <v>78.658470804556472</v>
      </c>
      <c r="G34" s="8">
        <f>IFERROR(SUMIF(VictoriaPlusPCRegion!$E$7:$E$161,$E34,VictoriaPlusPCRegion!J$7:J$161)/SUMIF(VictoriaPlusPCRegion!$E$7:$E$161,$E34,VictoriaPlusPCRegion!$O$7:$O$161)*100,"na")</f>
        <v>84.207792825590062</v>
      </c>
      <c r="H34" s="8">
        <f>IFERROR(SUMIF(VictoriaPlusPCRegion!$E$7:$E$161,$E34,VictoriaPlusPCRegion!K$7:K$161)/SUMIF(VictoriaPlusPCRegion!$E$7:$E$161,$E34,VictoriaPlusPCRegion!$O$7:$O$161)*100,"na")</f>
        <v>93.942713097225777</v>
      </c>
      <c r="I34" s="8">
        <f>IFERROR(SUMIF(VictoriaPlusPCRegion!$E$7:$E$161,$E34,VictoriaPlusPCRegion!L$7:L$161)/SUMIF(VictoriaPlusPCRegion!$E$7:$E$161,$E34,VictoriaPlusPCRegion!$O$7:$O$161)*100,"na")</f>
        <v>78.152017426086985</v>
      </c>
      <c r="J34" s="8">
        <f>IFERROR(SUMIF(VictoriaPlusPCRegion!$E$7:$E$161,$E34,VictoriaPlusPCRegion!M$7:M$161)/SUMIF(VictoriaPlusPCRegion!$E$7:$E$161,$E34,VictoriaPlusPCRegion!$O$7:$O$161)*100,"na")</f>
        <v>89.771240489207344</v>
      </c>
      <c r="K34" s="8">
        <f>IFERROR(SUMIF(VictoriaPlusPCRegion!$E$7:$E$161,$E34,VictoriaPlusPCRegion!N$7:N$161)/SUMIF(VictoriaPlusPCRegion!$E$7:$E$161,$E34,VictoriaPlusPCRegion!$O$7:$O$161)*100,"na")</f>
        <v>83.469141787375165</v>
      </c>
      <c r="L34" s="8">
        <f>IFERROR(SUMIF(VictoriaPlusPCRegion!$E$7:$E$161,$E34,VictoriaPlusPCRegion!O$7:O$161)/SUMIF(VictoriaPlusPCRegion!$E$7:$E$161,$E34,VictoriaPlusPCRegion!$O$7:$O$161)*100,"na")</f>
        <v>100</v>
      </c>
      <c r="M34" s="8">
        <f>IFERROR(SUMIF(VictoriaPlusPCRegion!$E$7:$E$161,$E34,VictoriaPlusPCRegion!P$7:P$161)/SUMIF(VictoriaPlusPCRegion!$E$7:$E$161,$E34,VictoriaPlusPCRegion!$O$7:$O$161)*100,"na")</f>
        <v>84.034597840063029</v>
      </c>
      <c r="N34" s="8">
        <f>IFERROR(SUMIF(VictoriaPlusPCRegion!$E$7:$E$161,$E34,VictoriaPlusPCRegion!Q$7:Q$161)/SUMIF(VictoriaPlusPCRegion!$E$7:$E$161,$E34,VictoriaPlusPCRegion!$O$7:$O$161)*100,"na")</f>
        <v>81.443571639121799</v>
      </c>
      <c r="O34" s="8">
        <f>IFERROR(SUMIF(VictoriaPlusPCRegion!$E$7:$E$161,$E34,VictoriaPlusPCRegion!R$7:R$161)/SUMIF(VictoriaPlusPCRegion!$E$7:$E$161,$E34,VictoriaPlusPCRegion!$O$7:$O$161)*100,"na")</f>
        <v>91.960656341179728</v>
      </c>
      <c r="P34" s="8">
        <f>IFERROR(SUMIF(VictoriaPlusPCRegion!$E$7:$E$161,$E34,VictoriaPlusPCRegion!S$7:S$161)/SUMIF(VictoriaPlusPCRegion!$E$7:$E$161,$E34,VictoriaPlusPCRegion!$O$7:$O$161)*100,"na")</f>
        <v>94.701554404111405</v>
      </c>
      <c r="Q34" s="8">
        <f>IFERROR(SUMIF(VictoriaPlusPCRegion!$E$7:$E$161,$E34,VictoriaPlusPCRegion!T$7:T$161)/SUMIF(VictoriaPlusPCRegion!$E$7:$E$161,$E34,VictoriaPlusPCRegion!$O$7:$O$161)*100,"na")</f>
        <v>101.35740678783201</v>
      </c>
      <c r="R34" s="8">
        <f>IFERROR(SUMIF(VictoriaPlusPCRegion!$E$7:$E$161,$E34,VictoriaPlusPCRegion!U$7:U$161)/SUMIF(VictoriaPlusPCRegion!$E$7:$E$161,$E34,VictoriaPlusPCRegion!$O$7:$O$161)*100,"na")</f>
        <v>103.540846790304</v>
      </c>
      <c r="S34" s="8">
        <f>IFERROR(SUMIF(VictoriaPlusPCRegion!$E$7:$E$161,$E34,VictoriaPlusPCRegion!V$7:V$161)/SUMIF(VictoriaPlusPCRegion!$E$7:$E$161,$E34,VictoriaPlusPCRegion!$O$7:$O$161)*100,"na")</f>
        <v>105.63753463898777</v>
      </c>
      <c r="T34" s="8">
        <f>IFERROR(SUMIF(VictoriaPlusPCRegion!$E$7:$E$161,$E34,VictoriaPlusPCRegion!W$7:W$161)/SUMIF(VictoriaPlusPCRegion!$E$7:$E$161,$E34,VictoriaPlusPCRegion!$O$7:$O$161)*100,"na")</f>
        <v>107.54336443966257</v>
      </c>
      <c r="U34" s="8">
        <f>IFERROR(SUMIF(VictoriaPlusPCRegion!$E$7:$E$161,$E34,VictoriaPlusPCRegion!X$7:X$161)/SUMIF(VictoriaPlusPCRegion!$E$7:$E$161,$E34,VictoriaPlusPCRegion!$O$7:$O$161)*100,"na")</f>
        <v>108.02170181656126</v>
      </c>
      <c r="V34" s="8">
        <f>IFERROR(SUMIF(VictoriaPlusPCRegion!$E$7:$E$161,$E34,VictoriaPlusPCRegion!Y$7:Y$161)/SUMIF(VictoriaPlusPCRegion!$E$7:$E$161,$E34,VictoriaPlusPCRegion!$O$7:$O$161)*100,"na")</f>
        <v>105.47794013015819</v>
      </c>
    </row>
    <row r="35" spans="1:22" hidden="1" x14ac:dyDescent="0.25">
      <c r="A35" s="6"/>
      <c r="B35" s="6" t="str">
        <f t="shared" ref="B35:C41" si="6">B34</f>
        <v>Alterations and Additions (large)</v>
      </c>
      <c r="C35" s="6" t="str">
        <f t="shared" si="6"/>
        <v>PCR</v>
      </c>
      <c r="D35" s="6" t="str">
        <f>$D$11</f>
        <v>Melbourne - West</v>
      </c>
      <c r="E35" s="6" t="str">
        <f t="shared" si="5"/>
        <v>Alterations and Additions (large) PCR Melbourne - West</v>
      </c>
      <c r="F35" s="8">
        <f>IFERROR(SUMIF(VictoriaPlusPCRegion!$E$7:$E$161,$E35,VictoriaPlusPCRegion!I$7:I$161)/SUMIF(VictoriaPlusPCRegion!$E$7:$E$161,$E35,VictoriaPlusPCRegion!$O$7:$O$161)*100,"na")</f>
        <v>94.581682922589437</v>
      </c>
      <c r="G35" s="8">
        <f>IFERROR(SUMIF(VictoriaPlusPCRegion!$E$7:$E$161,$E35,VictoriaPlusPCRegion!J$7:J$161)/SUMIF(VictoriaPlusPCRegion!$E$7:$E$161,$E35,VictoriaPlusPCRegion!$O$7:$O$161)*100,"na")</f>
        <v>90.268581758269804</v>
      </c>
      <c r="H35" s="8">
        <f>IFERROR(SUMIF(VictoriaPlusPCRegion!$E$7:$E$161,$E35,VictoriaPlusPCRegion!K$7:K$161)/SUMIF(VictoriaPlusPCRegion!$E$7:$E$161,$E35,VictoriaPlusPCRegion!$O$7:$O$161)*100,"na")</f>
        <v>112.32373374060273</v>
      </c>
      <c r="I35" s="8">
        <f>IFERROR(SUMIF(VictoriaPlusPCRegion!$E$7:$E$161,$E35,VictoriaPlusPCRegion!L$7:L$161)/SUMIF(VictoriaPlusPCRegion!$E$7:$E$161,$E35,VictoriaPlusPCRegion!$O$7:$O$161)*100,"na")</f>
        <v>96.293134449371053</v>
      </c>
      <c r="J35" s="8">
        <f>IFERROR(SUMIF(VictoriaPlusPCRegion!$E$7:$E$161,$E35,VictoriaPlusPCRegion!M$7:M$161)/SUMIF(VictoriaPlusPCRegion!$E$7:$E$161,$E35,VictoriaPlusPCRegion!$O$7:$O$161)*100,"na")</f>
        <v>100.0076223224047</v>
      </c>
      <c r="K35" s="8">
        <f>IFERROR(SUMIF(VictoriaPlusPCRegion!$E$7:$E$161,$E35,VictoriaPlusPCRegion!N$7:N$161)/SUMIF(VictoriaPlusPCRegion!$E$7:$E$161,$E35,VictoriaPlusPCRegion!$O$7:$O$161)*100,"na")</f>
        <v>107.87944645027527</v>
      </c>
      <c r="L35" s="8">
        <f>IFERROR(SUMIF(VictoriaPlusPCRegion!$E$7:$E$161,$E35,VictoriaPlusPCRegion!O$7:O$161)/SUMIF(VictoriaPlusPCRegion!$E$7:$E$161,$E35,VictoriaPlusPCRegion!$O$7:$O$161)*100,"na")</f>
        <v>100</v>
      </c>
      <c r="M35" s="8">
        <f>IFERROR(SUMIF(VictoriaPlusPCRegion!$E$7:$E$161,$E35,VictoriaPlusPCRegion!P$7:P$161)/SUMIF(VictoriaPlusPCRegion!$E$7:$E$161,$E35,VictoriaPlusPCRegion!$O$7:$O$161)*100,"na")</f>
        <v>94.324131891259185</v>
      </c>
      <c r="N35" s="8">
        <f>IFERROR(SUMIF(VictoriaPlusPCRegion!$E$7:$E$161,$E35,VictoriaPlusPCRegion!Q$7:Q$161)/SUMIF(VictoriaPlusPCRegion!$E$7:$E$161,$E35,VictoriaPlusPCRegion!$O$7:$O$161)*100,"na")</f>
        <v>91.64751681133248</v>
      </c>
      <c r="O35" s="8">
        <f>IFERROR(SUMIF(VictoriaPlusPCRegion!$E$7:$E$161,$E35,VictoriaPlusPCRegion!R$7:R$161)/SUMIF(VictoriaPlusPCRegion!$E$7:$E$161,$E35,VictoriaPlusPCRegion!$O$7:$O$161)*100,"na")</f>
        <v>99.240237482119582</v>
      </c>
      <c r="P35" s="8">
        <f>IFERROR(SUMIF(VictoriaPlusPCRegion!$E$7:$E$161,$E35,VictoriaPlusPCRegion!S$7:S$161)/SUMIF(VictoriaPlusPCRegion!$E$7:$E$161,$E35,VictoriaPlusPCRegion!$O$7:$O$161)*100,"na")</f>
        <v>104.98044392300389</v>
      </c>
      <c r="Q35" s="8">
        <f>IFERROR(SUMIF(VictoriaPlusPCRegion!$E$7:$E$161,$E35,VictoriaPlusPCRegion!T$7:T$161)/SUMIF(VictoriaPlusPCRegion!$E$7:$E$161,$E35,VictoriaPlusPCRegion!$O$7:$O$161)*100,"na")</f>
        <v>111.89673642412173</v>
      </c>
      <c r="R35" s="8">
        <f>IFERROR(SUMIF(VictoriaPlusPCRegion!$E$7:$E$161,$E35,VictoriaPlusPCRegion!U$7:U$161)/SUMIF(VictoriaPlusPCRegion!$E$7:$E$161,$E35,VictoriaPlusPCRegion!$O$7:$O$161)*100,"na")</f>
        <v>113.59128900706511</v>
      </c>
      <c r="S35" s="8">
        <f>IFERROR(SUMIF(VictoriaPlusPCRegion!$E$7:$E$161,$E35,VictoriaPlusPCRegion!V$7:V$161)/SUMIF(VictoriaPlusPCRegion!$E$7:$E$161,$E35,VictoriaPlusPCRegion!$O$7:$O$161)*100,"na")</f>
        <v>116.53673006483479</v>
      </c>
      <c r="T35" s="8">
        <f>IFERROR(SUMIF(VictoriaPlusPCRegion!$E$7:$E$161,$E35,VictoriaPlusPCRegion!W$7:W$161)/SUMIF(VictoriaPlusPCRegion!$E$7:$E$161,$E35,VictoriaPlusPCRegion!$O$7:$O$161)*100,"na")</f>
        <v>118.44816556856739</v>
      </c>
      <c r="U35" s="8">
        <f>IFERROR(SUMIF(VictoriaPlusPCRegion!$E$7:$E$161,$E35,VictoriaPlusPCRegion!X$7:X$161)/SUMIF(VictoriaPlusPCRegion!$E$7:$E$161,$E35,VictoriaPlusPCRegion!$O$7:$O$161)*100,"na")</f>
        <v>118.88231753481257</v>
      </c>
      <c r="V35" s="8">
        <f>IFERROR(SUMIF(VictoriaPlusPCRegion!$E$7:$E$161,$E35,VictoriaPlusPCRegion!Y$7:Y$161)/SUMIF(VictoriaPlusPCRegion!$E$7:$E$161,$E35,VictoriaPlusPCRegion!$O$7:$O$161)*100,"na")</f>
        <v>116.20547433382909</v>
      </c>
    </row>
    <row r="36" spans="1:22" hidden="1" x14ac:dyDescent="0.25">
      <c r="A36" s="6"/>
      <c r="B36" s="6" t="str">
        <f t="shared" si="6"/>
        <v>Alterations and Additions (large)</v>
      </c>
      <c r="C36" s="6" t="str">
        <f t="shared" si="6"/>
        <v>PCR</v>
      </c>
      <c r="D36" s="6" t="str">
        <f>$D$12</f>
        <v>Ballarat</v>
      </c>
      <c r="E36" s="6" t="str">
        <f t="shared" si="5"/>
        <v>Alterations and Additions (large) PCR Ballarat</v>
      </c>
      <c r="F36" s="8">
        <f>IFERROR(SUMIF(VictoriaPlusPCRegion!$E$7:$E$161,$E36,VictoriaPlusPCRegion!I$7:I$161)/SUMIF(VictoriaPlusPCRegion!$E$7:$E$161,$E36,VictoriaPlusPCRegion!$O$7:$O$161)*100,"na")</f>
        <v>90.005245824465263</v>
      </c>
      <c r="G36" s="8">
        <f>IFERROR(SUMIF(VictoriaPlusPCRegion!$E$7:$E$161,$E36,VictoriaPlusPCRegion!J$7:J$161)/SUMIF(VictoriaPlusPCRegion!$E$7:$E$161,$E36,VictoriaPlusPCRegion!$O$7:$O$161)*100,"na")</f>
        <v>85.36353908431721</v>
      </c>
      <c r="H36" s="8">
        <f>IFERROR(SUMIF(VictoriaPlusPCRegion!$E$7:$E$161,$E36,VictoriaPlusPCRegion!K$7:K$161)/SUMIF(VictoriaPlusPCRegion!$E$7:$E$161,$E36,VictoriaPlusPCRegion!$O$7:$O$161)*100,"na")</f>
        <v>100.04362375299553</v>
      </c>
      <c r="I36" s="8">
        <f>IFERROR(SUMIF(VictoriaPlusPCRegion!$E$7:$E$161,$E36,VictoriaPlusPCRegion!L$7:L$161)/SUMIF(VictoriaPlusPCRegion!$E$7:$E$161,$E36,VictoriaPlusPCRegion!$O$7:$O$161)*100,"na")</f>
        <v>94.512744225495098</v>
      </c>
      <c r="J36" s="8">
        <f>IFERROR(SUMIF(VictoriaPlusPCRegion!$E$7:$E$161,$E36,VictoriaPlusPCRegion!M$7:M$161)/SUMIF(VictoriaPlusPCRegion!$E$7:$E$161,$E36,VictoriaPlusPCRegion!$O$7:$O$161)*100,"na")</f>
        <v>99.519411545459391</v>
      </c>
      <c r="K36" s="8">
        <f>IFERROR(SUMIF(VictoriaPlusPCRegion!$E$7:$E$161,$E36,VictoriaPlusPCRegion!N$7:N$161)/SUMIF(VictoriaPlusPCRegion!$E$7:$E$161,$E36,VictoriaPlusPCRegion!$O$7:$O$161)*100,"na")</f>
        <v>102.80542852637571</v>
      </c>
      <c r="L36" s="8">
        <f>IFERROR(SUMIF(VictoriaPlusPCRegion!$E$7:$E$161,$E36,VictoriaPlusPCRegion!O$7:O$161)/SUMIF(VictoriaPlusPCRegion!$E$7:$E$161,$E36,VictoriaPlusPCRegion!$O$7:$O$161)*100,"na")</f>
        <v>100</v>
      </c>
      <c r="M36" s="8">
        <f>IFERROR(SUMIF(VictoriaPlusPCRegion!$E$7:$E$161,$E36,VictoriaPlusPCRegion!P$7:P$161)/SUMIF(VictoriaPlusPCRegion!$E$7:$E$161,$E36,VictoriaPlusPCRegion!$O$7:$O$161)*100,"na")</f>
        <v>92.702218137538665</v>
      </c>
      <c r="N36" s="8">
        <f>IFERROR(SUMIF(VictoriaPlusPCRegion!$E$7:$E$161,$E36,VictoriaPlusPCRegion!Q$7:Q$161)/SUMIF(VictoriaPlusPCRegion!$E$7:$E$161,$E36,VictoriaPlusPCRegion!$O$7:$O$161)*100,"na")</f>
        <v>89.694056131438543</v>
      </c>
      <c r="O36" s="8">
        <f>IFERROR(SUMIF(VictoriaPlusPCRegion!$E$7:$E$161,$E36,VictoriaPlusPCRegion!R$7:R$161)/SUMIF(VictoriaPlusPCRegion!$E$7:$E$161,$E36,VictoriaPlusPCRegion!$O$7:$O$161)*100,"na")</f>
        <v>97.968498707256231</v>
      </c>
      <c r="P36" s="8">
        <f>IFERROR(SUMIF(VictoriaPlusPCRegion!$E$7:$E$161,$E36,VictoriaPlusPCRegion!S$7:S$161)/SUMIF(VictoriaPlusPCRegion!$E$7:$E$161,$E36,VictoriaPlusPCRegion!$O$7:$O$161)*100,"na")</f>
        <v>103.18472764336859</v>
      </c>
      <c r="Q36" s="8">
        <f>IFERROR(SUMIF(VictoriaPlusPCRegion!$E$7:$E$161,$E36,VictoriaPlusPCRegion!T$7:T$161)/SUMIF(VictoriaPlusPCRegion!$E$7:$E$161,$E36,VictoriaPlusPCRegion!$O$7:$O$161)*100,"na")</f>
        <v>109.9860666938476</v>
      </c>
      <c r="R36" s="8">
        <f>IFERROR(SUMIF(VictoriaPlusPCRegion!$E$7:$E$161,$E36,VictoriaPlusPCRegion!U$7:U$161)/SUMIF(VictoriaPlusPCRegion!$E$7:$E$161,$E36,VictoriaPlusPCRegion!$O$7:$O$161)*100,"na")</f>
        <v>111.8119883895297</v>
      </c>
      <c r="S36" s="8">
        <f>IFERROR(SUMIF(VictoriaPlusPCRegion!$E$7:$E$161,$E36,VictoriaPlusPCRegion!V$7:V$161)/SUMIF(VictoriaPlusPCRegion!$E$7:$E$161,$E36,VictoriaPlusPCRegion!$O$7:$O$161)*100,"na")</f>
        <v>114.60050134440804</v>
      </c>
      <c r="T36" s="8">
        <f>IFERROR(SUMIF(VictoriaPlusPCRegion!$E$7:$E$161,$E36,VictoriaPlusPCRegion!W$7:W$161)/SUMIF(VictoriaPlusPCRegion!$E$7:$E$161,$E36,VictoriaPlusPCRegion!$O$7:$O$161)*100,"na")</f>
        <v>116.49954139356036</v>
      </c>
      <c r="U36" s="8">
        <f>IFERROR(SUMIF(VictoriaPlusPCRegion!$E$7:$E$161,$E36,VictoriaPlusPCRegion!X$7:X$161)/SUMIF(VictoriaPlusPCRegion!$E$7:$E$161,$E36,VictoriaPlusPCRegion!$O$7:$O$161)*100,"na")</f>
        <v>116.95127400060589</v>
      </c>
      <c r="V36" s="8">
        <f>IFERROR(SUMIF(VictoriaPlusPCRegion!$E$7:$E$161,$E36,VictoriaPlusPCRegion!Y$7:Y$161)/SUMIF(VictoriaPlusPCRegion!$E$7:$E$161,$E36,VictoriaPlusPCRegion!$O$7:$O$161)*100,"na")</f>
        <v>114.29546944884703</v>
      </c>
    </row>
    <row r="37" spans="1:22" hidden="1" x14ac:dyDescent="0.25">
      <c r="A37" s="6"/>
      <c r="B37" s="6" t="str">
        <f t="shared" si="6"/>
        <v>Alterations and Additions (large)</v>
      </c>
      <c r="C37" s="6" t="str">
        <f t="shared" si="6"/>
        <v>PCR</v>
      </c>
      <c r="D37" s="6" t="str">
        <f>$D$13</f>
        <v>Bendigo</v>
      </c>
      <c r="E37" s="6" t="str">
        <f t="shared" si="5"/>
        <v>Alterations and Additions (large) PCR Bendigo</v>
      </c>
      <c r="F37" s="8">
        <f>IFERROR(SUMIF(VictoriaPlusPCRegion!$E$7:$E$161,$E37,VictoriaPlusPCRegion!I$7:I$161)/SUMIF(VictoriaPlusPCRegion!$E$7:$E$161,$E37,VictoriaPlusPCRegion!$O$7:$O$161)*100,"na")</f>
        <v>77.402467277489734</v>
      </c>
      <c r="G37" s="8">
        <f>IFERROR(SUMIF(VictoriaPlusPCRegion!$E$7:$E$161,$E37,VictoriaPlusPCRegion!J$7:J$161)/SUMIF(VictoriaPlusPCRegion!$E$7:$E$161,$E37,VictoriaPlusPCRegion!$O$7:$O$161)*100,"na")</f>
        <v>86.729680630782994</v>
      </c>
      <c r="H37" s="8">
        <f>IFERROR(SUMIF(VictoriaPlusPCRegion!$E$7:$E$161,$E37,VictoriaPlusPCRegion!K$7:K$161)/SUMIF(VictoriaPlusPCRegion!$E$7:$E$161,$E37,VictoriaPlusPCRegion!$O$7:$O$161)*100,"na")</f>
        <v>112.01635193002923</v>
      </c>
      <c r="I37" s="8">
        <f>IFERROR(SUMIF(VictoriaPlusPCRegion!$E$7:$E$161,$E37,VictoriaPlusPCRegion!L$7:L$161)/SUMIF(VictoriaPlusPCRegion!$E$7:$E$161,$E37,VictoriaPlusPCRegion!$O$7:$O$161)*100,"na")</f>
        <v>101.31049163518581</v>
      </c>
      <c r="J37" s="8">
        <f>IFERROR(SUMIF(VictoriaPlusPCRegion!$E$7:$E$161,$E37,VictoriaPlusPCRegion!M$7:M$161)/SUMIF(VictoriaPlusPCRegion!$E$7:$E$161,$E37,VictoriaPlusPCRegion!$O$7:$O$161)*100,"na")</f>
        <v>84.410985205507131</v>
      </c>
      <c r="K37" s="8">
        <f>IFERROR(SUMIF(VictoriaPlusPCRegion!$E$7:$E$161,$E37,VictoriaPlusPCRegion!N$7:N$161)/SUMIF(VictoriaPlusPCRegion!$E$7:$E$161,$E37,VictoriaPlusPCRegion!$O$7:$O$161)*100,"na")</f>
        <v>99.87541015232631</v>
      </c>
      <c r="L37" s="8">
        <f>IFERROR(SUMIF(VictoriaPlusPCRegion!$E$7:$E$161,$E37,VictoriaPlusPCRegion!O$7:O$161)/SUMIF(VictoriaPlusPCRegion!$E$7:$E$161,$E37,VictoriaPlusPCRegion!$O$7:$O$161)*100,"na")</f>
        <v>100</v>
      </c>
      <c r="M37" s="8">
        <f>IFERROR(SUMIF(VictoriaPlusPCRegion!$E$7:$E$161,$E37,VictoriaPlusPCRegion!P$7:P$161)/SUMIF(VictoriaPlusPCRegion!$E$7:$E$161,$E37,VictoriaPlusPCRegion!$O$7:$O$161)*100,"na")</f>
        <v>87.091257302725239</v>
      </c>
      <c r="N37" s="8">
        <f>IFERROR(SUMIF(VictoriaPlusPCRegion!$E$7:$E$161,$E37,VictoriaPlusPCRegion!Q$7:Q$161)/SUMIF(VictoriaPlusPCRegion!$E$7:$E$161,$E37,VictoriaPlusPCRegion!$O$7:$O$161)*100,"na")</f>
        <v>87.050691599162761</v>
      </c>
      <c r="O37" s="8">
        <f>IFERROR(SUMIF(VictoriaPlusPCRegion!$E$7:$E$161,$E37,VictoriaPlusPCRegion!R$7:R$161)/SUMIF(VictoriaPlusPCRegion!$E$7:$E$161,$E37,VictoriaPlusPCRegion!$O$7:$O$161)*100,"na")</f>
        <v>95.050951659486614</v>
      </c>
      <c r="P37" s="8">
        <f>IFERROR(SUMIF(VictoriaPlusPCRegion!$E$7:$E$161,$E37,VictoriaPlusPCRegion!S$7:S$161)/SUMIF(VictoriaPlusPCRegion!$E$7:$E$161,$E37,VictoriaPlusPCRegion!$O$7:$O$161)*100,"na")</f>
        <v>99.065102737817625</v>
      </c>
      <c r="Q37" s="8">
        <f>IFERROR(SUMIF(VictoriaPlusPCRegion!$E$7:$E$161,$E37,VictoriaPlusPCRegion!T$7:T$161)/SUMIF(VictoriaPlusPCRegion!$E$7:$E$161,$E37,VictoriaPlusPCRegion!$O$7:$O$161)*100,"na")</f>
        <v>106.35003093845752</v>
      </c>
      <c r="R37" s="8">
        <f>IFERROR(SUMIF(VictoriaPlusPCRegion!$E$7:$E$161,$E37,VictoriaPlusPCRegion!U$7:U$161)/SUMIF(VictoriaPlusPCRegion!$E$7:$E$161,$E37,VictoriaPlusPCRegion!$O$7:$O$161)*100,"na")</f>
        <v>107.98281009019195</v>
      </c>
      <c r="S37" s="8">
        <f>IFERROR(SUMIF(VictoriaPlusPCRegion!$E$7:$E$161,$E37,VictoriaPlusPCRegion!V$7:V$161)/SUMIF(VictoriaPlusPCRegion!$E$7:$E$161,$E37,VictoriaPlusPCRegion!$O$7:$O$161)*100,"na")</f>
        <v>110.50439391684527</v>
      </c>
      <c r="T37" s="8">
        <f>IFERROR(SUMIF(VictoriaPlusPCRegion!$E$7:$E$161,$E37,VictoriaPlusPCRegion!W$7:W$161)/SUMIF(VictoriaPlusPCRegion!$E$7:$E$161,$E37,VictoriaPlusPCRegion!$O$7:$O$161)*100,"na")</f>
        <v>112.49783076452999</v>
      </c>
      <c r="U37" s="8">
        <f>IFERROR(SUMIF(VictoriaPlusPCRegion!$E$7:$E$161,$E37,VictoriaPlusPCRegion!X$7:X$161)/SUMIF(VictoriaPlusPCRegion!$E$7:$E$161,$E37,VictoriaPlusPCRegion!$O$7:$O$161)*100,"na")</f>
        <v>112.88378979568414</v>
      </c>
      <c r="V37" s="8">
        <f>IFERROR(SUMIF(VictoriaPlusPCRegion!$E$7:$E$161,$E37,VictoriaPlusPCRegion!Y$7:Y$161)/SUMIF(VictoriaPlusPCRegion!$E$7:$E$161,$E37,VictoriaPlusPCRegion!$O$7:$O$161)*100,"na")</f>
        <v>110.30003632814231</v>
      </c>
    </row>
    <row r="38" spans="1:22" hidden="1" x14ac:dyDescent="0.25">
      <c r="A38" s="6"/>
      <c r="B38" s="6" t="str">
        <f t="shared" si="6"/>
        <v>Alterations and Additions (large)</v>
      </c>
      <c r="C38" s="6" t="str">
        <f t="shared" si="6"/>
        <v>PCR</v>
      </c>
      <c r="D38" s="6" t="str">
        <f>$D$14</f>
        <v>Geelong</v>
      </c>
      <c r="E38" s="6" t="str">
        <f t="shared" si="5"/>
        <v>Alterations and Additions (large) PCR Geelong</v>
      </c>
      <c r="F38" s="8">
        <f>IFERROR(SUMIF(VictoriaPlusPCRegion!$E$7:$E$161,$E38,VictoriaPlusPCRegion!I$7:I$161)/SUMIF(VictoriaPlusPCRegion!$E$7:$E$161,$E38,VictoriaPlusPCRegion!$O$7:$O$161)*100,"na")</f>
        <v>98.79139928466941</v>
      </c>
      <c r="G38" s="8">
        <f>IFERROR(SUMIF(VictoriaPlusPCRegion!$E$7:$E$161,$E38,VictoriaPlusPCRegion!J$7:J$161)/SUMIF(VictoriaPlusPCRegion!$E$7:$E$161,$E38,VictoriaPlusPCRegion!$O$7:$O$161)*100,"na")</f>
        <v>101.17127982110277</v>
      </c>
      <c r="H38" s="8">
        <f>IFERROR(SUMIF(VictoriaPlusPCRegion!$E$7:$E$161,$E38,VictoriaPlusPCRegion!K$7:K$161)/SUMIF(VictoriaPlusPCRegion!$E$7:$E$161,$E38,VictoriaPlusPCRegion!$O$7:$O$161)*100,"na")</f>
        <v>107.88122371501284</v>
      </c>
      <c r="I38" s="8">
        <f>IFERROR(SUMIF(VictoriaPlusPCRegion!$E$7:$E$161,$E38,VictoriaPlusPCRegion!L$7:L$161)/SUMIF(VictoriaPlusPCRegion!$E$7:$E$161,$E38,VictoriaPlusPCRegion!$O$7:$O$161)*100,"na")</f>
        <v>97.066275408799171</v>
      </c>
      <c r="J38" s="8">
        <f>IFERROR(SUMIF(VictoriaPlusPCRegion!$E$7:$E$161,$E38,VictoriaPlusPCRegion!M$7:M$161)/SUMIF(VictoriaPlusPCRegion!$E$7:$E$161,$E38,VictoriaPlusPCRegion!$O$7:$O$161)*100,"na")</f>
        <v>92.595103572333386</v>
      </c>
      <c r="K38" s="8">
        <f>IFERROR(SUMIF(VictoriaPlusPCRegion!$E$7:$E$161,$E38,VictoriaPlusPCRegion!N$7:N$161)/SUMIF(VictoriaPlusPCRegion!$E$7:$E$161,$E38,VictoriaPlusPCRegion!$O$7:$O$161)*100,"na")</f>
        <v>102.56453782248572</v>
      </c>
      <c r="L38" s="8">
        <f>IFERROR(SUMIF(VictoriaPlusPCRegion!$E$7:$E$161,$E38,VictoriaPlusPCRegion!O$7:O$161)/SUMIF(VictoriaPlusPCRegion!$E$7:$E$161,$E38,VictoriaPlusPCRegion!$O$7:$O$161)*100,"na")</f>
        <v>100</v>
      </c>
      <c r="M38" s="8">
        <f>IFERROR(SUMIF(VictoriaPlusPCRegion!$E$7:$E$161,$E38,VictoriaPlusPCRegion!P$7:P$161)/SUMIF(VictoriaPlusPCRegion!$E$7:$E$161,$E38,VictoriaPlusPCRegion!$O$7:$O$161)*100,"na")</f>
        <v>90.449486110180047</v>
      </c>
      <c r="N38" s="8">
        <f>IFERROR(SUMIF(VictoriaPlusPCRegion!$E$7:$E$161,$E38,VictoriaPlusPCRegion!Q$7:Q$161)/SUMIF(VictoriaPlusPCRegion!$E$7:$E$161,$E38,VictoriaPlusPCRegion!$O$7:$O$161)*100,"na")</f>
        <v>88.895991788797346</v>
      </c>
      <c r="O38" s="8">
        <f>IFERROR(SUMIF(VictoriaPlusPCRegion!$E$7:$E$161,$E38,VictoriaPlusPCRegion!R$7:R$161)/SUMIF(VictoriaPlusPCRegion!$E$7:$E$161,$E38,VictoriaPlusPCRegion!$O$7:$O$161)*100,"na")</f>
        <v>96.891944253016874</v>
      </c>
      <c r="P38" s="8">
        <f>IFERROR(SUMIF(VictoriaPlusPCRegion!$E$7:$E$161,$E38,VictoriaPlusPCRegion!S$7:S$161)/SUMIF(VictoriaPlusPCRegion!$E$7:$E$161,$E38,VictoriaPlusPCRegion!$O$7:$O$161)*100,"na")</f>
        <v>101.66461486737863</v>
      </c>
      <c r="Q38" s="8">
        <f>IFERROR(SUMIF(VictoriaPlusPCRegion!$E$7:$E$161,$E38,VictoriaPlusPCRegion!T$7:T$161)/SUMIF(VictoriaPlusPCRegion!$E$7:$E$161,$E38,VictoriaPlusPCRegion!$O$7:$O$161)*100,"na")</f>
        <v>108.71648474409315</v>
      </c>
      <c r="R38" s="8">
        <f>IFERROR(SUMIF(VictoriaPlusPCRegion!$E$7:$E$161,$E38,VictoriaPlusPCRegion!U$7:U$161)/SUMIF(VictoriaPlusPCRegion!$E$7:$E$161,$E38,VictoriaPlusPCRegion!$O$7:$O$161)*100,"na")</f>
        <v>110.42343369268121</v>
      </c>
      <c r="S38" s="8">
        <f>IFERROR(SUMIF(VictoriaPlusPCRegion!$E$7:$E$161,$E38,VictoriaPlusPCRegion!V$7:V$161)/SUMIF(VictoriaPlusPCRegion!$E$7:$E$161,$E38,VictoriaPlusPCRegion!$O$7:$O$161)*100,"na")</f>
        <v>113.12243128868711</v>
      </c>
      <c r="T38" s="8">
        <f>IFERROR(SUMIF(VictoriaPlusPCRegion!$E$7:$E$161,$E38,VictoriaPlusPCRegion!W$7:W$161)/SUMIF(VictoriaPlusPCRegion!$E$7:$E$161,$E38,VictoriaPlusPCRegion!$O$7:$O$161)*100,"na")</f>
        <v>115.06815236497894</v>
      </c>
      <c r="U38" s="8">
        <f>IFERROR(SUMIF(VictoriaPlusPCRegion!$E$7:$E$161,$E38,VictoriaPlusPCRegion!X$7:X$161)/SUMIF(VictoriaPlusPCRegion!$E$7:$E$161,$E38,VictoriaPlusPCRegion!$O$7:$O$161)*100,"na")</f>
        <v>115.4853793650003</v>
      </c>
      <c r="V38" s="8">
        <f>IFERROR(SUMIF(VictoriaPlusPCRegion!$E$7:$E$161,$E38,VictoriaPlusPCRegion!Y$7:Y$161)/SUMIF(VictoriaPlusPCRegion!$E$7:$E$161,$E38,VictoriaPlusPCRegion!$O$7:$O$161)*100,"na")</f>
        <v>112.85845564730768</v>
      </c>
    </row>
    <row r="39" spans="1:22" hidden="1" x14ac:dyDescent="0.25">
      <c r="A39" s="6"/>
      <c r="B39" s="6" t="str">
        <f t="shared" si="6"/>
        <v>Alterations and Additions (large)</v>
      </c>
      <c r="C39" s="6" t="str">
        <f t="shared" si="6"/>
        <v>PCR</v>
      </c>
      <c r="D39" s="6" t="str">
        <f>$D$15</f>
        <v>North West</v>
      </c>
      <c r="E39" s="6" t="str">
        <f t="shared" si="5"/>
        <v>Alterations and Additions (large) PCR North West</v>
      </c>
      <c r="F39" s="8">
        <f>IFERROR(SUMIF(VictoriaPlusPCRegion!$E$7:$E$161,$E39,VictoriaPlusPCRegion!I$7:I$161)/SUMIF(VictoriaPlusPCRegion!$E$7:$E$161,$E39,VictoriaPlusPCRegion!$O$7:$O$161)*100,"na")</f>
        <v>105.30017652611066</v>
      </c>
      <c r="G39" s="8">
        <f>IFERROR(SUMIF(VictoriaPlusPCRegion!$E$7:$E$161,$E39,VictoriaPlusPCRegion!J$7:J$161)/SUMIF(VictoriaPlusPCRegion!$E$7:$E$161,$E39,VictoriaPlusPCRegion!$O$7:$O$161)*100,"na")</f>
        <v>121.57661736794311</v>
      </c>
      <c r="H39" s="8">
        <f>IFERROR(SUMIF(VictoriaPlusPCRegion!$E$7:$E$161,$E39,VictoriaPlusPCRegion!K$7:K$161)/SUMIF(VictoriaPlusPCRegion!$E$7:$E$161,$E39,VictoriaPlusPCRegion!$O$7:$O$161)*100,"na")</f>
        <v>127.74160030529526</v>
      </c>
      <c r="I39" s="8">
        <f>IFERROR(SUMIF(VictoriaPlusPCRegion!$E$7:$E$161,$E39,VictoriaPlusPCRegion!L$7:L$161)/SUMIF(VictoriaPlusPCRegion!$E$7:$E$161,$E39,VictoriaPlusPCRegion!$O$7:$O$161)*100,"na")</f>
        <v>134.37674013582188</v>
      </c>
      <c r="J39" s="8">
        <f>IFERROR(SUMIF(VictoriaPlusPCRegion!$E$7:$E$161,$E39,VictoriaPlusPCRegion!M$7:M$161)/SUMIF(VictoriaPlusPCRegion!$E$7:$E$161,$E39,VictoriaPlusPCRegion!$O$7:$O$161)*100,"na")</f>
        <v>123.59458469461062</v>
      </c>
      <c r="K39" s="8">
        <f>IFERROR(SUMIF(VictoriaPlusPCRegion!$E$7:$E$161,$E39,VictoriaPlusPCRegion!N$7:N$161)/SUMIF(VictoriaPlusPCRegion!$E$7:$E$161,$E39,VictoriaPlusPCRegion!$O$7:$O$161)*100,"na")</f>
        <v>128.89469490736113</v>
      </c>
      <c r="L39" s="8">
        <f>IFERROR(SUMIF(VictoriaPlusPCRegion!$E$7:$E$161,$E39,VictoriaPlusPCRegion!O$7:O$161)/SUMIF(VictoriaPlusPCRegion!$E$7:$E$161,$E39,VictoriaPlusPCRegion!$O$7:$O$161)*100,"na")</f>
        <v>100</v>
      </c>
      <c r="M39" s="8">
        <f>IFERROR(SUMIF(VictoriaPlusPCRegion!$E$7:$E$161,$E39,VictoriaPlusPCRegion!P$7:P$161)/SUMIF(VictoriaPlusPCRegion!$E$7:$E$161,$E39,VictoriaPlusPCRegion!$O$7:$O$161)*100,"na")</f>
        <v>107.84048226529042</v>
      </c>
      <c r="N39" s="8">
        <f>IFERROR(SUMIF(VictoriaPlusPCRegion!$E$7:$E$161,$E39,VictoriaPlusPCRegion!Q$7:Q$161)/SUMIF(VictoriaPlusPCRegion!$E$7:$E$161,$E39,VictoriaPlusPCRegion!$O$7:$O$161)*100,"na")</f>
        <v>101.94225886203012</v>
      </c>
      <c r="O39" s="8">
        <f>IFERROR(SUMIF(VictoriaPlusPCRegion!$E$7:$E$161,$E39,VictoriaPlusPCRegion!R$7:R$161)/SUMIF(VictoriaPlusPCRegion!$E$7:$E$161,$E39,VictoriaPlusPCRegion!$O$7:$O$161)*100,"na")</f>
        <v>107.68283877229166</v>
      </c>
      <c r="P39" s="8">
        <f>IFERROR(SUMIF(VictoriaPlusPCRegion!$E$7:$E$161,$E39,VictoriaPlusPCRegion!S$7:S$161)/SUMIF(VictoriaPlusPCRegion!$E$7:$E$161,$E39,VictoriaPlusPCRegion!$O$7:$O$161)*100,"na")</f>
        <v>116.90153721581589</v>
      </c>
      <c r="Q39" s="8">
        <f>IFERROR(SUMIF(VictoriaPlusPCRegion!$E$7:$E$161,$E39,VictoriaPlusPCRegion!T$7:T$161)/SUMIF(VictoriaPlusPCRegion!$E$7:$E$161,$E39,VictoriaPlusPCRegion!$O$7:$O$161)*100,"na")</f>
        <v>123.49401447634116</v>
      </c>
      <c r="R39" s="8">
        <f>IFERROR(SUMIF(VictoriaPlusPCRegion!$E$7:$E$161,$E39,VictoriaPlusPCRegion!U$7:U$161)/SUMIF(VictoriaPlusPCRegion!$E$7:$E$161,$E39,VictoriaPlusPCRegion!$O$7:$O$161)*100,"na")</f>
        <v>125.03573040695059</v>
      </c>
      <c r="S39" s="8">
        <f>IFERROR(SUMIF(VictoriaPlusPCRegion!$E$7:$E$161,$E39,VictoriaPlusPCRegion!V$7:V$161)/SUMIF(VictoriaPlusPCRegion!$E$7:$E$161,$E39,VictoriaPlusPCRegion!$O$7:$O$161)*100,"na")</f>
        <v>128.88756679779934</v>
      </c>
      <c r="T39" s="8">
        <f>IFERROR(SUMIF(VictoriaPlusPCRegion!$E$7:$E$161,$E39,VictoriaPlusPCRegion!W$7:W$161)/SUMIF(VictoriaPlusPCRegion!$E$7:$E$161,$E39,VictoriaPlusPCRegion!$O$7:$O$161)*100,"na")</f>
        <v>130.70263141153598</v>
      </c>
      <c r="U39" s="8">
        <f>IFERROR(SUMIF(VictoriaPlusPCRegion!$E$7:$E$161,$E39,VictoriaPlusPCRegion!X$7:X$161)/SUMIF(VictoriaPlusPCRegion!$E$7:$E$161,$E39,VictoriaPlusPCRegion!$O$7:$O$161)*100,"na")</f>
        <v>131.17440159605579</v>
      </c>
      <c r="V39" s="8">
        <f>IFERROR(SUMIF(VictoriaPlusPCRegion!$E$7:$E$161,$E39,VictoriaPlusPCRegion!Y$7:Y$161)/SUMIF(VictoriaPlusPCRegion!$E$7:$E$161,$E39,VictoriaPlusPCRegion!$O$7:$O$161)*100,"na")</f>
        <v>128.32329501975391</v>
      </c>
    </row>
    <row r="40" spans="1:22" hidden="1" x14ac:dyDescent="0.25">
      <c r="A40" s="6"/>
      <c r="B40" s="6" t="str">
        <f t="shared" si="6"/>
        <v>Alterations and Additions (large)</v>
      </c>
      <c r="C40" s="6" t="str">
        <f t="shared" si="6"/>
        <v>PCR</v>
      </c>
      <c r="D40" s="6" t="str">
        <f>$D$16</f>
        <v>Shepparton</v>
      </c>
      <c r="E40" s="6" t="str">
        <f t="shared" si="5"/>
        <v>Alterations and Additions (large) PCR Shepparton</v>
      </c>
      <c r="F40" s="8">
        <f>IFERROR(SUMIF(VictoriaPlusPCRegion!$E$7:$E$161,$E40,VictoriaPlusPCRegion!I$7:I$161)/SUMIF(VictoriaPlusPCRegion!$E$7:$E$161,$E40,VictoriaPlusPCRegion!$O$7:$O$161)*100,"na")</f>
        <v>82.107495237290024</v>
      </c>
      <c r="G40" s="8">
        <f>IFERROR(SUMIF(VictoriaPlusPCRegion!$E$7:$E$161,$E40,VictoriaPlusPCRegion!J$7:J$161)/SUMIF(VictoriaPlusPCRegion!$E$7:$E$161,$E40,VictoriaPlusPCRegion!$O$7:$O$161)*100,"na")</f>
        <v>130.34474397645391</v>
      </c>
      <c r="H40" s="8">
        <f>IFERROR(SUMIF(VictoriaPlusPCRegion!$E$7:$E$161,$E40,VictoriaPlusPCRegion!K$7:K$161)/SUMIF(VictoriaPlusPCRegion!$E$7:$E$161,$E40,VictoriaPlusPCRegion!$O$7:$O$161)*100,"na")</f>
        <v>183.50911169744745</v>
      </c>
      <c r="I40" s="8">
        <f>IFERROR(SUMIF(VictoriaPlusPCRegion!$E$7:$E$161,$E40,VictoriaPlusPCRegion!L$7:L$161)/SUMIF(VictoriaPlusPCRegion!$E$7:$E$161,$E40,VictoriaPlusPCRegion!$O$7:$O$161)*100,"na")</f>
        <v>159.80236099057723</v>
      </c>
      <c r="J40" s="8">
        <f>IFERROR(SUMIF(VictoriaPlusPCRegion!$E$7:$E$161,$E40,VictoriaPlusPCRegion!M$7:M$161)/SUMIF(VictoriaPlusPCRegion!$E$7:$E$161,$E40,VictoriaPlusPCRegion!$O$7:$O$161)*100,"na")</f>
        <v>147.5190135476565</v>
      </c>
      <c r="K40" s="8">
        <f>IFERROR(SUMIF(VictoriaPlusPCRegion!$E$7:$E$161,$E40,VictoriaPlusPCRegion!N$7:N$161)/SUMIF(VictoriaPlusPCRegion!$E$7:$E$161,$E40,VictoriaPlusPCRegion!$O$7:$O$161)*100,"na")</f>
        <v>174.82044648408544</v>
      </c>
      <c r="L40" s="8">
        <f>IFERROR(SUMIF(VictoriaPlusPCRegion!$E$7:$E$161,$E40,VictoriaPlusPCRegion!O$7:O$161)/SUMIF(VictoriaPlusPCRegion!$E$7:$E$161,$E40,VictoriaPlusPCRegion!$O$7:$O$161)*100,"na")</f>
        <v>100</v>
      </c>
      <c r="M40" s="8">
        <f>IFERROR(SUMIF(VictoriaPlusPCRegion!$E$7:$E$161,$E40,VictoriaPlusPCRegion!P$7:P$161)/SUMIF(VictoriaPlusPCRegion!$E$7:$E$161,$E40,VictoriaPlusPCRegion!$O$7:$O$161)*100,"na")</f>
        <v>128.67023404861948</v>
      </c>
      <c r="N40" s="8">
        <f>IFERROR(SUMIF(VictoriaPlusPCRegion!$E$7:$E$161,$E40,VictoriaPlusPCRegion!Q$7:Q$161)/SUMIF(VictoriaPlusPCRegion!$E$7:$E$161,$E40,VictoriaPlusPCRegion!$O$7:$O$161)*100,"na")</f>
        <v>121.61689122978021</v>
      </c>
      <c r="O40" s="8">
        <f>IFERROR(SUMIF(VictoriaPlusPCRegion!$E$7:$E$161,$E40,VictoriaPlusPCRegion!R$7:R$161)/SUMIF(VictoriaPlusPCRegion!$E$7:$E$161,$E40,VictoriaPlusPCRegion!$O$7:$O$161)*100,"na")</f>
        <v>122.06570649728677</v>
      </c>
      <c r="P40" s="8">
        <f>IFERROR(SUMIF(VictoriaPlusPCRegion!$E$7:$E$161,$E40,VictoriaPlusPCRegion!S$7:S$161)/SUMIF(VictoriaPlusPCRegion!$E$7:$E$161,$E40,VictoriaPlusPCRegion!$O$7:$O$161)*100,"na")</f>
        <v>137.21038541020289</v>
      </c>
      <c r="Q40" s="8">
        <f>IFERROR(SUMIF(VictoriaPlusPCRegion!$E$7:$E$161,$E40,VictoriaPlusPCRegion!T$7:T$161)/SUMIF(VictoriaPlusPCRegion!$E$7:$E$161,$E40,VictoriaPlusPCRegion!$O$7:$O$161)*100,"na")</f>
        <v>144.1197921009705</v>
      </c>
      <c r="R40" s="8">
        <f>IFERROR(SUMIF(VictoriaPlusPCRegion!$E$7:$E$161,$E40,VictoriaPlusPCRegion!U$7:U$161)/SUMIF(VictoriaPlusPCRegion!$E$7:$E$161,$E40,VictoriaPlusPCRegion!$O$7:$O$161)*100,"na")</f>
        <v>144.82636096926547</v>
      </c>
      <c r="S40" s="8">
        <f>IFERROR(SUMIF(VictoriaPlusPCRegion!$E$7:$E$161,$E40,VictoriaPlusPCRegion!V$7:V$161)/SUMIF(VictoriaPlusPCRegion!$E$7:$E$161,$E40,VictoriaPlusPCRegion!$O$7:$O$161)*100,"na")</f>
        <v>150.33053014880747</v>
      </c>
      <c r="T40" s="8">
        <f>IFERROR(SUMIF(VictoriaPlusPCRegion!$E$7:$E$161,$E40,VictoriaPlusPCRegion!W$7:W$161)/SUMIF(VictoriaPlusPCRegion!$E$7:$E$161,$E40,VictoriaPlusPCRegion!$O$7:$O$161)*100,"na")</f>
        <v>152.12418410789661</v>
      </c>
      <c r="U40" s="8">
        <f>IFERROR(SUMIF(VictoriaPlusPCRegion!$E$7:$E$161,$E40,VictoriaPlusPCRegion!X$7:X$161)/SUMIF(VictoriaPlusPCRegion!$E$7:$E$161,$E40,VictoriaPlusPCRegion!$O$7:$O$161)*100,"na")</f>
        <v>152.53671580934801</v>
      </c>
      <c r="V40" s="8">
        <f>IFERROR(SUMIF(VictoriaPlusPCRegion!$E$7:$E$161,$E40,VictoriaPlusPCRegion!Y$7:Y$161)/SUMIF(VictoriaPlusPCRegion!$E$7:$E$161,$E40,VictoriaPlusPCRegion!$O$7:$O$161)*100,"na")</f>
        <v>149.41637849361598</v>
      </c>
    </row>
    <row r="41" spans="1:22" hidden="1" x14ac:dyDescent="0.25">
      <c r="A41" s="6"/>
      <c r="B41" s="6" t="str">
        <f t="shared" si="6"/>
        <v>Alterations and Additions (large)</v>
      </c>
      <c r="C41" s="6" t="str">
        <f t="shared" si="6"/>
        <v>PCR</v>
      </c>
      <c r="D41" s="6" t="str">
        <f>$D$17</f>
        <v>Warrnambool and South West</v>
      </c>
      <c r="E41" s="6" t="str">
        <f t="shared" si="5"/>
        <v>Alterations and Additions (large) PCR Warrnambool and South West</v>
      </c>
      <c r="F41" s="8">
        <f>IFERROR(SUMIF(VictoriaPlusPCRegion!$E$7:$E$161,$E41,VictoriaPlusPCRegion!I$7:I$161)/SUMIF(VictoriaPlusPCRegion!$E$7:$E$161,$E41,VictoriaPlusPCRegion!$O$7:$O$161)*100,"na")</f>
        <v>101.09873107707745</v>
      </c>
      <c r="G41" s="8">
        <f>IFERROR(SUMIF(VictoriaPlusPCRegion!$E$7:$E$161,$E41,VictoriaPlusPCRegion!J$7:J$161)/SUMIF(VictoriaPlusPCRegion!$E$7:$E$161,$E41,VictoriaPlusPCRegion!$O$7:$O$161)*100,"na")</f>
        <v>96.76546835826916</v>
      </c>
      <c r="H41" s="8">
        <f>IFERROR(SUMIF(VictoriaPlusPCRegion!$E$7:$E$161,$E41,VictoriaPlusPCRegion!K$7:K$161)/SUMIF(VictoriaPlusPCRegion!$E$7:$E$161,$E41,VictoriaPlusPCRegion!$O$7:$O$161)*100,"na")</f>
        <v>112.23303733181199</v>
      </c>
      <c r="I41" s="8">
        <f>IFERROR(SUMIF(VictoriaPlusPCRegion!$E$7:$E$161,$E41,VictoriaPlusPCRegion!L$7:L$161)/SUMIF(VictoriaPlusPCRegion!$E$7:$E$161,$E41,VictoriaPlusPCRegion!$O$7:$O$161)*100,"na")</f>
        <v>96.06431147197469</v>
      </c>
      <c r="J41" s="8">
        <f>IFERROR(SUMIF(VictoriaPlusPCRegion!$E$7:$E$161,$E41,VictoriaPlusPCRegion!M$7:M$161)/SUMIF(VictoriaPlusPCRegion!$E$7:$E$161,$E41,VictoriaPlusPCRegion!$O$7:$O$161)*100,"na")</f>
        <v>101.12529006561483</v>
      </c>
      <c r="K41" s="8">
        <f>IFERROR(SUMIF(VictoriaPlusPCRegion!$E$7:$E$161,$E41,VictoriaPlusPCRegion!N$7:N$161)/SUMIF(VictoriaPlusPCRegion!$E$7:$E$161,$E41,VictoriaPlusPCRegion!$O$7:$O$161)*100,"na")</f>
        <v>103.48744895203667</v>
      </c>
      <c r="L41" s="8">
        <f>IFERROR(SUMIF(VictoriaPlusPCRegion!$E$7:$E$161,$E41,VictoriaPlusPCRegion!O$7:O$161)/SUMIF(VictoriaPlusPCRegion!$E$7:$E$161,$E41,VictoriaPlusPCRegion!$O$7:$O$161)*100,"na")</f>
        <v>100</v>
      </c>
      <c r="M41" s="8">
        <f>IFERROR(SUMIF(VictoriaPlusPCRegion!$E$7:$E$161,$E41,VictoriaPlusPCRegion!P$7:P$161)/SUMIF(VictoriaPlusPCRegion!$E$7:$E$161,$E41,VictoriaPlusPCRegion!$O$7:$O$161)*100,"na")</f>
        <v>93.405825660377701</v>
      </c>
      <c r="N41" s="8">
        <f>IFERROR(SUMIF(VictoriaPlusPCRegion!$E$7:$E$161,$E41,VictoriaPlusPCRegion!Q$7:Q$161)/SUMIF(VictoriaPlusPCRegion!$E$7:$E$161,$E41,VictoriaPlusPCRegion!$O$7:$O$161)*100,"na")</f>
        <v>90.114049464657086</v>
      </c>
      <c r="O41" s="8">
        <f>IFERROR(SUMIF(VictoriaPlusPCRegion!$E$7:$E$161,$E41,VictoriaPlusPCRegion!R$7:R$161)/SUMIF(VictoriaPlusPCRegion!$E$7:$E$161,$E41,VictoriaPlusPCRegion!$O$7:$O$161)*100,"na")</f>
        <v>98.366238310441418</v>
      </c>
      <c r="P41" s="8">
        <f>IFERROR(SUMIF(VictoriaPlusPCRegion!$E$7:$E$161,$E41,VictoriaPlusPCRegion!S$7:S$161)/SUMIF(VictoriaPlusPCRegion!$E$7:$E$161,$E41,VictoriaPlusPCRegion!$O$7:$O$161)*100,"na")</f>
        <v>103.74634257138089</v>
      </c>
      <c r="Q41" s="8">
        <f>IFERROR(SUMIF(VictoriaPlusPCRegion!$E$7:$E$161,$E41,VictoriaPlusPCRegion!T$7:T$161)/SUMIF(VictoriaPlusPCRegion!$E$7:$E$161,$E41,VictoriaPlusPCRegion!$O$7:$O$161)*100,"na")</f>
        <v>110.50599924844254</v>
      </c>
      <c r="R41" s="8">
        <f>IFERROR(SUMIF(VictoriaPlusPCRegion!$E$7:$E$161,$E41,VictoriaPlusPCRegion!U$7:U$161)/SUMIF(VictoriaPlusPCRegion!$E$7:$E$161,$E41,VictoriaPlusPCRegion!$O$7:$O$161)*100,"na")</f>
        <v>112.34220844736198</v>
      </c>
      <c r="S41" s="8">
        <f>IFERROR(SUMIF(VictoriaPlusPCRegion!$E$7:$E$161,$E41,VictoriaPlusPCRegion!V$7:V$161)/SUMIF(VictoriaPlusPCRegion!$E$7:$E$161,$E41,VictoriaPlusPCRegion!$O$7:$O$161)*100,"na")</f>
        <v>115.17013081316433</v>
      </c>
      <c r="T41" s="8">
        <f>IFERROR(SUMIF(VictoriaPlusPCRegion!$E$7:$E$161,$E41,VictoriaPlusPCRegion!W$7:W$161)/SUMIF(VictoriaPlusPCRegion!$E$7:$E$161,$E41,VictoriaPlusPCRegion!$O$7:$O$161)*100,"na")</f>
        <v>117.06028695657578</v>
      </c>
      <c r="U41" s="8">
        <f>IFERROR(SUMIF(VictoriaPlusPCRegion!$E$7:$E$161,$E41,VictoriaPlusPCRegion!X$7:X$161)/SUMIF(VictoriaPlusPCRegion!$E$7:$E$161,$E41,VictoriaPlusPCRegion!$O$7:$O$161)*100,"na")</f>
        <v>117.51754402906668</v>
      </c>
      <c r="V41" s="8">
        <f>IFERROR(SUMIF(VictoriaPlusPCRegion!$E$7:$E$161,$E41,VictoriaPlusPCRegion!Y$7:Y$161)/SUMIF(VictoriaPlusPCRegion!$E$7:$E$161,$E41,VictoriaPlusPCRegion!$O$7:$O$161)*100,"na")</f>
        <v>114.85268862419728</v>
      </c>
    </row>
    <row r="42" spans="1:22" x14ac:dyDescent="0.25">
      <c r="A42" s="2" t="s">
        <v>27</v>
      </c>
      <c r="B42" s="2" t="s">
        <v>42</v>
      </c>
      <c r="C42" s="2" t="s">
        <v>40</v>
      </c>
      <c r="E42" s="2" t="str">
        <f t="shared" si="2"/>
        <v>Alterations and Additions (large) VIC</v>
      </c>
      <c r="F42" s="8">
        <f>IFERROR(SUMIF(VictoriaPlusPCRegion!$E$7:$E$161,$E42,VictoriaPlusPCRegion!I$7:I$161)/SUMIF(VictoriaPlusPCRegion!$E$7:$E$161,$E42,VictoriaPlusPCRegion!$O$7:$O$161)*100,"na")</f>
        <v>99.726882559500581</v>
      </c>
      <c r="G42" s="8">
        <f>IFERROR(SUMIF(VictoriaPlusPCRegion!$E$7:$E$161,$E42,VictoriaPlusPCRegion!J$7:J$161)/SUMIF(VictoriaPlusPCRegion!$E$7:$E$161,$E42,VictoriaPlusPCRegion!$O$7:$O$161)*100,"na")</f>
        <v>101.05345298478345</v>
      </c>
      <c r="H42" s="8">
        <f>IFERROR(SUMIF(VictoriaPlusPCRegion!$E$7:$E$161,$E42,VictoriaPlusPCRegion!K$7:K$161)/SUMIF(VictoriaPlusPCRegion!$E$7:$E$161,$E42,VictoriaPlusPCRegion!$O$7:$O$161)*100,"na")</f>
        <v>104.33086227077644</v>
      </c>
      <c r="I42" s="8">
        <f>IFERROR(SUMIF(VictoriaPlusPCRegion!$E$7:$E$161,$E42,VictoriaPlusPCRegion!L$7:L$161)/SUMIF(VictoriaPlusPCRegion!$E$7:$E$161,$E42,VictoriaPlusPCRegion!$O$7:$O$161)*100,"na")</f>
        <v>100.46820132657042</v>
      </c>
      <c r="J42" s="8">
        <f>IFERROR(SUMIF(VictoriaPlusPCRegion!$E$7:$E$161,$E42,VictoriaPlusPCRegion!M$7:M$161)/SUMIF(VictoriaPlusPCRegion!$E$7:$E$161,$E42,VictoriaPlusPCRegion!$O$7:$O$161)*100,"na")</f>
        <v>101.20952009364026</v>
      </c>
      <c r="K42" s="8">
        <f>IFERROR(SUMIF(VictoriaPlusPCRegion!$E$7:$E$161,$E42,VictoriaPlusPCRegion!N$7:N$161)/SUMIF(VictoriaPlusPCRegion!$E$7:$E$161,$E42,VictoriaPlusPCRegion!$O$7:$O$161)*100,"na")</f>
        <v>110.69059695669137</v>
      </c>
      <c r="L42" s="8">
        <f>IFERROR(SUMIF(VictoriaPlusPCRegion!$E$7:$E$161,$E42,VictoriaPlusPCRegion!O$7:O$161)/SUMIF(VictoriaPlusPCRegion!$E$7:$E$161,$E42,VictoriaPlusPCRegion!$O$7:$O$161)*100,"na")</f>
        <v>100</v>
      </c>
      <c r="M42" s="8">
        <f>IFERROR(SUMIF(VictoriaPlusPCRegion!$E$7:$E$161,$E42,VictoriaPlusPCRegion!P$7:P$161)/SUMIF(VictoriaPlusPCRegion!$E$7:$E$161,$E42,VictoriaPlusPCRegion!$O$7:$O$161)*100,"na")</f>
        <v>95.513070620366761</v>
      </c>
      <c r="N42" s="8">
        <f>IFERROR(SUMIF(VictoriaPlusPCRegion!$E$7:$E$161,$E42,VictoriaPlusPCRegion!Q$7:Q$161)/SUMIF(VictoriaPlusPCRegion!$E$7:$E$161,$E42,VictoriaPlusPCRegion!$O$7:$O$161)*100,"na")</f>
        <v>92.820912992586813</v>
      </c>
      <c r="O42" s="8">
        <f>IFERROR(SUMIF(VictoriaPlusPCRegion!$E$7:$E$161,$E42,VictoriaPlusPCRegion!R$7:R$161)/SUMIF(VictoriaPlusPCRegion!$E$7:$E$161,$E42,VictoriaPlusPCRegion!$O$7:$O$161)*100,"na")</f>
        <v>100.07803355442842</v>
      </c>
      <c r="P42" s="8">
        <f>IFERROR(SUMIF(VictoriaPlusPCRegion!$E$7:$E$161,$E42,VictoriaPlusPCRegion!S$7:S$161)/SUMIF(VictoriaPlusPCRegion!$E$7:$E$161,$E42,VictoriaPlusPCRegion!$O$7:$O$161)*100,"na")</f>
        <v>106.16465079984394</v>
      </c>
      <c r="Q42" s="8">
        <f>IFERROR(SUMIF(VictoriaPlusPCRegion!$E$7:$E$161,$E42,VictoriaPlusPCRegion!T$7:T$161)/SUMIF(VictoriaPlusPCRegion!$E$7:$E$161,$E42,VictoriaPlusPCRegion!$O$7:$O$161)*100,"na")</f>
        <v>113.10963714397191</v>
      </c>
      <c r="R42" s="8">
        <f>IFERROR(SUMIF(VictoriaPlusPCRegion!$E$7:$E$161,$E42,VictoriaPlusPCRegion!U$7:U$161)/SUMIF(VictoriaPlusPCRegion!$E$7:$E$161,$E42,VictoriaPlusPCRegion!$O$7:$O$161)*100,"na")</f>
        <v>114.7483417869684</v>
      </c>
      <c r="S42" s="8">
        <f>IFERROR(SUMIF(VictoriaPlusPCRegion!$E$7:$E$161,$E42,VictoriaPlusPCRegion!V$7:V$161)/SUMIF(VictoriaPlusPCRegion!$E$7:$E$161,$E42,VictoriaPlusPCRegion!$O$7:$O$161)*100,"na")</f>
        <v>117.79165040967617</v>
      </c>
      <c r="T42" s="8">
        <f>IFERROR(SUMIF(VictoriaPlusPCRegion!$E$7:$E$161,$E42,VictoriaPlusPCRegion!W$7:W$161)/SUMIF(VictoriaPlusPCRegion!$E$7:$E$161,$E42,VictoriaPlusPCRegion!$O$7:$O$161)*100,"na")</f>
        <v>119.70347249317206</v>
      </c>
      <c r="U42" s="8">
        <f>IFERROR(SUMIF(VictoriaPlusPCRegion!$E$7:$E$161,$E42,VictoriaPlusPCRegion!X$7:X$161)/SUMIF(VictoriaPlusPCRegion!$E$7:$E$161,$E42,VictoriaPlusPCRegion!$O$7:$O$161)*100,"na")</f>
        <v>120.13265704252829</v>
      </c>
      <c r="V42" s="8">
        <f>IFERROR(SUMIF(VictoriaPlusPCRegion!$E$7:$E$161,$E42,VictoriaPlusPCRegion!Y$7:Y$161)/SUMIF(VictoriaPlusPCRegion!$E$7:$E$161,$E42,VictoriaPlusPCRegion!$O$7:$O$161)*100,"na")</f>
        <v>117.44049941474834</v>
      </c>
    </row>
    <row r="43" spans="1:22" x14ac:dyDescent="0.25">
      <c r="A43" s="2" t="s">
        <v>27</v>
      </c>
      <c r="B43" s="2" t="s">
        <v>43</v>
      </c>
      <c r="C43" s="2" t="s">
        <v>29</v>
      </c>
      <c r="E43" s="2" t="str">
        <f t="shared" si="2"/>
        <v>Other (mainly small alterations and additions) Melbourne</v>
      </c>
      <c r="F43" s="8">
        <f>IFERROR(SUMIF(VictoriaPlusPCRegion!$E$7:$E$161,$E43,VictoriaPlusPCRegion!I$7:I$161)/SUMIF(VictoriaPlusPCRegion!$E$7:$E$161,$E43,VictoriaPlusPCRegion!$O$7:$O$161)*100,"na")</f>
        <v>84.572885677858054</v>
      </c>
      <c r="G43" s="8">
        <f>IFERROR(SUMIF(VictoriaPlusPCRegion!$E$7:$E$161,$E43,VictoriaPlusPCRegion!J$7:J$161)/SUMIF(VictoriaPlusPCRegion!$E$7:$E$161,$E43,VictoriaPlusPCRegion!$O$7:$O$161)*100,"na")</f>
        <v>83.000424989375261</v>
      </c>
      <c r="H43" s="8">
        <f>IFERROR(SUMIF(VictoriaPlusPCRegion!$E$7:$E$161,$E43,VictoriaPlusPCRegion!K$7:K$161)/SUMIF(VictoriaPlusPCRegion!$E$7:$E$161,$E43,VictoriaPlusPCRegion!$O$7:$O$161)*100,"na")</f>
        <v>85.401614959626002</v>
      </c>
      <c r="I43" s="8">
        <f>IFERROR(SUMIF(VictoriaPlusPCRegion!$E$7:$E$161,$E43,VictoriaPlusPCRegion!L$7:L$161)/SUMIF(VictoriaPlusPCRegion!$E$7:$E$161,$E43,VictoriaPlusPCRegion!$O$7:$O$161)*100,"na")</f>
        <v>87.505312367190825</v>
      </c>
      <c r="J43" s="8">
        <f>IFERROR(SUMIF(VictoriaPlusPCRegion!$E$7:$E$161,$E43,VictoriaPlusPCRegion!M$7:M$161)/SUMIF(VictoriaPlusPCRegion!$E$7:$E$161,$E43,VictoriaPlusPCRegion!$O$7:$O$161)*100,"na")</f>
        <v>96.387590310242246</v>
      </c>
      <c r="K43" s="8">
        <f>IFERROR(SUMIF(VictoriaPlusPCRegion!$E$7:$E$161,$E43,VictoriaPlusPCRegion!N$7:N$161)/SUMIF(VictoriaPlusPCRegion!$E$7:$E$161,$E43,VictoriaPlusPCRegion!$O$7:$O$161)*100,"na")</f>
        <v>108.22354441138971</v>
      </c>
      <c r="L43" s="8">
        <f>IFERROR(SUMIF(VictoriaPlusPCRegion!$E$7:$E$161,$E43,VictoriaPlusPCRegion!O$7:O$161)/SUMIF(VictoriaPlusPCRegion!$E$7:$E$161,$E43,VictoriaPlusPCRegion!$O$7:$O$161)*100,"na")</f>
        <v>100</v>
      </c>
      <c r="M43" s="8">
        <f>IFERROR(SUMIF(VictoriaPlusPCRegion!$E$7:$E$161,$E43,VictoriaPlusPCRegion!P$7:P$161)/SUMIF(VictoriaPlusPCRegion!$E$7:$E$161,$E43,VictoriaPlusPCRegion!$O$7:$O$161)*100,"na")</f>
        <v>98.895027624309392</v>
      </c>
      <c r="N43" s="8">
        <f>IFERROR(SUMIF(VictoriaPlusPCRegion!$E$7:$E$161,$E43,VictoriaPlusPCRegion!Q$7:Q$161)/SUMIF(VictoriaPlusPCRegion!$E$7:$E$161,$E43,VictoriaPlusPCRegion!$O$7:$O$161)*100,"na")</f>
        <v>96.04759881002974</v>
      </c>
      <c r="O43" s="8">
        <f>IFERROR(SUMIF(VictoriaPlusPCRegion!$E$7:$E$161,$E43,VictoriaPlusPCRegion!R$7:R$161)/SUMIF(VictoriaPlusPCRegion!$E$7:$E$161,$E43,VictoriaPlusPCRegion!$O$7:$O$161)*100,"na")</f>
        <v>100.29749256268595</v>
      </c>
      <c r="P43" s="8">
        <f>IFERROR(SUMIF(VictoriaPlusPCRegion!$E$7:$E$161,$E43,VictoriaPlusPCRegion!S$7:S$161)/SUMIF(VictoriaPlusPCRegion!$E$7:$E$161,$E43,VictoriaPlusPCRegion!$O$7:$O$161)*100,"na")</f>
        <v>105.26986825329368</v>
      </c>
      <c r="Q43" s="8">
        <f>IFERROR(SUMIF(VictoriaPlusPCRegion!$E$7:$E$161,$E43,VictoriaPlusPCRegion!T$7:T$161)/SUMIF(VictoriaPlusPCRegion!$E$7:$E$161,$E43,VictoriaPlusPCRegion!$O$7:$O$161)*100,"na")</f>
        <v>111.83595410114746</v>
      </c>
      <c r="R43" s="8">
        <f>IFERROR(SUMIF(VictoriaPlusPCRegion!$E$7:$E$161,$E43,VictoriaPlusPCRegion!U$7:U$161)/SUMIF(VictoriaPlusPCRegion!$E$7:$E$161,$E43,VictoriaPlusPCRegion!$O$7:$O$161)*100,"na")</f>
        <v>112.94092647683809</v>
      </c>
      <c r="S43" s="8">
        <f>IFERROR(SUMIF(VictoriaPlusPCRegion!$E$7:$E$161,$E43,VictoriaPlusPCRegion!V$7:V$161)/SUMIF(VictoriaPlusPCRegion!$E$7:$E$161,$E43,VictoriaPlusPCRegion!$O$7:$O$161)*100,"na")</f>
        <v>114.76838079048024</v>
      </c>
      <c r="T43" s="8">
        <f>IFERROR(SUMIF(VictoriaPlusPCRegion!$E$7:$E$161,$E43,VictoriaPlusPCRegion!W$7:W$161)/SUMIF(VictoriaPlusPCRegion!$E$7:$E$161,$E43,VictoriaPlusPCRegion!$O$7:$O$161)*100,"na")</f>
        <v>115.27836804079898</v>
      </c>
      <c r="U43" s="8">
        <f>IFERROR(SUMIF(VictoriaPlusPCRegion!$E$7:$E$161,$E43,VictoriaPlusPCRegion!X$7:X$161)/SUMIF(VictoriaPlusPCRegion!$E$7:$E$161,$E43,VictoriaPlusPCRegion!$O$7:$O$161)*100,"na")</f>
        <v>116.53208669783255</v>
      </c>
      <c r="V43" s="8">
        <f>IFERROR(SUMIF(VictoriaPlusPCRegion!$E$7:$E$161,$E43,VictoriaPlusPCRegion!Y$7:Y$161)/SUMIF(VictoriaPlusPCRegion!$E$7:$E$161,$E43,VictoriaPlusPCRegion!$O$7:$O$161)*100,"na")</f>
        <v>115.93710157246069</v>
      </c>
    </row>
    <row r="44" spans="1:22" x14ac:dyDescent="0.25">
      <c r="A44" s="2" t="s">
        <v>27</v>
      </c>
      <c r="B44" s="2" t="s">
        <v>43</v>
      </c>
      <c r="C44" s="2" t="s">
        <v>30</v>
      </c>
      <c r="E44" s="2" t="str">
        <f t="shared" si="2"/>
        <v>Other (mainly small alterations and additions) rest of VIC</v>
      </c>
      <c r="F44" s="8">
        <f>IFERROR(SUMIF(VictoriaPlusPCRegion!$E$7:$E$161,$E44,VictoriaPlusPCRegion!I$7:I$161)/SUMIF(VictoriaPlusPCRegion!$E$7:$E$161,$E44,VictoriaPlusPCRegion!$O$7:$O$161)*100,"na")</f>
        <v>88.362652232746953</v>
      </c>
      <c r="G44" s="8">
        <f>IFERROR(SUMIF(VictoriaPlusPCRegion!$E$7:$E$161,$E44,VictoriaPlusPCRegion!J$7:J$161)/SUMIF(VictoriaPlusPCRegion!$E$7:$E$161,$E44,VictoriaPlusPCRegion!$O$7:$O$161)*100,"na")</f>
        <v>85.791610284167803</v>
      </c>
      <c r="H44" s="8">
        <f>IFERROR(SUMIF(VictoriaPlusPCRegion!$E$7:$E$161,$E44,VictoriaPlusPCRegion!K$7:K$161)/SUMIF(VictoriaPlusPCRegion!$E$7:$E$161,$E44,VictoriaPlusPCRegion!$O$7:$O$161)*100,"na")</f>
        <v>87.280108254397831</v>
      </c>
      <c r="I44" s="8">
        <f>IFERROR(SUMIF(VictoriaPlusPCRegion!$E$7:$E$161,$E44,VictoriaPlusPCRegion!L$7:L$161)/SUMIF(VictoriaPlusPCRegion!$E$7:$E$161,$E44,VictoriaPlusPCRegion!$O$7:$O$161)*100,"na")</f>
        <v>88.294993234100133</v>
      </c>
      <c r="J44" s="8">
        <f>IFERROR(SUMIF(VictoriaPlusPCRegion!$E$7:$E$161,$E44,VictoriaPlusPCRegion!M$7:M$161)/SUMIF(VictoriaPlusPCRegion!$E$7:$E$161,$E44,VictoriaPlusPCRegion!$O$7:$O$161)*100,"na")</f>
        <v>96.143437077131253</v>
      </c>
      <c r="K44" s="8">
        <f>IFERROR(SUMIF(VictoriaPlusPCRegion!$E$7:$E$161,$E44,VictoriaPlusPCRegion!N$7:N$161)/SUMIF(VictoriaPlusPCRegion!$E$7:$E$161,$E44,VictoriaPlusPCRegion!$O$7:$O$161)*100,"na")</f>
        <v>106.63058186738836</v>
      </c>
      <c r="L44" s="8">
        <f>IFERROR(SUMIF(VictoriaPlusPCRegion!$E$7:$E$161,$E44,VictoriaPlusPCRegion!O$7:O$161)/SUMIF(VictoriaPlusPCRegion!$E$7:$E$161,$E44,VictoriaPlusPCRegion!$O$7:$O$161)*100,"na")</f>
        <v>100</v>
      </c>
      <c r="M44" s="8">
        <f>IFERROR(SUMIF(VictoriaPlusPCRegion!$E$7:$E$161,$E44,VictoriaPlusPCRegion!P$7:P$161)/SUMIF(VictoriaPlusPCRegion!$E$7:$E$161,$E44,VictoriaPlusPCRegion!$O$7:$O$161)*100,"na")</f>
        <v>98.917456021650878</v>
      </c>
      <c r="N44" s="8">
        <f>IFERROR(SUMIF(VictoriaPlusPCRegion!$E$7:$E$161,$E44,VictoriaPlusPCRegion!Q$7:Q$161)/SUMIF(VictoriaPlusPCRegion!$E$7:$E$161,$E44,VictoriaPlusPCRegion!$O$7:$O$161)*100,"na")</f>
        <v>96.008119079837613</v>
      </c>
      <c r="O44" s="8">
        <f>IFERROR(SUMIF(VictoriaPlusPCRegion!$E$7:$E$161,$E44,VictoriaPlusPCRegion!R$7:R$161)/SUMIF(VictoriaPlusPCRegion!$E$7:$E$161,$E44,VictoriaPlusPCRegion!$O$7:$O$161)*100,"na")</f>
        <v>99.93234100135318</v>
      </c>
      <c r="P44" s="8">
        <f>IFERROR(SUMIF(VictoriaPlusPCRegion!$E$7:$E$161,$E44,VictoriaPlusPCRegion!S$7:S$161)/SUMIF(VictoriaPlusPCRegion!$E$7:$E$161,$E44,VictoriaPlusPCRegion!$O$7:$O$161)*100,"na")</f>
        <v>105.14208389715832</v>
      </c>
      <c r="Q44" s="8">
        <f>IFERROR(SUMIF(VictoriaPlusPCRegion!$E$7:$E$161,$E44,VictoriaPlusPCRegion!T$7:T$161)/SUMIF(VictoriaPlusPCRegion!$E$7:$E$161,$E44,VictoriaPlusPCRegion!$O$7:$O$161)*100,"na")</f>
        <v>111.70500676589987</v>
      </c>
      <c r="R44" s="8">
        <f>IFERROR(SUMIF(VictoriaPlusPCRegion!$E$7:$E$161,$E44,VictoriaPlusPCRegion!U$7:U$161)/SUMIF(VictoriaPlusPCRegion!$E$7:$E$161,$E44,VictoriaPlusPCRegion!$O$7:$O$161)*100,"na")</f>
        <v>112.78755074424897</v>
      </c>
      <c r="S44" s="8">
        <f>IFERROR(SUMIF(VictoriaPlusPCRegion!$E$7:$E$161,$E44,VictoriaPlusPCRegion!V$7:V$161)/SUMIF(VictoriaPlusPCRegion!$E$7:$E$161,$E44,VictoriaPlusPCRegion!$O$7:$O$161)*100,"na")</f>
        <v>114.5466847090663</v>
      </c>
      <c r="T44" s="8">
        <f>IFERROR(SUMIF(VictoriaPlusPCRegion!$E$7:$E$161,$E44,VictoriaPlusPCRegion!W$7:W$161)/SUMIF(VictoriaPlusPCRegion!$E$7:$E$161,$E44,VictoriaPlusPCRegion!$O$7:$O$161)*100,"na")</f>
        <v>115.08795669824086</v>
      </c>
      <c r="U44" s="8">
        <f>IFERROR(SUMIF(VictoriaPlusPCRegion!$E$7:$E$161,$E44,VictoriaPlusPCRegion!X$7:X$161)/SUMIF(VictoriaPlusPCRegion!$E$7:$E$161,$E44,VictoriaPlusPCRegion!$O$7:$O$161)*100,"na")</f>
        <v>116.37347767253046</v>
      </c>
      <c r="V44" s="8">
        <f>IFERROR(SUMIF(VictoriaPlusPCRegion!$E$7:$E$161,$E44,VictoriaPlusPCRegion!Y$7:Y$161)/SUMIF(VictoriaPlusPCRegion!$E$7:$E$161,$E44,VictoriaPlusPCRegion!$O$7:$O$161)*100,"na")</f>
        <v>115.76454668470906</v>
      </c>
    </row>
    <row r="45" spans="1:22" x14ac:dyDescent="0.25">
      <c r="A45" s="5" t="s">
        <v>27</v>
      </c>
      <c r="B45" s="5" t="s">
        <v>43</v>
      </c>
      <c r="C45" s="4" t="s">
        <v>31</v>
      </c>
      <c r="D45" s="4"/>
      <c r="E45" s="5" t="str">
        <f t="shared" si="2"/>
        <v>Other (mainly small alterations and additions) PCR</v>
      </c>
      <c r="F45" s="8">
        <f>IFERROR(SUMIF(VictoriaPlusPCRegion!$E$7:$E$161,$E45,VictoriaPlusPCRegion!I$7:I$161)/SUMIF(VictoriaPlusPCRegion!$E$7:$E$161,$E45,VictoriaPlusPCRegion!$O$7:$O$161)*100,"na")</f>
        <v>0</v>
      </c>
      <c r="G45" s="8">
        <f>IFERROR(SUMIF(VictoriaPlusPCRegion!$E$7:$E$161,$E45,VictoriaPlusPCRegion!J$7:J$161)/SUMIF(VictoriaPlusPCRegion!$E$7:$E$161,$E45,VictoriaPlusPCRegion!$O$7:$O$161)*100,"na")</f>
        <v>85.621703812153697</v>
      </c>
      <c r="H45" s="8">
        <f>IFERROR(SUMIF(VictoriaPlusPCRegion!$E$7:$E$161,$E45,VictoriaPlusPCRegion!K$7:K$161)/SUMIF(VictoriaPlusPCRegion!$E$7:$E$161,$E45,VictoriaPlusPCRegion!$O$7:$O$161)*100,"na")</f>
        <v>87.488477958240225</v>
      </c>
      <c r="I45" s="8">
        <f>IFERROR(SUMIF(VictoriaPlusPCRegion!$E$7:$E$161,$E45,VictoriaPlusPCRegion!L$7:L$161)/SUMIF(VictoriaPlusPCRegion!$E$7:$E$161,$E45,VictoriaPlusPCRegion!$O$7:$O$161)*100,"na")</f>
        <v>88.945241989959626</v>
      </c>
      <c r="J45" s="8">
        <f>IFERROR(SUMIF(VictoriaPlusPCRegion!$E$7:$E$161,$E45,VictoriaPlusPCRegion!M$7:M$161)/SUMIF(VictoriaPlusPCRegion!$E$7:$E$161,$E45,VictoriaPlusPCRegion!$O$7:$O$161)*100,"na")</f>
        <v>97.18615594158581</v>
      </c>
      <c r="K45" s="8">
        <f>IFERROR(SUMIF(VictoriaPlusPCRegion!$E$7:$E$161,$E45,VictoriaPlusPCRegion!N$7:N$161)/SUMIF(VictoriaPlusPCRegion!$E$7:$E$161,$E45,VictoriaPlusPCRegion!$O$7:$O$161)*100,"na")</f>
        <v>108.31051947541141</v>
      </c>
      <c r="L45" s="8">
        <f>IFERROR(SUMIF(VictoriaPlusPCRegion!$E$7:$E$161,$E45,VictoriaPlusPCRegion!O$7:O$161)/SUMIF(VictoriaPlusPCRegion!$E$7:$E$161,$E45,VictoriaPlusPCRegion!$O$7:$O$161)*100,"na")</f>
        <v>100</v>
      </c>
      <c r="M45" s="8">
        <f>IFERROR(SUMIF(VictoriaPlusPCRegion!$E$7:$E$161,$E45,VictoriaPlusPCRegion!P$7:P$161)/SUMIF(VictoriaPlusPCRegion!$E$7:$E$161,$E45,VictoriaPlusPCRegion!$O$7:$O$161)*100,"na")</f>
        <v>98.409152182054015</v>
      </c>
      <c r="N45" s="8">
        <f>IFERROR(SUMIF(VictoriaPlusPCRegion!$E$7:$E$161,$E45,VictoriaPlusPCRegion!Q$7:Q$161)/SUMIF(VictoriaPlusPCRegion!$E$7:$E$161,$E45,VictoriaPlusPCRegion!$O$7:$O$161)*100,"na")</f>
        <v>96.470636635900703</v>
      </c>
      <c r="O45" s="8">
        <f>IFERROR(SUMIF(VictoriaPlusPCRegion!$E$7:$E$161,$E45,VictoriaPlusPCRegion!R$7:R$161)/SUMIF(VictoriaPlusPCRegion!$E$7:$E$161,$E45,VictoriaPlusPCRegion!$O$7:$O$161)*100,"na")</f>
        <v>100.45331433658846</v>
      </c>
      <c r="P45" s="8">
        <f>IFERROR(SUMIF(VictoriaPlusPCRegion!$E$7:$E$161,$E45,VictoriaPlusPCRegion!S$7:S$161)/SUMIF(VictoriaPlusPCRegion!$E$7:$E$161,$E45,VictoriaPlusPCRegion!$O$7:$O$161)*100,"na")</f>
        <v>105.37531036033143</v>
      </c>
      <c r="Q45" s="8">
        <f>IFERROR(SUMIF(VictoriaPlusPCRegion!$E$7:$E$161,$E45,VictoriaPlusPCRegion!T$7:T$161)/SUMIF(VictoriaPlusPCRegion!$E$7:$E$161,$E45,VictoriaPlusPCRegion!$O$7:$O$161)*100,"na")</f>
        <v>111.8810405353081</v>
      </c>
      <c r="R45" s="8">
        <f>IFERROR(SUMIF(VictoriaPlusPCRegion!$E$7:$E$161,$E45,VictoriaPlusPCRegion!U$7:U$161)/SUMIF(VictoriaPlusPCRegion!$E$7:$E$161,$E45,VictoriaPlusPCRegion!$O$7:$O$161)*100,"na")</f>
        <v>112.98064657476421</v>
      </c>
      <c r="S45" s="8">
        <f>IFERROR(SUMIF(VictoriaPlusPCRegion!$E$7:$E$161,$E45,VictoriaPlusPCRegion!V$7:V$161)/SUMIF(VictoriaPlusPCRegion!$E$7:$E$161,$E45,VictoriaPlusPCRegion!$O$7:$O$161)*100,"na")</f>
        <v>114.94220788254148</v>
      </c>
      <c r="T45" s="8">
        <f>IFERROR(SUMIF(VictoriaPlusPCRegion!$E$7:$E$161,$E45,VictoriaPlusPCRegion!W$7:W$161)/SUMIF(VictoriaPlusPCRegion!$E$7:$E$161,$E45,VictoriaPlusPCRegion!$O$7:$O$161)*100,"na")</f>
        <v>115.40248069499333</v>
      </c>
      <c r="U45" s="8">
        <f>IFERROR(SUMIF(VictoriaPlusPCRegion!$E$7:$E$161,$E45,VictoriaPlusPCRegion!X$7:X$161)/SUMIF(VictoriaPlusPCRegion!$E$7:$E$161,$E45,VictoriaPlusPCRegion!$O$7:$O$161)*100,"na")</f>
        <v>116.63966377305756</v>
      </c>
      <c r="V45" s="8">
        <f>IFERROR(SUMIF(VictoriaPlusPCRegion!$E$7:$E$161,$E45,VictoriaPlusPCRegion!Y$7:Y$161)/SUMIF(VictoriaPlusPCRegion!$E$7:$E$161,$E45,VictoriaPlusPCRegion!$O$7:$O$161)*100,"na")</f>
        <v>116.0557861980104</v>
      </c>
    </row>
    <row r="46" spans="1:22" x14ac:dyDescent="0.25">
      <c r="A46" s="2" t="s">
        <v>27</v>
      </c>
      <c r="B46" s="2" t="s">
        <v>43</v>
      </c>
      <c r="C46" s="2" t="s">
        <v>40</v>
      </c>
      <c r="E46" s="2" t="str">
        <f t="shared" si="2"/>
        <v>Other (mainly small alterations and additions) VIC</v>
      </c>
      <c r="F46" s="8">
        <f>IFERROR(SUMIF(VictoriaPlusPCRegion!$E$7:$E$161,$E46,VictoriaPlusPCRegion!I$7:I$161)/SUMIF(VictoriaPlusPCRegion!$E$7:$E$161,$E46,VictoriaPlusPCRegion!$O$7:$O$161)*100,"na")</f>
        <v>85.478654592496767</v>
      </c>
      <c r="G46" s="8">
        <f>IFERROR(SUMIF(VictoriaPlusPCRegion!$E$7:$E$161,$E46,VictoriaPlusPCRegion!J$7:J$161)/SUMIF(VictoriaPlusPCRegion!$E$7:$E$161,$E46,VictoriaPlusPCRegion!$O$7:$O$161)*100,"na")</f>
        <v>83.667529107373866</v>
      </c>
      <c r="H46" s="8">
        <f>IFERROR(SUMIF(VictoriaPlusPCRegion!$E$7:$E$161,$E46,VictoriaPlusPCRegion!K$7:K$161)/SUMIF(VictoriaPlusPCRegion!$E$7:$E$161,$E46,VictoriaPlusPCRegion!$O$7:$O$161)*100,"na")</f>
        <v>85.850582147477354</v>
      </c>
      <c r="I46" s="8">
        <f>IFERROR(SUMIF(VictoriaPlusPCRegion!$E$7:$E$161,$E46,VictoriaPlusPCRegion!L$7:L$161)/SUMIF(VictoriaPlusPCRegion!$E$7:$E$161,$E46,VictoriaPlusPCRegion!$O$7:$O$161)*100,"na")</f>
        <v>87.710219922380332</v>
      </c>
      <c r="J46" s="8">
        <f>IFERROR(SUMIF(VictoriaPlusPCRegion!$E$7:$E$161,$E46,VictoriaPlusPCRegion!M$7:M$161)/SUMIF(VictoriaPlusPCRegion!$E$7:$E$161,$E46,VictoriaPlusPCRegion!$O$7:$O$161)*100,"na")</f>
        <v>96.3130659767141</v>
      </c>
      <c r="K46" s="8">
        <f>IFERROR(SUMIF(VictoriaPlusPCRegion!$E$7:$E$161,$E46,VictoriaPlusPCRegion!N$7:N$161)/SUMIF(VictoriaPlusPCRegion!$E$7:$E$161,$E46,VictoriaPlusPCRegion!$O$7:$O$161)*100,"na")</f>
        <v>107.84282018111256</v>
      </c>
      <c r="L46" s="8">
        <f>IFERROR(SUMIF(VictoriaPlusPCRegion!$E$7:$E$161,$E46,VictoriaPlusPCRegion!O$7:O$161)/SUMIF(VictoriaPlusPCRegion!$E$7:$E$161,$E46,VictoriaPlusPCRegion!$O$7:$O$161)*100,"na")</f>
        <v>100</v>
      </c>
      <c r="M46" s="8">
        <f>IFERROR(SUMIF(VictoriaPlusPCRegion!$E$7:$E$161,$E46,VictoriaPlusPCRegion!P$7:P$161)/SUMIF(VictoriaPlusPCRegion!$E$7:$E$161,$E46,VictoriaPlusPCRegion!$O$7:$O$161)*100,"na")</f>
        <v>98.900388098318231</v>
      </c>
      <c r="N46" s="8">
        <f>IFERROR(SUMIF(VictoriaPlusPCRegion!$E$7:$E$161,$E46,VictoriaPlusPCRegion!Q$7:Q$161)/SUMIF(VictoriaPlusPCRegion!$E$7:$E$161,$E46,VictoriaPlusPCRegion!$O$7:$O$161)*100,"na")</f>
        <v>96.038163001293668</v>
      </c>
      <c r="O46" s="8">
        <f>IFERROR(SUMIF(VictoriaPlusPCRegion!$E$7:$E$161,$E46,VictoriaPlusPCRegion!R$7:R$161)/SUMIF(VictoriaPlusPCRegion!$E$7:$E$161,$E46,VictoriaPlusPCRegion!$O$7:$O$161)*100,"na")</f>
        <v>100.19404915912031</v>
      </c>
      <c r="P46" s="8">
        <f>IFERROR(SUMIF(VictoriaPlusPCRegion!$E$7:$E$161,$E46,VictoriaPlusPCRegion!S$7:S$161)/SUMIF(VictoriaPlusPCRegion!$E$7:$E$161,$E46,VictoriaPlusPCRegion!$O$7:$O$161)*100,"na")</f>
        <v>105.23932729624839</v>
      </c>
      <c r="Q46" s="8">
        <f>IFERROR(SUMIF(VictoriaPlusPCRegion!$E$7:$E$161,$E46,VictoriaPlusPCRegion!T$7:T$161)/SUMIF(VictoriaPlusPCRegion!$E$7:$E$161,$E46,VictoriaPlusPCRegion!$O$7:$O$161)*100,"na")</f>
        <v>111.80465717981889</v>
      </c>
      <c r="R46" s="8">
        <f>IFERROR(SUMIF(VictoriaPlusPCRegion!$E$7:$E$161,$E46,VictoriaPlusPCRegion!U$7:U$161)/SUMIF(VictoriaPlusPCRegion!$E$7:$E$161,$E46,VictoriaPlusPCRegion!$O$7:$O$161)*100,"na")</f>
        <v>112.88809831824062</v>
      </c>
      <c r="S46" s="8">
        <f>IFERROR(SUMIF(VictoriaPlusPCRegion!$E$7:$E$161,$E46,VictoriaPlusPCRegion!V$7:V$161)/SUMIF(VictoriaPlusPCRegion!$E$7:$E$161,$E46,VictoriaPlusPCRegion!$O$7:$O$161)*100,"na")</f>
        <v>114.71539456662354</v>
      </c>
      <c r="T46" s="8">
        <f>IFERROR(SUMIF(VictoriaPlusPCRegion!$E$7:$E$161,$E46,VictoriaPlusPCRegion!W$7:W$161)/SUMIF(VictoriaPlusPCRegion!$E$7:$E$161,$E46,VictoriaPlusPCRegion!$O$7:$O$161)*100,"na")</f>
        <v>115.23285899094438</v>
      </c>
      <c r="U46" s="8">
        <f>IFERROR(SUMIF(VictoriaPlusPCRegion!$E$7:$E$161,$E46,VictoriaPlusPCRegion!X$7:X$161)/SUMIF(VictoriaPlusPCRegion!$E$7:$E$161,$E46,VictoriaPlusPCRegion!$O$7:$O$161)*100,"na")</f>
        <v>116.49417852522639</v>
      </c>
      <c r="V46" s="8">
        <f>IFERROR(SUMIF(VictoriaPlusPCRegion!$E$7:$E$161,$E46,VictoriaPlusPCRegion!Y$7:Y$161)/SUMIF(VictoriaPlusPCRegion!$E$7:$E$161,$E46,VictoriaPlusPCRegion!$O$7:$O$161)*100,"na")</f>
        <v>115.91203104786545</v>
      </c>
    </row>
    <row r="47" spans="1:22" hidden="1" x14ac:dyDescent="0.25">
      <c r="A47" s="2" t="s">
        <v>44</v>
      </c>
      <c r="B47" s="2" t="s">
        <v>45</v>
      </c>
      <c r="C47" s="2" t="s">
        <v>29</v>
      </c>
      <c r="E47" s="2" t="str">
        <f t="shared" si="2"/>
        <v>Retail/Wholesale trade Melbourne</v>
      </c>
      <c r="F47" s="8">
        <f>IFERROR(SUMIF(VictoriaPlusPCRegion!$E$7:$E$161,$E47,VictoriaPlusPCRegion!I$7:I$161)/SUMIF(VictoriaPlusPCRegion!$E$7:$E$161,$E47,VictoriaPlusPCRegion!$O$7:$O$161)*100,"na")</f>
        <v>131.77489177489176</v>
      </c>
      <c r="G47" s="8">
        <f>IFERROR(SUMIF(VictoriaPlusPCRegion!$E$7:$E$161,$E47,VictoriaPlusPCRegion!J$7:J$161)/SUMIF(VictoriaPlusPCRegion!$E$7:$E$161,$E47,VictoriaPlusPCRegion!$O$7:$O$161)*100,"na")</f>
        <v>128.91774891774892</v>
      </c>
      <c r="H47" s="8">
        <f>IFERROR(SUMIF(VictoriaPlusPCRegion!$E$7:$E$161,$E47,VictoriaPlusPCRegion!K$7:K$161)/SUMIF(VictoriaPlusPCRegion!$E$7:$E$161,$E47,VictoriaPlusPCRegion!$O$7:$O$161)*100,"na")</f>
        <v>110.3896103896104</v>
      </c>
      <c r="I47" s="8">
        <f>IFERROR(SUMIF(VictoriaPlusPCRegion!$E$7:$E$161,$E47,VictoriaPlusPCRegion!L$7:L$161)/SUMIF(VictoriaPlusPCRegion!$E$7:$E$161,$E47,VictoriaPlusPCRegion!$O$7:$O$161)*100,"na")</f>
        <v>95.67099567099568</v>
      </c>
      <c r="J47" s="8">
        <f>IFERROR(SUMIF(VictoriaPlusPCRegion!$E$7:$E$161,$E47,VictoriaPlusPCRegion!M$7:M$161)/SUMIF(VictoriaPlusPCRegion!$E$7:$E$161,$E47,VictoriaPlusPCRegion!$O$7:$O$161)*100,"na")</f>
        <v>110.64935064935064</v>
      </c>
      <c r="K47" s="8">
        <f>IFERROR(SUMIF(VictoriaPlusPCRegion!$E$7:$E$161,$E47,VictoriaPlusPCRegion!N$7:N$161)/SUMIF(VictoriaPlusPCRegion!$E$7:$E$161,$E47,VictoriaPlusPCRegion!$O$7:$O$161)*100,"na")</f>
        <v>117.66233766233766</v>
      </c>
      <c r="L47" s="8">
        <f>IFERROR(SUMIF(VictoriaPlusPCRegion!$E$7:$E$161,$E47,VictoriaPlusPCRegion!O$7:O$161)/SUMIF(VictoriaPlusPCRegion!$E$7:$E$161,$E47,VictoriaPlusPCRegion!$O$7:$O$161)*100,"na")</f>
        <v>100</v>
      </c>
      <c r="M47" s="8">
        <f>IFERROR(SUMIF(VictoriaPlusPCRegion!$E$7:$E$161,$E47,VictoriaPlusPCRegion!P$7:P$161)/SUMIF(VictoriaPlusPCRegion!$E$7:$E$161,$E47,VictoriaPlusPCRegion!$O$7:$O$161)*100,"na")</f>
        <v>118.70129870129871</v>
      </c>
      <c r="N47" s="8">
        <f>IFERROR(SUMIF(VictoriaPlusPCRegion!$E$7:$E$161,$E47,VictoriaPlusPCRegion!Q$7:Q$161)/SUMIF(VictoriaPlusPCRegion!$E$7:$E$161,$E47,VictoriaPlusPCRegion!$O$7:$O$161)*100,"na")</f>
        <v>125.71428571428571</v>
      </c>
      <c r="O47" s="8">
        <f>IFERROR(SUMIF(VictoriaPlusPCRegion!$E$7:$E$161,$E47,VictoriaPlusPCRegion!R$7:R$161)/SUMIF(VictoriaPlusPCRegion!$E$7:$E$161,$E47,VictoriaPlusPCRegion!$O$7:$O$161)*100,"na")</f>
        <v>138.26839826839827</v>
      </c>
      <c r="P47" s="8">
        <f>IFERROR(SUMIF(VictoriaPlusPCRegion!$E$7:$E$161,$E47,VictoriaPlusPCRegion!S$7:S$161)/SUMIF(VictoriaPlusPCRegion!$E$7:$E$161,$E47,VictoriaPlusPCRegion!$O$7:$O$161)*100,"na")</f>
        <v>131.6883116883117</v>
      </c>
      <c r="Q47" s="8">
        <f>IFERROR(SUMIF(VictoriaPlusPCRegion!$E$7:$E$161,$E47,VictoriaPlusPCRegion!T$7:T$161)/SUMIF(VictoriaPlusPCRegion!$E$7:$E$161,$E47,VictoriaPlusPCRegion!$O$7:$O$161)*100,"na")</f>
        <v>124.32900432900433</v>
      </c>
      <c r="R47" s="8">
        <f>IFERROR(SUMIF(VictoriaPlusPCRegion!$E$7:$E$161,$E47,VictoriaPlusPCRegion!U$7:U$161)/SUMIF(VictoriaPlusPCRegion!$E$7:$E$161,$E47,VictoriaPlusPCRegion!$O$7:$O$161)*100,"na")</f>
        <v>120.25974025974027</v>
      </c>
      <c r="S47" s="8">
        <f>IFERROR(SUMIF(VictoriaPlusPCRegion!$E$7:$E$161,$E47,VictoriaPlusPCRegion!V$7:V$161)/SUMIF(VictoriaPlusPCRegion!$E$7:$E$161,$E47,VictoriaPlusPCRegion!$O$7:$O$161)*100,"na")</f>
        <v>120.77922077922079</v>
      </c>
      <c r="T47" s="8">
        <f>IFERROR(SUMIF(VictoriaPlusPCRegion!$E$7:$E$161,$E47,VictoriaPlusPCRegion!W$7:W$161)/SUMIF(VictoriaPlusPCRegion!$E$7:$E$161,$E47,VictoriaPlusPCRegion!$O$7:$O$161)*100,"na")</f>
        <v>126.66666666666666</v>
      </c>
      <c r="U47" s="8">
        <f>IFERROR(SUMIF(VictoriaPlusPCRegion!$E$7:$E$161,$E47,VictoriaPlusPCRegion!X$7:X$161)/SUMIF(VictoriaPlusPCRegion!$E$7:$E$161,$E47,VictoriaPlusPCRegion!$O$7:$O$161)*100,"na")</f>
        <v>130.47619047619048</v>
      </c>
      <c r="V47" s="8">
        <f>IFERROR(SUMIF(VictoriaPlusPCRegion!$E$7:$E$161,$E47,VictoriaPlusPCRegion!Y$7:Y$161)/SUMIF(VictoriaPlusPCRegion!$E$7:$E$161,$E47,VictoriaPlusPCRegion!$O$7:$O$161)*100,"na")</f>
        <v>135.58441558441558</v>
      </c>
    </row>
    <row r="48" spans="1:22" hidden="1" x14ac:dyDescent="0.25">
      <c r="A48" s="2" t="s">
        <v>44</v>
      </c>
      <c r="B48" s="2" t="s">
        <v>45</v>
      </c>
      <c r="C48" s="2" t="s">
        <v>30</v>
      </c>
      <c r="E48" s="2" t="str">
        <f t="shared" si="2"/>
        <v>Retail/Wholesale trade rest of VIC</v>
      </c>
      <c r="F48" s="8">
        <f>IFERROR(SUMIF(VictoriaPlusPCRegion!$E$7:$E$161,$E48,VictoriaPlusPCRegion!I$7:I$161)/SUMIF(VictoriaPlusPCRegion!$E$7:$E$161,$E48,VictoriaPlusPCRegion!$O$7:$O$161)*100,"na")</f>
        <v>106.6147859922179</v>
      </c>
      <c r="G48" s="8">
        <f>IFERROR(SUMIF(VictoriaPlusPCRegion!$E$7:$E$161,$E48,VictoriaPlusPCRegion!J$7:J$161)/SUMIF(VictoriaPlusPCRegion!$E$7:$E$161,$E48,VictoriaPlusPCRegion!$O$7:$O$161)*100,"na")</f>
        <v>107.78210116731518</v>
      </c>
      <c r="H48" s="8">
        <f>IFERROR(SUMIF(VictoriaPlusPCRegion!$E$7:$E$161,$E48,VictoriaPlusPCRegion!K$7:K$161)/SUMIF(VictoriaPlusPCRegion!$E$7:$E$161,$E48,VictoriaPlusPCRegion!$O$7:$O$161)*100,"na")</f>
        <v>85.992217898832692</v>
      </c>
      <c r="I48" s="8">
        <f>IFERROR(SUMIF(VictoriaPlusPCRegion!$E$7:$E$161,$E48,VictoriaPlusPCRegion!L$7:L$161)/SUMIF(VictoriaPlusPCRegion!$E$7:$E$161,$E48,VictoriaPlusPCRegion!$O$7:$O$161)*100,"na")</f>
        <v>105.83657587548639</v>
      </c>
      <c r="J48" s="8">
        <f>IFERROR(SUMIF(VictoriaPlusPCRegion!$E$7:$E$161,$E48,VictoriaPlusPCRegion!M$7:M$161)/SUMIF(VictoriaPlusPCRegion!$E$7:$E$161,$E48,VictoriaPlusPCRegion!$O$7:$O$161)*100,"na")</f>
        <v>119.45525291828794</v>
      </c>
      <c r="K48" s="8">
        <f>IFERROR(SUMIF(VictoriaPlusPCRegion!$E$7:$E$161,$E48,VictoriaPlusPCRegion!N$7:N$161)/SUMIF(VictoriaPlusPCRegion!$E$7:$E$161,$E48,VictoriaPlusPCRegion!$O$7:$O$161)*100,"na")</f>
        <v>168.8715953307393</v>
      </c>
      <c r="L48" s="8">
        <f>IFERROR(SUMIF(VictoriaPlusPCRegion!$E$7:$E$161,$E48,VictoriaPlusPCRegion!O$7:O$161)/SUMIF(VictoriaPlusPCRegion!$E$7:$E$161,$E48,VictoriaPlusPCRegion!$O$7:$O$161)*100,"na")</f>
        <v>100</v>
      </c>
      <c r="M48" s="8">
        <f>IFERROR(SUMIF(VictoriaPlusPCRegion!$E$7:$E$161,$E48,VictoriaPlusPCRegion!P$7:P$161)/SUMIF(VictoriaPlusPCRegion!$E$7:$E$161,$E48,VictoriaPlusPCRegion!$O$7:$O$161)*100,"na")</f>
        <v>82.490272373540847</v>
      </c>
      <c r="N48" s="8">
        <f>IFERROR(SUMIF(VictoriaPlusPCRegion!$E$7:$E$161,$E48,VictoriaPlusPCRegion!Q$7:Q$161)/SUMIF(VictoriaPlusPCRegion!$E$7:$E$161,$E48,VictoriaPlusPCRegion!$O$7:$O$161)*100,"na")</f>
        <v>81.712062256809332</v>
      </c>
      <c r="O48" s="8">
        <f>IFERROR(SUMIF(VictoriaPlusPCRegion!$E$7:$E$161,$E48,VictoriaPlusPCRegion!R$7:R$161)/SUMIF(VictoriaPlusPCRegion!$E$7:$E$161,$E48,VictoriaPlusPCRegion!$O$7:$O$161)*100,"na")</f>
        <v>96.498054474708169</v>
      </c>
      <c r="P48" s="8">
        <f>IFERROR(SUMIF(VictoriaPlusPCRegion!$E$7:$E$161,$E48,VictoriaPlusPCRegion!S$7:S$161)/SUMIF(VictoriaPlusPCRegion!$E$7:$E$161,$E48,VictoriaPlusPCRegion!$O$7:$O$161)*100,"na")</f>
        <v>91.439688715953309</v>
      </c>
      <c r="Q48" s="8">
        <f>IFERROR(SUMIF(VictoriaPlusPCRegion!$E$7:$E$161,$E48,VictoriaPlusPCRegion!T$7:T$161)/SUMIF(VictoriaPlusPCRegion!$E$7:$E$161,$E48,VictoriaPlusPCRegion!$O$7:$O$161)*100,"na")</f>
        <v>85.992217898832692</v>
      </c>
      <c r="R48" s="8">
        <f>IFERROR(SUMIF(VictoriaPlusPCRegion!$E$7:$E$161,$E48,VictoriaPlusPCRegion!U$7:U$161)/SUMIF(VictoriaPlusPCRegion!$E$7:$E$161,$E48,VictoriaPlusPCRegion!$O$7:$O$161)*100,"na")</f>
        <v>83.268482490272376</v>
      </c>
      <c r="S48" s="8">
        <f>IFERROR(SUMIF(VictoriaPlusPCRegion!$E$7:$E$161,$E48,VictoriaPlusPCRegion!V$7:V$161)/SUMIF(VictoriaPlusPCRegion!$E$7:$E$161,$E48,VictoriaPlusPCRegion!$O$7:$O$161)*100,"na")</f>
        <v>83.657587548638134</v>
      </c>
      <c r="T48" s="8">
        <f>IFERROR(SUMIF(VictoriaPlusPCRegion!$E$7:$E$161,$E48,VictoriaPlusPCRegion!W$7:W$161)/SUMIF(VictoriaPlusPCRegion!$E$7:$E$161,$E48,VictoriaPlusPCRegion!$O$7:$O$161)*100,"na")</f>
        <v>87.937743190661479</v>
      </c>
      <c r="U48" s="8">
        <f>IFERROR(SUMIF(VictoriaPlusPCRegion!$E$7:$E$161,$E48,VictoriaPlusPCRegion!X$7:X$161)/SUMIF(VictoriaPlusPCRegion!$E$7:$E$161,$E48,VictoriaPlusPCRegion!$O$7:$O$161)*100,"na")</f>
        <v>90.272373540856037</v>
      </c>
      <c r="V48" s="8">
        <f>IFERROR(SUMIF(VictoriaPlusPCRegion!$E$7:$E$161,$E48,VictoriaPlusPCRegion!Y$7:Y$161)/SUMIF(VictoriaPlusPCRegion!$E$7:$E$161,$E48,VictoriaPlusPCRegion!$O$7:$O$161)*100,"na")</f>
        <v>94.163424124513611</v>
      </c>
    </row>
    <row r="49" spans="1:22" hidden="1" x14ac:dyDescent="0.25">
      <c r="A49" s="4" t="s">
        <v>44</v>
      </c>
      <c r="B49" s="4" t="s">
        <v>45</v>
      </c>
      <c r="C49" s="4" t="s">
        <v>31</v>
      </c>
      <c r="D49" s="4"/>
      <c r="E49" s="4" t="str">
        <f t="shared" si="2"/>
        <v>Retail/Wholesale trade PCR</v>
      </c>
      <c r="F49" s="8">
        <f>IFERROR(SUMIF(VictoriaPlusPCRegion!$E$7:$E$161,$E49,VictoriaPlusPCRegion!I$7:I$161)/SUMIF(VictoriaPlusPCRegion!$E$7:$E$161,$E49,VictoriaPlusPCRegion!$O$7:$O$161)*100,"na")</f>
        <v>145.87198823377159</v>
      </c>
      <c r="G49" s="8">
        <f>IFERROR(SUMIF(VictoriaPlusPCRegion!$E$7:$E$161,$E49,VictoriaPlusPCRegion!J$7:J$161)/SUMIF(VictoriaPlusPCRegion!$E$7:$E$161,$E49,VictoriaPlusPCRegion!$O$7:$O$161)*100,"na")</f>
        <v>275.07126259522801</v>
      </c>
      <c r="H49" s="8">
        <f>IFERROR(SUMIF(VictoriaPlusPCRegion!$E$7:$E$161,$E49,VictoriaPlusPCRegion!K$7:K$161)/SUMIF(VictoriaPlusPCRegion!$E$7:$E$161,$E49,VictoriaPlusPCRegion!$O$7:$O$161)*100,"na")</f>
        <v>146.37021481892123</v>
      </c>
      <c r="I49" s="8">
        <f>IFERROR(SUMIF(VictoriaPlusPCRegion!$E$7:$E$161,$E49,VictoriaPlusPCRegion!L$7:L$161)/SUMIF(VictoriaPlusPCRegion!$E$7:$E$161,$E49,VictoriaPlusPCRegion!$O$7:$O$161)*100,"na")</f>
        <v>107.55908130204148</v>
      </c>
      <c r="J49" s="8">
        <f>IFERROR(SUMIF(VictoriaPlusPCRegion!$E$7:$E$161,$E49,VictoriaPlusPCRegion!M$7:M$161)/SUMIF(VictoriaPlusPCRegion!$E$7:$E$161,$E49,VictoriaPlusPCRegion!$O$7:$O$161)*100,"na")</f>
        <v>242.25759835813449</v>
      </c>
      <c r="K49" s="8">
        <f>IFERROR(SUMIF(VictoriaPlusPCRegion!$E$7:$E$161,$E49,VictoriaPlusPCRegion!N$7:N$161)/SUMIF(VictoriaPlusPCRegion!$E$7:$E$161,$E49,VictoriaPlusPCRegion!$O$7:$O$161)*100,"na")</f>
        <v>143.13029316071786</v>
      </c>
      <c r="L49" s="8">
        <f>IFERROR(SUMIF(VictoriaPlusPCRegion!$E$7:$E$161,$E49,VictoriaPlusPCRegion!O$7:O$161)/SUMIF(VictoriaPlusPCRegion!$E$7:$E$161,$E49,VictoriaPlusPCRegion!$O$7:$O$161)*100,"na")</f>
        <v>100</v>
      </c>
      <c r="M49" s="8">
        <f>IFERROR(SUMIF(VictoriaPlusPCRegion!$E$7:$E$161,$E49,VictoriaPlusPCRegion!P$7:P$161)/SUMIF(VictoriaPlusPCRegion!$E$7:$E$161,$E49,VictoriaPlusPCRegion!$O$7:$O$161)*100,"na")</f>
        <v>112.11048158640227</v>
      </c>
      <c r="N49" s="8">
        <f>IFERROR(SUMIF(VictoriaPlusPCRegion!$E$7:$E$161,$E49,VictoriaPlusPCRegion!Q$7:Q$161)/SUMIF(VictoriaPlusPCRegion!$E$7:$E$161,$E49,VictoriaPlusPCRegion!$O$7:$O$161)*100,"na")</f>
        <v>117.77620396600568</v>
      </c>
      <c r="O49" s="8">
        <f>IFERROR(SUMIF(VictoriaPlusPCRegion!$E$7:$E$161,$E49,VictoriaPlusPCRegion!R$7:R$161)/SUMIF(VictoriaPlusPCRegion!$E$7:$E$161,$E49,VictoriaPlusPCRegion!$O$7:$O$161)*100,"na")</f>
        <v>122.51536962858778</v>
      </c>
      <c r="P49" s="8">
        <f>IFERROR(SUMIF(VictoriaPlusPCRegion!$E$7:$E$161,$E49,VictoriaPlusPCRegion!S$7:S$161)/SUMIF(VictoriaPlusPCRegion!$E$7:$E$161,$E49,VictoriaPlusPCRegion!$O$7:$O$161)*100,"na")</f>
        <v>121.68648299385782</v>
      </c>
      <c r="Q49" s="8">
        <f>IFERROR(SUMIF(VictoriaPlusPCRegion!$E$7:$E$161,$E49,VictoriaPlusPCRegion!T$7:T$161)/SUMIF(VictoriaPlusPCRegion!$E$7:$E$161,$E49,VictoriaPlusPCRegion!$O$7:$O$161)*100,"na")</f>
        <v>114.07151415596675</v>
      </c>
      <c r="R49" s="8">
        <f>IFERROR(SUMIF(VictoriaPlusPCRegion!$E$7:$E$161,$E49,VictoriaPlusPCRegion!U$7:U$161)/SUMIF(VictoriaPlusPCRegion!$E$7:$E$161,$E49,VictoriaPlusPCRegion!$O$7:$O$161)*100,"na")</f>
        <v>109.3645926504679</v>
      </c>
      <c r="S49" s="8">
        <f>IFERROR(SUMIF(VictoriaPlusPCRegion!$E$7:$E$161,$E49,VictoriaPlusPCRegion!V$7:V$161)/SUMIF(VictoriaPlusPCRegion!$E$7:$E$161,$E49,VictoriaPlusPCRegion!$O$7:$O$161)*100,"na")</f>
        <v>110.81619795835833</v>
      </c>
      <c r="T49" s="8">
        <f>IFERROR(SUMIF(VictoriaPlusPCRegion!$E$7:$E$161,$E49,VictoriaPlusPCRegion!W$7:W$161)/SUMIF(VictoriaPlusPCRegion!$E$7:$E$161,$E49,VictoriaPlusPCRegion!$O$7:$O$161)*100,"na")</f>
        <v>115.87205422579213</v>
      </c>
      <c r="U49" s="8">
        <f>IFERROR(SUMIF(VictoriaPlusPCRegion!$E$7:$E$161,$E49,VictoriaPlusPCRegion!X$7:X$161)/SUMIF(VictoriaPlusPCRegion!$E$7:$E$161,$E49,VictoriaPlusPCRegion!$O$7:$O$161)*100,"na")</f>
        <v>119.16414361740651</v>
      </c>
      <c r="V49" s="8">
        <f>IFERROR(SUMIF(VictoriaPlusPCRegion!$E$7:$E$161,$E49,VictoriaPlusPCRegion!Y$7:Y$161)/SUMIF(VictoriaPlusPCRegion!$E$7:$E$161,$E49,VictoriaPlusPCRegion!$O$7:$O$161)*100,"na")</f>
        <v>124.09851244574621</v>
      </c>
    </row>
    <row r="50" spans="1:22" hidden="1" x14ac:dyDescent="0.25">
      <c r="A50" s="6"/>
      <c r="B50" s="6" t="str">
        <f>B49</f>
        <v>Retail/Wholesale trade</v>
      </c>
      <c r="C50" s="6" t="str">
        <f>C49</f>
        <v>PCR</v>
      </c>
      <c r="D50" s="6" t="str">
        <f>$D$10</f>
        <v>Melbourne - North West</v>
      </c>
      <c r="E50" s="6" t="str">
        <f t="shared" ref="E50:E57" si="7">IF(D50="",B50&amp;" "&amp;C50,B50&amp;" "&amp;C50&amp;" "&amp;D50)</f>
        <v>Retail/Wholesale trade PCR Melbourne - North West</v>
      </c>
      <c r="F50" s="8">
        <f>IFERROR(SUMIF(VictoriaPlusPCRegion!$E$7:$E$161,$E50,VictoriaPlusPCRegion!I$7:I$161)/SUMIF(VictoriaPlusPCRegion!$E$7:$E$161,$E50,VictoriaPlusPCRegion!$O$7:$O$161)*100,"na")</f>
        <v>46.424049064275884</v>
      </c>
      <c r="G50" s="8">
        <f>IFERROR(SUMIF(VictoriaPlusPCRegion!$E$7:$E$161,$E50,VictoriaPlusPCRegion!J$7:J$161)/SUMIF(VictoriaPlusPCRegion!$E$7:$E$161,$E50,VictoriaPlusPCRegion!$O$7:$O$161)*100,"na")</f>
        <v>6.9869658343089069</v>
      </c>
      <c r="H50" s="8">
        <f>IFERROR(SUMIF(VictoriaPlusPCRegion!$E$7:$E$161,$E50,VictoriaPlusPCRegion!K$7:K$161)/SUMIF(VictoriaPlusPCRegion!$E$7:$E$161,$E50,VictoriaPlusPCRegion!$O$7:$O$161)*100,"na")</f>
        <v>29.315538659946515</v>
      </c>
      <c r="I50" s="8">
        <f>IFERROR(SUMIF(VictoriaPlusPCRegion!$E$7:$E$161,$E50,VictoriaPlusPCRegion!L$7:L$161)/SUMIF(VictoriaPlusPCRegion!$E$7:$E$161,$E50,VictoriaPlusPCRegion!$O$7:$O$161)*100,"na")</f>
        <v>21.43800291932579</v>
      </c>
      <c r="J50" s="8">
        <f>IFERROR(SUMIF(VictoriaPlusPCRegion!$E$7:$E$161,$E50,VictoriaPlusPCRegion!M$7:M$161)/SUMIF(VictoriaPlusPCRegion!$E$7:$E$161,$E50,VictoriaPlusPCRegion!$O$7:$O$161)*100,"na")</f>
        <v>52.06655238245613</v>
      </c>
      <c r="K50" s="8">
        <f>IFERROR(SUMIF(VictoriaPlusPCRegion!$E$7:$E$161,$E50,VictoriaPlusPCRegion!N$7:N$161)/SUMIF(VictoriaPlusPCRegion!$E$7:$E$161,$E50,VictoriaPlusPCRegion!$O$7:$O$161)*100,"na")</f>
        <v>43.443212545392754</v>
      </c>
      <c r="L50" s="8">
        <f>IFERROR(SUMIF(VictoriaPlusPCRegion!$E$7:$E$161,$E50,VictoriaPlusPCRegion!O$7:O$161)/SUMIF(VictoriaPlusPCRegion!$E$7:$E$161,$E50,VictoriaPlusPCRegion!$O$7:$O$161)*100,"na")</f>
        <v>100</v>
      </c>
      <c r="M50" s="8">
        <f>IFERROR(SUMIF(VictoriaPlusPCRegion!$E$7:$E$161,$E50,VictoriaPlusPCRegion!P$7:P$161)/SUMIF(VictoriaPlusPCRegion!$E$7:$E$161,$E50,VictoriaPlusPCRegion!$O$7:$O$161)*100,"na")</f>
        <v>56.744511178977206</v>
      </c>
      <c r="N50" s="8">
        <f>IFERROR(SUMIF(VictoriaPlusPCRegion!$E$7:$E$161,$E50,VictoriaPlusPCRegion!Q$7:Q$161)/SUMIF(VictoriaPlusPCRegion!$E$7:$E$161,$E50,VictoriaPlusPCRegion!$O$7:$O$161)*100,"na")</f>
        <v>71.045365051902706</v>
      </c>
      <c r="O50" s="8">
        <f>IFERROR(SUMIF(VictoriaPlusPCRegion!$E$7:$E$161,$E50,VictoriaPlusPCRegion!R$7:R$161)/SUMIF(VictoriaPlusPCRegion!$E$7:$E$161,$E50,VictoriaPlusPCRegion!$O$7:$O$161)*100,"na")</f>
        <v>86.143478758974481</v>
      </c>
      <c r="P50" s="8">
        <f>IFERROR(SUMIF(VictoriaPlusPCRegion!$E$7:$E$161,$E50,VictoriaPlusPCRegion!S$7:S$161)/SUMIF(VictoriaPlusPCRegion!$E$7:$E$161,$E50,VictoriaPlusPCRegion!$O$7:$O$161)*100,"na")</f>
        <v>73.518730728138365</v>
      </c>
      <c r="Q50" s="8">
        <f>IFERROR(SUMIF(VictoriaPlusPCRegion!$E$7:$E$161,$E50,VictoriaPlusPCRegion!T$7:T$161)/SUMIF(VictoriaPlusPCRegion!$E$7:$E$161,$E50,VictoriaPlusPCRegion!$O$7:$O$161)*100,"na")</f>
        <v>72.645014658688297</v>
      </c>
      <c r="R50" s="8">
        <f>IFERROR(SUMIF(VictoriaPlusPCRegion!$E$7:$E$161,$E50,VictoriaPlusPCRegion!U$7:U$161)/SUMIF(VictoriaPlusPCRegion!$E$7:$E$161,$E50,VictoriaPlusPCRegion!$O$7:$O$161)*100,"na")</f>
        <v>70.872866200478555</v>
      </c>
      <c r="S50" s="8">
        <f>IFERROR(SUMIF(VictoriaPlusPCRegion!$E$7:$E$161,$E50,VictoriaPlusPCRegion!V$7:V$161)/SUMIF(VictoriaPlusPCRegion!$E$7:$E$161,$E50,VictoriaPlusPCRegion!$O$7:$O$161)*100,"na")</f>
        <v>69.778919476103681</v>
      </c>
      <c r="T50" s="8">
        <f>IFERROR(SUMIF(VictoriaPlusPCRegion!$E$7:$E$161,$E50,VictoriaPlusPCRegion!W$7:W$161)/SUMIF(VictoriaPlusPCRegion!$E$7:$E$161,$E50,VictoriaPlusPCRegion!$O$7:$O$161)*100,"na")</f>
        <v>73.948046913163623</v>
      </c>
      <c r="U50" s="8">
        <f>IFERROR(SUMIF(VictoriaPlusPCRegion!$E$7:$E$161,$E50,VictoriaPlusPCRegion!X$7:X$161)/SUMIF(VictoriaPlusPCRegion!$E$7:$E$161,$E50,VictoriaPlusPCRegion!$O$7:$O$161)*100,"na")</f>
        <v>76.102623756966537</v>
      </c>
      <c r="V50" s="8">
        <f>IFERROR(SUMIF(VictoriaPlusPCRegion!$E$7:$E$161,$E50,VictoriaPlusPCRegion!Y$7:Y$161)/SUMIF(VictoriaPlusPCRegion!$E$7:$E$161,$E50,VictoriaPlusPCRegion!$O$7:$O$161)*100,"na")</f>
        <v>78.864836165433204</v>
      </c>
    </row>
    <row r="51" spans="1:22" hidden="1" x14ac:dyDescent="0.25">
      <c r="A51" s="6"/>
      <c r="B51" s="6" t="str">
        <f t="shared" ref="B51:C57" si="8">B50</f>
        <v>Retail/Wholesale trade</v>
      </c>
      <c r="C51" s="6" t="str">
        <f t="shared" si="8"/>
        <v>PCR</v>
      </c>
      <c r="D51" s="6" t="str">
        <f>$D$11</f>
        <v>Melbourne - West</v>
      </c>
      <c r="E51" s="6" t="str">
        <f t="shared" si="7"/>
        <v>Retail/Wholesale trade PCR Melbourne - West</v>
      </c>
      <c r="F51" s="8">
        <f>IFERROR(SUMIF(VictoriaPlusPCRegion!$E$7:$E$161,$E51,VictoriaPlusPCRegion!I$7:I$161)/SUMIF(VictoriaPlusPCRegion!$E$7:$E$161,$E51,VictoriaPlusPCRegion!$O$7:$O$161)*100,"na")</f>
        <v>180.15332130223089</v>
      </c>
      <c r="G51" s="8">
        <f>IFERROR(SUMIF(VictoriaPlusPCRegion!$E$7:$E$161,$E51,VictoriaPlusPCRegion!J$7:J$161)/SUMIF(VictoriaPlusPCRegion!$E$7:$E$161,$E51,VictoriaPlusPCRegion!$O$7:$O$161)*100,"na")</f>
        <v>527.97563234908478</v>
      </c>
      <c r="H51" s="8">
        <f>IFERROR(SUMIF(VictoriaPlusPCRegion!$E$7:$E$161,$E51,VictoriaPlusPCRegion!K$7:K$161)/SUMIF(VictoriaPlusPCRegion!$E$7:$E$161,$E51,VictoriaPlusPCRegion!$O$7:$O$161)*100,"na")</f>
        <v>205.09748866746929</v>
      </c>
      <c r="I51" s="8">
        <f>IFERROR(SUMIF(VictoriaPlusPCRegion!$E$7:$E$161,$E51,VictoriaPlusPCRegion!L$7:L$161)/SUMIF(VictoriaPlusPCRegion!$E$7:$E$161,$E51,VictoriaPlusPCRegion!$O$7:$O$161)*100,"na")</f>
        <v>49.083672412527598</v>
      </c>
      <c r="J51" s="8">
        <f>IFERROR(SUMIF(VictoriaPlusPCRegion!$E$7:$E$161,$E51,VictoriaPlusPCRegion!M$7:M$161)/SUMIF(VictoriaPlusPCRegion!$E$7:$E$161,$E51,VictoriaPlusPCRegion!$O$7:$O$161)*100,"na")</f>
        <v>254.45012531200101</v>
      </c>
      <c r="K51" s="8">
        <f>IFERROR(SUMIF(VictoriaPlusPCRegion!$E$7:$E$161,$E51,VictoriaPlusPCRegion!N$7:N$161)/SUMIF(VictoriaPlusPCRegion!$E$7:$E$161,$E51,VictoriaPlusPCRegion!$O$7:$O$161)*100,"na")</f>
        <v>72.537600318830854</v>
      </c>
      <c r="L51" s="8">
        <f>IFERROR(SUMIF(VictoriaPlusPCRegion!$E$7:$E$161,$E51,VictoriaPlusPCRegion!O$7:O$161)/SUMIF(VictoriaPlusPCRegion!$E$7:$E$161,$E51,VictoriaPlusPCRegion!$O$7:$O$161)*100,"na")</f>
        <v>100</v>
      </c>
      <c r="M51" s="8">
        <f>IFERROR(SUMIF(VictoriaPlusPCRegion!$E$7:$E$161,$E51,VictoriaPlusPCRegion!P$7:P$161)/SUMIF(VictoriaPlusPCRegion!$E$7:$E$161,$E51,VictoriaPlusPCRegion!$O$7:$O$161)*100,"na")</f>
        <v>95.560095333493038</v>
      </c>
      <c r="N51" s="8">
        <f>IFERROR(SUMIF(VictoriaPlusPCRegion!$E$7:$E$161,$E51,VictoriaPlusPCRegion!Q$7:Q$161)/SUMIF(VictoriaPlusPCRegion!$E$7:$E$161,$E51,VictoriaPlusPCRegion!$O$7:$O$161)*100,"na")</f>
        <v>92.617970297296935</v>
      </c>
      <c r="O51" s="8">
        <f>IFERROR(SUMIF(VictoriaPlusPCRegion!$E$7:$E$161,$E51,VictoriaPlusPCRegion!R$7:R$161)/SUMIF(VictoriaPlusPCRegion!$E$7:$E$161,$E51,VictoriaPlusPCRegion!$O$7:$O$161)*100,"na")</f>
        <v>107.76304157823149</v>
      </c>
      <c r="P51" s="8">
        <f>IFERROR(SUMIF(VictoriaPlusPCRegion!$E$7:$E$161,$E51,VictoriaPlusPCRegion!S$7:S$161)/SUMIF(VictoriaPlusPCRegion!$E$7:$E$161,$E51,VictoriaPlusPCRegion!$O$7:$O$161)*100,"na")</f>
        <v>102.1497895230809</v>
      </c>
      <c r="Q51" s="8">
        <f>IFERROR(SUMIF(VictoriaPlusPCRegion!$E$7:$E$161,$E51,VictoriaPlusPCRegion!T$7:T$161)/SUMIF(VictoriaPlusPCRegion!$E$7:$E$161,$E51,VictoriaPlusPCRegion!$O$7:$O$161)*100,"na")</f>
        <v>95.265989576368781</v>
      </c>
      <c r="R51" s="8">
        <f>IFERROR(SUMIF(VictoriaPlusPCRegion!$E$7:$E$161,$E51,VictoriaPlusPCRegion!U$7:U$161)/SUMIF(VictoriaPlusPCRegion!$E$7:$E$161,$E51,VictoriaPlusPCRegion!$O$7:$O$161)*100,"na")</f>
        <v>93.112328916654562</v>
      </c>
      <c r="S51" s="8">
        <f>IFERROR(SUMIF(VictoriaPlusPCRegion!$E$7:$E$161,$E51,VictoriaPlusPCRegion!V$7:V$161)/SUMIF(VictoriaPlusPCRegion!$E$7:$E$161,$E51,VictoriaPlusPCRegion!$O$7:$O$161)*100,"na")</f>
        <v>93.306758350191913</v>
      </c>
      <c r="T51" s="8">
        <f>IFERROR(SUMIF(VictoriaPlusPCRegion!$E$7:$E$161,$E51,VictoriaPlusPCRegion!W$7:W$161)/SUMIF(VictoriaPlusPCRegion!$E$7:$E$161,$E51,VictoriaPlusPCRegion!$O$7:$O$161)*100,"na")</f>
        <v>97.662068589362477</v>
      </c>
      <c r="U51" s="8">
        <f>IFERROR(SUMIF(VictoriaPlusPCRegion!$E$7:$E$161,$E51,VictoriaPlusPCRegion!X$7:X$161)/SUMIF(VictoriaPlusPCRegion!$E$7:$E$161,$E51,VictoriaPlusPCRegion!$O$7:$O$161)*100,"na")</f>
        <v>100.74269469386027</v>
      </c>
      <c r="V51" s="8">
        <f>IFERROR(SUMIF(VictoriaPlusPCRegion!$E$7:$E$161,$E51,VictoriaPlusPCRegion!Y$7:Y$161)/SUMIF(VictoriaPlusPCRegion!$E$7:$E$161,$E51,VictoriaPlusPCRegion!$O$7:$O$161)*100,"na")</f>
        <v>104.6667881343937</v>
      </c>
    </row>
    <row r="52" spans="1:22" hidden="1" x14ac:dyDescent="0.25">
      <c r="A52" s="6"/>
      <c r="B52" s="6" t="str">
        <f t="shared" si="8"/>
        <v>Retail/Wholesale trade</v>
      </c>
      <c r="C52" s="6" t="str">
        <f t="shared" si="8"/>
        <v>PCR</v>
      </c>
      <c r="D52" s="6" t="str">
        <f>$D$12</f>
        <v>Ballarat</v>
      </c>
      <c r="E52" s="6" t="str">
        <f t="shared" si="7"/>
        <v>Retail/Wholesale trade PCR Ballarat</v>
      </c>
      <c r="F52" s="8">
        <f>IFERROR(SUMIF(VictoriaPlusPCRegion!$E$7:$E$161,$E52,VictoriaPlusPCRegion!I$7:I$161)/SUMIF(VictoriaPlusPCRegion!$E$7:$E$161,$E52,VictoriaPlusPCRegion!$O$7:$O$161)*100,"na")</f>
        <v>138.59458537167561</v>
      </c>
      <c r="G52" s="8">
        <f>IFERROR(SUMIF(VictoriaPlusPCRegion!$E$7:$E$161,$E52,VictoriaPlusPCRegion!J$7:J$161)/SUMIF(VictoriaPlusPCRegion!$E$7:$E$161,$E52,VictoriaPlusPCRegion!$O$7:$O$161)*100,"na")</f>
        <v>504.16610028531261</v>
      </c>
      <c r="H52" s="8">
        <f>IFERROR(SUMIF(VictoriaPlusPCRegion!$E$7:$E$161,$E52,VictoriaPlusPCRegion!K$7:K$161)/SUMIF(VictoriaPlusPCRegion!$E$7:$E$161,$E52,VictoriaPlusPCRegion!$O$7:$O$161)*100,"na")</f>
        <v>44.450040777443249</v>
      </c>
      <c r="I52" s="8">
        <f>IFERROR(SUMIF(VictoriaPlusPCRegion!$E$7:$E$161,$E52,VictoriaPlusPCRegion!L$7:L$161)/SUMIF(VictoriaPlusPCRegion!$E$7:$E$161,$E52,VictoriaPlusPCRegion!$O$7:$O$161)*100,"na")</f>
        <v>68.465679746185018</v>
      </c>
      <c r="J52" s="8">
        <f>IFERROR(SUMIF(VictoriaPlusPCRegion!$E$7:$E$161,$E52,VictoriaPlusPCRegion!M$7:M$161)/SUMIF(VictoriaPlusPCRegion!$E$7:$E$161,$E52,VictoriaPlusPCRegion!$O$7:$O$161)*100,"na")</f>
        <v>437.9100217896206</v>
      </c>
      <c r="K52" s="8">
        <f>IFERROR(SUMIF(VictoriaPlusPCRegion!$E$7:$E$161,$E52,VictoriaPlusPCRegion!N$7:N$161)/SUMIF(VictoriaPlusPCRegion!$E$7:$E$161,$E52,VictoriaPlusPCRegion!$O$7:$O$161)*100,"na")</f>
        <v>223.44348949948949</v>
      </c>
      <c r="L52" s="8">
        <f>IFERROR(SUMIF(VictoriaPlusPCRegion!$E$7:$E$161,$E52,VictoriaPlusPCRegion!O$7:O$161)/SUMIF(VictoriaPlusPCRegion!$E$7:$E$161,$E52,VictoriaPlusPCRegion!$O$7:$O$161)*100,"na")</f>
        <v>100</v>
      </c>
      <c r="M52" s="8">
        <f>IFERROR(SUMIF(VictoriaPlusPCRegion!$E$7:$E$161,$E52,VictoriaPlusPCRegion!P$7:P$161)/SUMIF(VictoriaPlusPCRegion!$E$7:$E$161,$E52,VictoriaPlusPCRegion!$O$7:$O$161)*100,"na")</f>
        <v>163.26054858295092</v>
      </c>
      <c r="N52" s="8">
        <f>IFERROR(SUMIF(VictoriaPlusPCRegion!$E$7:$E$161,$E52,VictoriaPlusPCRegion!Q$7:Q$161)/SUMIF(VictoriaPlusPCRegion!$E$7:$E$161,$E52,VictoriaPlusPCRegion!$O$7:$O$161)*100,"na")</f>
        <v>157.71672347060331</v>
      </c>
      <c r="O52" s="8">
        <f>IFERROR(SUMIF(VictoriaPlusPCRegion!$E$7:$E$161,$E52,VictoriaPlusPCRegion!R$7:R$161)/SUMIF(VictoriaPlusPCRegion!$E$7:$E$161,$E52,VictoriaPlusPCRegion!$O$7:$O$161)*100,"na")</f>
        <v>154.9970166761662</v>
      </c>
      <c r="P52" s="8">
        <f>IFERROR(SUMIF(VictoriaPlusPCRegion!$E$7:$E$161,$E52,VictoriaPlusPCRegion!S$7:S$161)/SUMIF(VictoriaPlusPCRegion!$E$7:$E$161,$E52,VictoriaPlusPCRegion!$O$7:$O$161)*100,"na")</f>
        <v>164.7023364665022</v>
      </c>
      <c r="Q52" s="8">
        <f>IFERROR(SUMIF(VictoriaPlusPCRegion!$E$7:$E$161,$E52,VictoriaPlusPCRegion!T$7:T$161)/SUMIF(VictoriaPlusPCRegion!$E$7:$E$161,$E52,VictoriaPlusPCRegion!$O$7:$O$161)*100,"na")</f>
        <v>150.48856264433488</v>
      </c>
      <c r="R52" s="8">
        <f>IFERROR(SUMIF(VictoriaPlusPCRegion!$E$7:$E$161,$E52,VictoriaPlusPCRegion!U$7:U$161)/SUMIF(VictoriaPlusPCRegion!$E$7:$E$161,$E52,VictoriaPlusPCRegion!$O$7:$O$161)*100,"na")</f>
        <v>143.55444132112262</v>
      </c>
      <c r="S52" s="8">
        <f>IFERROR(SUMIF(VictoriaPlusPCRegion!$E$7:$E$161,$E52,VictoriaPlusPCRegion!V$7:V$161)/SUMIF(VictoriaPlusPCRegion!$E$7:$E$161,$E52,VictoriaPlusPCRegion!$O$7:$O$161)*100,"na")</f>
        <v>147.21442674576778</v>
      </c>
      <c r="T52" s="8">
        <f>IFERROR(SUMIF(VictoriaPlusPCRegion!$E$7:$E$161,$E52,VictoriaPlusPCRegion!W$7:W$161)/SUMIF(VictoriaPlusPCRegion!$E$7:$E$161,$E52,VictoriaPlusPCRegion!$O$7:$O$161)*100,"na")</f>
        <v>152.96370401373343</v>
      </c>
      <c r="U52" s="8">
        <f>IFERROR(SUMIF(VictoriaPlusPCRegion!$E$7:$E$161,$E52,VictoriaPlusPCRegion!X$7:X$161)/SUMIF(VictoriaPlusPCRegion!$E$7:$E$161,$E52,VictoriaPlusPCRegion!$O$7:$O$161)*100,"na")</f>
        <v>157.34382588830883</v>
      </c>
      <c r="V52" s="8">
        <f>IFERROR(SUMIF(VictoriaPlusPCRegion!$E$7:$E$161,$E52,VictoriaPlusPCRegion!Y$7:Y$161)/SUMIF(VictoriaPlusPCRegion!$E$7:$E$161,$E52,VictoriaPlusPCRegion!$O$7:$O$161)*100,"na")</f>
        <v>164.18068781291325</v>
      </c>
    </row>
    <row r="53" spans="1:22" hidden="1" x14ac:dyDescent="0.25">
      <c r="A53" s="6"/>
      <c r="B53" s="6" t="str">
        <f t="shared" si="8"/>
        <v>Retail/Wholesale trade</v>
      </c>
      <c r="C53" s="6" t="str">
        <f t="shared" si="8"/>
        <v>PCR</v>
      </c>
      <c r="D53" s="6" t="str">
        <f>$D$13</f>
        <v>Bendigo</v>
      </c>
      <c r="E53" s="6" t="str">
        <f t="shared" si="7"/>
        <v>Retail/Wholesale trade PCR Bendigo</v>
      </c>
      <c r="F53" s="8">
        <f>IFERROR(SUMIF(VictoriaPlusPCRegion!$E$7:$E$161,$E53,VictoriaPlusPCRegion!I$7:I$161)/SUMIF(VictoriaPlusPCRegion!$E$7:$E$161,$E53,VictoriaPlusPCRegion!$O$7:$O$161)*100,"na")</f>
        <v>95.953638744857031</v>
      </c>
      <c r="G53" s="8">
        <f>IFERROR(SUMIF(VictoriaPlusPCRegion!$E$7:$E$161,$E53,VictoriaPlusPCRegion!J$7:J$161)/SUMIF(VictoriaPlusPCRegion!$E$7:$E$161,$E53,VictoriaPlusPCRegion!$O$7:$O$161)*100,"na")</f>
        <v>54.996750157859239</v>
      </c>
      <c r="H53" s="8">
        <f>IFERROR(SUMIF(VictoriaPlusPCRegion!$E$7:$E$161,$E53,VictoriaPlusPCRegion!K$7:K$161)/SUMIF(VictoriaPlusPCRegion!$E$7:$E$161,$E53,VictoriaPlusPCRegion!$O$7:$O$161)*100,"na")</f>
        <v>316.77221571030418</v>
      </c>
      <c r="I53" s="8">
        <f>IFERROR(SUMIF(VictoriaPlusPCRegion!$E$7:$E$161,$E53,VictoriaPlusPCRegion!L$7:L$161)/SUMIF(VictoriaPlusPCRegion!$E$7:$E$161,$E53,VictoriaPlusPCRegion!$O$7:$O$161)*100,"na")</f>
        <v>92.179690524698358</v>
      </c>
      <c r="J53" s="8">
        <f>IFERROR(SUMIF(VictoriaPlusPCRegion!$E$7:$E$161,$E53,VictoriaPlusPCRegion!M$7:M$161)/SUMIF(VictoriaPlusPCRegion!$E$7:$E$161,$E53,VictoriaPlusPCRegion!$O$7:$O$161)*100,"na")</f>
        <v>120.34836268519331</v>
      </c>
      <c r="K53" s="8">
        <f>IFERROR(SUMIF(VictoriaPlusPCRegion!$E$7:$E$161,$E53,VictoriaPlusPCRegion!N$7:N$161)/SUMIF(VictoriaPlusPCRegion!$E$7:$E$161,$E53,VictoriaPlusPCRegion!$O$7:$O$161)*100,"na")</f>
        <v>131.2309555498048</v>
      </c>
      <c r="L53" s="8">
        <f>IFERROR(SUMIF(VictoriaPlusPCRegion!$E$7:$E$161,$E53,VictoriaPlusPCRegion!O$7:O$161)/SUMIF(VictoriaPlusPCRegion!$E$7:$E$161,$E53,VictoriaPlusPCRegion!$O$7:$O$161)*100,"na")</f>
        <v>100</v>
      </c>
      <c r="M53" s="8">
        <f>IFERROR(SUMIF(VictoriaPlusPCRegion!$E$7:$E$161,$E53,VictoriaPlusPCRegion!P$7:P$161)/SUMIF(VictoriaPlusPCRegion!$E$7:$E$161,$E53,VictoriaPlusPCRegion!$O$7:$O$161)*100,"na")</f>
        <v>90.198192094407887</v>
      </c>
      <c r="N53" s="8">
        <f>IFERROR(SUMIF(VictoriaPlusPCRegion!$E$7:$E$161,$E53,VictoriaPlusPCRegion!Q$7:Q$161)/SUMIF(VictoriaPlusPCRegion!$E$7:$E$161,$E53,VictoriaPlusPCRegion!$O$7:$O$161)*100,"na")</f>
        <v>106.83915071969624</v>
      </c>
      <c r="O53" s="8">
        <f>IFERROR(SUMIF(VictoriaPlusPCRegion!$E$7:$E$161,$E53,VictoriaPlusPCRegion!R$7:R$161)/SUMIF(VictoriaPlusPCRegion!$E$7:$E$161,$E53,VictoriaPlusPCRegion!$O$7:$O$161)*100,"na")</f>
        <v>110.74100337150546</v>
      </c>
      <c r="P53" s="8">
        <f>IFERROR(SUMIF(VictoriaPlusPCRegion!$E$7:$E$161,$E53,VictoriaPlusPCRegion!S$7:S$161)/SUMIF(VictoriaPlusPCRegion!$E$7:$E$161,$E53,VictoriaPlusPCRegion!$O$7:$O$161)*100,"na")</f>
        <v>106.09354175827295</v>
      </c>
      <c r="Q53" s="8">
        <f>IFERROR(SUMIF(VictoriaPlusPCRegion!$E$7:$E$161,$E53,VictoriaPlusPCRegion!T$7:T$161)/SUMIF(VictoriaPlusPCRegion!$E$7:$E$161,$E53,VictoriaPlusPCRegion!$O$7:$O$161)*100,"na")</f>
        <v>102.01383109112969</v>
      </c>
      <c r="R53" s="8">
        <f>IFERROR(SUMIF(VictoriaPlusPCRegion!$E$7:$E$161,$E53,VictoriaPlusPCRegion!U$7:U$161)/SUMIF(VictoriaPlusPCRegion!$E$7:$E$161,$E53,VictoriaPlusPCRegion!$O$7:$O$161)*100,"na")</f>
        <v>97.336370417853118</v>
      </c>
      <c r="S53" s="8">
        <f>IFERROR(SUMIF(VictoriaPlusPCRegion!$E$7:$E$161,$E53,VictoriaPlusPCRegion!V$7:V$161)/SUMIF(VictoriaPlusPCRegion!$E$7:$E$161,$E53,VictoriaPlusPCRegion!$O$7:$O$161)*100,"na")</f>
        <v>98.115704465946536</v>
      </c>
      <c r="T53" s="8">
        <f>IFERROR(SUMIF(VictoriaPlusPCRegion!$E$7:$E$161,$E53,VictoriaPlusPCRegion!W$7:W$161)/SUMIF(VictoriaPlusPCRegion!$E$7:$E$161,$E53,VictoriaPlusPCRegion!$O$7:$O$161)*100,"na")</f>
        <v>103.1147627184905</v>
      </c>
      <c r="U53" s="8">
        <f>IFERROR(SUMIF(VictoriaPlusPCRegion!$E$7:$E$161,$E53,VictoriaPlusPCRegion!X$7:X$161)/SUMIF(VictoriaPlusPCRegion!$E$7:$E$161,$E53,VictoriaPlusPCRegion!$O$7:$O$161)*100,"na")</f>
        <v>105.86981410347884</v>
      </c>
      <c r="V53" s="8">
        <f>IFERROR(SUMIF(VictoriaPlusPCRegion!$E$7:$E$161,$E53,VictoriaPlusPCRegion!Y$7:Y$161)/SUMIF(VictoriaPlusPCRegion!$E$7:$E$161,$E53,VictoriaPlusPCRegion!$O$7:$O$161)*100,"na")</f>
        <v>110.18831457213034</v>
      </c>
    </row>
    <row r="54" spans="1:22" hidden="1" x14ac:dyDescent="0.25">
      <c r="A54" s="6"/>
      <c r="B54" s="6" t="str">
        <f t="shared" si="8"/>
        <v>Retail/Wholesale trade</v>
      </c>
      <c r="C54" s="6" t="str">
        <f t="shared" si="8"/>
        <v>PCR</v>
      </c>
      <c r="D54" s="6" t="str">
        <f>$D$14</f>
        <v>Geelong</v>
      </c>
      <c r="E54" s="6" t="str">
        <f t="shared" si="7"/>
        <v>Retail/Wholesale trade PCR Geelong</v>
      </c>
      <c r="F54" s="8">
        <f>IFERROR(SUMIF(VictoriaPlusPCRegion!$E$7:$E$161,$E54,VictoriaPlusPCRegion!I$7:I$161)/SUMIF(VictoriaPlusPCRegion!$E$7:$E$161,$E54,VictoriaPlusPCRegion!$O$7:$O$161)*100,"na")</f>
        <v>119.05435641490716</v>
      </c>
      <c r="G54" s="8">
        <f>IFERROR(SUMIF(VictoriaPlusPCRegion!$E$7:$E$161,$E54,VictoriaPlusPCRegion!J$7:J$161)/SUMIF(VictoriaPlusPCRegion!$E$7:$E$161,$E54,VictoriaPlusPCRegion!$O$7:$O$161)*100,"na")</f>
        <v>236.8078881334425</v>
      </c>
      <c r="H54" s="8">
        <f>IFERROR(SUMIF(VictoriaPlusPCRegion!$E$7:$E$161,$E54,VictoriaPlusPCRegion!K$7:K$161)/SUMIF(VictoriaPlusPCRegion!$E$7:$E$161,$E54,VictoriaPlusPCRegion!$O$7:$O$161)*100,"na")</f>
        <v>101.33695421936331</v>
      </c>
      <c r="I54" s="8">
        <f>IFERROR(SUMIF(VictoriaPlusPCRegion!$E$7:$E$161,$E54,VictoriaPlusPCRegion!L$7:L$161)/SUMIF(VictoriaPlusPCRegion!$E$7:$E$161,$E54,VictoriaPlusPCRegion!$O$7:$O$161)*100,"na")</f>
        <v>167.93136752556106</v>
      </c>
      <c r="J54" s="8">
        <f>IFERROR(SUMIF(VictoriaPlusPCRegion!$E$7:$E$161,$E54,VictoriaPlusPCRegion!M$7:M$161)/SUMIF(VictoriaPlusPCRegion!$E$7:$E$161,$E54,VictoriaPlusPCRegion!$O$7:$O$161)*100,"na")</f>
        <v>275.78202189251402</v>
      </c>
      <c r="K54" s="8">
        <f>IFERROR(SUMIF(VictoriaPlusPCRegion!$E$7:$E$161,$E54,VictoriaPlusPCRegion!N$7:N$161)/SUMIF(VictoriaPlusPCRegion!$E$7:$E$161,$E54,VictoriaPlusPCRegion!$O$7:$O$161)*100,"na")</f>
        <v>148.34190895207553</v>
      </c>
      <c r="L54" s="8">
        <f>IFERROR(SUMIF(VictoriaPlusPCRegion!$E$7:$E$161,$E54,VictoriaPlusPCRegion!O$7:O$161)/SUMIF(VictoriaPlusPCRegion!$E$7:$E$161,$E54,VictoriaPlusPCRegion!$O$7:$O$161)*100,"na")</f>
        <v>100</v>
      </c>
      <c r="M54" s="8">
        <f>IFERROR(SUMIF(VictoriaPlusPCRegion!$E$7:$E$161,$E54,VictoriaPlusPCRegion!P$7:P$161)/SUMIF(VictoriaPlusPCRegion!$E$7:$E$161,$E54,VictoriaPlusPCRegion!$O$7:$O$161)*100,"na")</f>
        <v>118.64260112188578</v>
      </c>
      <c r="N54" s="8">
        <f>IFERROR(SUMIF(VictoriaPlusPCRegion!$E$7:$E$161,$E54,VictoriaPlusPCRegion!Q$7:Q$161)/SUMIF(VictoriaPlusPCRegion!$E$7:$E$161,$E54,VictoriaPlusPCRegion!$O$7:$O$161)*100,"na")</f>
        <v>121.49309181125211</v>
      </c>
      <c r="O54" s="8">
        <f>IFERROR(SUMIF(VictoriaPlusPCRegion!$E$7:$E$161,$E54,VictoriaPlusPCRegion!R$7:R$161)/SUMIF(VictoriaPlusPCRegion!$E$7:$E$161,$E54,VictoriaPlusPCRegion!$O$7:$O$161)*100,"na")</f>
        <v>126.18364005184424</v>
      </c>
      <c r="P54" s="8">
        <f>IFERROR(SUMIF(VictoriaPlusPCRegion!$E$7:$E$161,$E54,VictoriaPlusPCRegion!S$7:S$161)/SUMIF(VictoriaPlusPCRegion!$E$7:$E$161,$E54,VictoriaPlusPCRegion!$O$7:$O$161)*100,"na")</f>
        <v>126.54441962477134</v>
      </c>
      <c r="Q54" s="8">
        <f>IFERROR(SUMIF(VictoriaPlusPCRegion!$E$7:$E$161,$E54,VictoriaPlusPCRegion!T$7:T$161)/SUMIF(VictoriaPlusPCRegion!$E$7:$E$161,$E54,VictoriaPlusPCRegion!$O$7:$O$161)*100,"na")</f>
        <v>117.92796616817287</v>
      </c>
      <c r="R54" s="8">
        <f>IFERROR(SUMIF(VictoriaPlusPCRegion!$E$7:$E$161,$E54,VictoriaPlusPCRegion!U$7:U$161)/SUMIF(VictoriaPlusPCRegion!$E$7:$E$161,$E54,VictoriaPlusPCRegion!$O$7:$O$161)*100,"na")</f>
        <v>113.14388193528129</v>
      </c>
      <c r="S54" s="8">
        <f>IFERROR(SUMIF(VictoriaPlusPCRegion!$E$7:$E$161,$E54,VictoriaPlusPCRegion!V$7:V$161)/SUMIF(VictoriaPlusPCRegion!$E$7:$E$161,$E54,VictoriaPlusPCRegion!$O$7:$O$161)*100,"na")</f>
        <v>114.81614012479784</v>
      </c>
      <c r="T54" s="8">
        <f>IFERROR(SUMIF(VictoriaPlusPCRegion!$E$7:$E$161,$E54,VictoriaPlusPCRegion!W$7:W$161)/SUMIF(VictoriaPlusPCRegion!$E$7:$E$161,$E54,VictoriaPlusPCRegion!$O$7:$O$161)*100,"na")</f>
        <v>119.90669570870442</v>
      </c>
      <c r="U54" s="8">
        <f>IFERROR(SUMIF(VictoriaPlusPCRegion!$E$7:$E$161,$E54,VictoriaPlusPCRegion!X$7:X$161)/SUMIF(VictoriaPlusPCRegion!$E$7:$E$161,$E54,VictoriaPlusPCRegion!$O$7:$O$161)*100,"na")</f>
        <v>123.35363205713725</v>
      </c>
      <c r="V54" s="8">
        <f>IFERROR(SUMIF(VictoriaPlusPCRegion!$E$7:$E$161,$E54,VictoriaPlusPCRegion!Y$7:Y$161)/SUMIF(VictoriaPlusPCRegion!$E$7:$E$161,$E54,VictoriaPlusPCRegion!$O$7:$O$161)*100,"na")</f>
        <v>128.48632033117332</v>
      </c>
    </row>
    <row r="55" spans="1:22" hidden="1" x14ac:dyDescent="0.25">
      <c r="A55" s="6"/>
      <c r="B55" s="6" t="str">
        <f t="shared" si="8"/>
        <v>Retail/Wholesale trade</v>
      </c>
      <c r="C55" s="6" t="str">
        <f t="shared" si="8"/>
        <v>PCR</v>
      </c>
      <c r="D55" s="6" t="str">
        <f>$D$15</f>
        <v>North West</v>
      </c>
      <c r="E55" s="6" t="str">
        <f t="shared" si="7"/>
        <v>Retail/Wholesale trade PCR North West</v>
      </c>
      <c r="F55" s="8">
        <f>IFERROR(SUMIF(VictoriaPlusPCRegion!$E$7:$E$161,$E55,VictoriaPlusPCRegion!I$7:I$161)/SUMIF(VictoriaPlusPCRegion!$E$7:$E$161,$E55,VictoriaPlusPCRegion!$O$7:$O$161)*100,"na")</f>
        <v>310.33705979071436</v>
      </c>
      <c r="G55" s="8">
        <f>IFERROR(SUMIF(VictoriaPlusPCRegion!$E$7:$E$161,$E55,VictoriaPlusPCRegion!J$7:J$161)/SUMIF(VictoriaPlusPCRegion!$E$7:$E$161,$E55,VictoriaPlusPCRegion!$O$7:$O$161)*100,"na")</f>
        <v>223.17556382809823</v>
      </c>
      <c r="H55" s="8">
        <f>IFERROR(SUMIF(VictoriaPlusPCRegion!$E$7:$E$161,$E55,VictoriaPlusPCRegion!K$7:K$161)/SUMIF(VictoriaPlusPCRegion!$E$7:$E$161,$E55,VictoriaPlusPCRegion!$O$7:$O$161)*100,"na")</f>
        <v>99.127650031737815</v>
      </c>
      <c r="I55" s="8">
        <f>IFERROR(SUMIF(VictoriaPlusPCRegion!$E$7:$E$161,$E55,VictoriaPlusPCRegion!L$7:L$161)/SUMIF(VictoriaPlusPCRegion!$E$7:$E$161,$E55,VictoriaPlusPCRegion!$O$7:$O$161)*100,"na")</f>
        <v>108.84497533128045</v>
      </c>
      <c r="J55" s="8">
        <f>IFERROR(SUMIF(VictoriaPlusPCRegion!$E$7:$E$161,$E55,VictoriaPlusPCRegion!M$7:M$161)/SUMIF(VictoriaPlusPCRegion!$E$7:$E$161,$E55,VictoriaPlusPCRegion!$O$7:$O$161)*100,"na")</f>
        <v>128.88205913228967</v>
      </c>
      <c r="K55" s="8">
        <f>IFERROR(SUMIF(VictoriaPlusPCRegion!$E$7:$E$161,$E55,VictoriaPlusPCRegion!N$7:N$161)/SUMIF(VictoriaPlusPCRegion!$E$7:$E$161,$E55,VictoriaPlusPCRegion!$O$7:$O$161)*100,"na")</f>
        <v>107.95949325052909</v>
      </c>
      <c r="L55" s="8">
        <f>IFERROR(SUMIF(VictoriaPlusPCRegion!$E$7:$E$161,$E55,VictoriaPlusPCRegion!O$7:O$161)/SUMIF(VictoriaPlusPCRegion!$E$7:$E$161,$E55,VictoriaPlusPCRegion!$O$7:$O$161)*100,"na")</f>
        <v>100</v>
      </c>
      <c r="M55" s="8">
        <f>IFERROR(SUMIF(VictoriaPlusPCRegion!$E$7:$E$161,$E55,VictoriaPlusPCRegion!P$7:P$161)/SUMIF(VictoriaPlusPCRegion!$E$7:$E$161,$E55,VictoriaPlusPCRegion!$O$7:$O$161)*100,"na")</f>
        <v>85.438592252699948</v>
      </c>
      <c r="N55" s="8">
        <f>IFERROR(SUMIF(VictoriaPlusPCRegion!$E$7:$E$161,$E55,VictoriaPlusPCRegion!Q$7:Q$161)/SUMIF(VictoriaPlusPCRegion!$E$7:$E$161,$E55,VictoriaPlusPCRegion!$O$7:$O$161)*100,"na")</f>
        <v>98.789386462677612</v>
      </c>
      <c r="O55" s="8">
        <f>IFERROR(SUMIF(VictoriaPlusPCRegion!$E$7:$E$161,$E55,VictoriaPlusPCRegion!R$7:R$161)/SUMIF(VictoriaPlusPCRegion!$E$7:$E$161,$E55,VictoriaPlusPCRegion!$O$7:$O$161)*100,"na")</f>
        <v>106.21599961685753</v>
      </c>
      <c r="P55" s="8">
        <f>IFERROR(SUMIF(VictoriaPlusPCRegion!$E$7:$E$161,$E55,VictoriaPlusPCRegion!S$7:S$161)/SUMIF(VictoriaPlusPCRegion!$E$7:$E$161,$E55,VictoriaPlusPCRegion!$O$7:$O$161)*100,"na")</f>
        <v>100.10102240763818</v>
      </c>
      <c r="Q55" s="8">
        <f>IFERROR(SUMIF(VictoriaPlusPCRegion!$E$7:$E$161,$E55,VictoriaPlusPCRegion!T$7:T$161)/SUMIF(VictoriaPlusPCRegion!$E$7:$E$161,$E55,VictoriaPlusPCRegion!$O$7:$O$161)*100,"na")</f>
        <v>96.138094723793827</v>
      </c>
      <c r="R55" s="8">
        <f>IFERROR(SUMIF(VictoriaPlusPCRegion!$E$7:$E$161,$E55,VictoriaPlusPCRegion!U$7:U$161)/SUMIF(VictoriaPlusPCRegion!$E$7:$E$161,$E55,VictoriaPlusPCRegion!$O$7:$O$161)*100,"na")</f>
        <v>92.316937730371436</v>
      </c>
      <c r="S55" s="8">
        <f>IFERROR(SUMIF(VictoriaPlusPCRegion!$E$7:$E$161,$E55,VictoriaPlusPCRegion!V$7:V$161)/SUMIF(VictoriaPlusPCRegion!$E$7:$E$161,$E55,VictoriaPlusPCRegion!$O$7:$O$161)*100,"na")</f>
        <v>92.698597932205047</v>
      </c>
      <c r="T55" s="8">
        <f>IFERROR(SUMIF(VictoriaPlusPCRegion!$E$7:$E$161,$E55,VictoriaPlusPCRegion!W$7:W$161)/SUMIF(VictoriaPlusPCRegion!$E$7:$E$161,$E55,VictoriaPlusPCRegion!$O$7:$O$161)*100,"na")</f>
        <v>97.464483523752136</v>
      </c>
      <c r="U55" s="8">
        <f>IFERROR(SUMIF(VictoriaPlusPCRegion!$E$7:$E$161,$E55,VictoriaPlusPCRegion!X$7:X$161)/SUMIF(VictoriaPlusPCRegion!$E$7:$E$161,$E55,VictoriaPlusPCRegion!$O$7:$O$161)*100,"na")</f>
        <v>100.16808318763088</v>
      </c>
      <c r="V55" s="8">
        <f>IFERROR(SUMIF(VictoriaPlusPCRegion!$E$7:$E$161,$E55,VictoriaPlusPCRegion!Y$7:Y$161)/SUMIF(VictoriaPlusPCRegion!$E$7:$E$161,$E55,VictoriaPlusPCRegion!$O$7:$O$161)*100,"na")</f>
        <v>104.16976418930832</v>
      </c>
    </row>
    <row r="56" spans="1:22" hidden="1" x14ac:dyDescent="0.25">
      <c r="A56" s="6"/>
      <c r="B56" s="6" t="str">
        <f t="shared" si="8"/>
        <v>Retail/Wholesale trade</v>
      </c>
      <c r="C56" s="6" t="str">
        <f t="shared" si="8"/>
        <v>PCR</v>
      </c>
      <c r="D56" s="6" t="str">
        <f>$D$16</f>
        <v>Shepparton</v>
      </c>
      <c r="E56" s="6" t="str">
        <f t="shared" si="7"/>
        <v>Retail/Wholesale trade PCR Shepparton</v>
      </c>
      <c r="F56" s="8">
        <f>IFERROR(SUMIF(VictoriaPlusPCRegion!$E$7:$E$161,$E56,VictoriaPlusPCRegion!I$7:I$161)/SUMIF(VictoriaPlusPCRegion!$E$7:$E$161,$E56,VictoriaPlusPCRegion!$O$7:$O$161)*100,"na")</f>
        <v>142.84776413937749</v>
      </c>
      <c r="G56" s="8">
        <f>IFERROR(SUMIF(VictoriaPlusPCRegion!$E$7:$E$161,$E56,VictoriaPlusPCRegion!J$7:J$161)/SUMIF(VictoriaPlusPCRegion!$E$7:$E$161,$E56,VictoriaPlusPCRegion!$O$7:$O$161)*100,"na")</f>
        <v>83.106592462530557</v>
      </c>
      <c r="H56" s="8">
        <f>IFERROR(SUMIF(VictoriaPlusPCRegion!$E$7:$E$161,$E56,VictoriaPlusPCRegion!K$7:K$161)/SUMIF(VictoriaPlusPCRegion!$E$7:$E$161,$E56,VictoriaPlusPCRegion!$O$7:$O$161)*100,"na")</f>
        <v>53.245950567109787</v>
      </c>
      <c r="I56" s="8">
        <f>IFERROR(SUMIF(VictoriaPlusPCRegion!$E$7:$E$161,$E56,VictoriaPlusPCRegion!L$7:L$161)/SUMIF(VictoriaPlusPCRegion!$E$7:$E$161,$E56,VictoriaPlusPCRegion!$O$7:$O$161)*100,"na")</f>
        <v>208.90269444434719</v>
      </c>
      <c r="J56" s="8">
        <f>IFERROR(SUMIF(VictoriaPlusPCRegion!$E$7:$E$161,$E56,VictoriaPlusPCRegion!M$7:M$161)/SUMIF(VictoriaPlusPCRegion!$E$7:$E$161,$E56,VictoriaPlusPCRegion!$O$7:$O$161)*100,"na")</f>
        <v>162.1333029422413</v>
      </c>
      <c r="K56" s="8">
        <f>IFERROR(SUMIF(VictoriaPlusPCRegion!$E$7:$E$161,$E56,VictoriaPlusPCRegion!N$7:N$161)/SUMIF(VictoriaPlusPCRegion!$E$7:$E$161,$E56,VictoriaPlusPCRegion!$O$7:$O$161)*100,"na")</f>
        <v>176.50376299488627</v>
      </c>
      <c r="L56" s="8">
        <f>IFERROR(SUMIF(VictoriaPlusPCRegion!$E$7:$E$161,$E56,VictoriaPlusPCRegion!O$7:O$161)/SUMIF(VictoriaPlusPCRegion!$E$7:$E$161,$E56,VictoriaPlusPCRegion!$O$7:$O$161)*100,"na")</f>
        <v>100</v>
      </c>
      <c r="M56" s="8">
        <f>IFERROR(SUMIF(VictoriaPlusPCRegion!$E$7:$E$161,$E56,VictoriaPlusPCRegion!P$7:P$161)/SUMIF(VictoriaPlusPCRegion!$E$7:$E$161,$E56,VictoriaPlusPCRegion!$O$7:$O$161)*100,"na")</f>
        <v>108.46421474690935</v>
      </c>
      <c r="N56" s="8">
        <f>IFERROR(SUMIF(VictoriaPlusPCRegion!$E$7:$E$161,$E56,VictoriaPlusPCRegion!Q$7:Q$161)/SUMIF(VictoriaPlusPCRegion!$E$7:$E$161,$E56,VictoriaPlusPCRegion!$O$7:$O$161)*100,"na")</f>
        <v>125.65325659080648</v>
      </c>
      <c r="O56" s="8">
        <f>IFERROR(SUMIF(VictoriaPlusPCRegion!$E$7:$E$161,$E56,VictoriaPlusPCRegion!R$7:R$161)/SUMIF(VictoriaPlusPCRegion!$E$7:$E$161,$E56,VictoriaPlusPCRegion!$O$7:$O$161)*100,"na")</f>
        <v>123.91848336046598</v>
      </c>
      <c r="P56" s="8">
        <f>IFERROR(SUMIF(VictoriaPlusPCRegion!$E$7:$E$161,$E56,VictoriaPlusPCRegion!S$7:S$161)/SUMIF(VictoriaPlusPCRegion!$E$7:$E$161,$E56,VictoriaPlusPCRegion!$O$7:$O$161)*100,"na")</f>
        <v>123.54464414583141</v>
      </c>
      <c r="Q56" s="8">
        <f>IFERROR(SUMIF(VictoriaPlusPCRegion!$E$7:$E$161,$E56,VictoriaPlusPCRegion!T$7:T$161)/SUMIF(VictoriaPlusPCRegion!$E$7:$E$161,$E56,VictoriaPlusPCRegion!$O$7:$O$161)*100,"na")</f>
        <v>117.63070328237009</v>
      </c>
      <c r="R56" s="8">
        <f>IFERROR(SUMIF(VictoriaPlusPCRegion!$E$7:$E$161,$E56,VictoriaPlusPCRegion!U$7:U$161)/SUMIF(VictoriaPlusPCRegion!$E$7:$E$161,$E56,VictoriaPlusPCRegion!$O$7:$O$161)*100,"na")</f>
        <v>111.47620446567785</v>
      </c>
      <c r="S56" s="8">
        <f>IFERROR(SUMIF(VictoriaPlusPCRegion!$E$7:$E$161,$E56,VictoriaPlusPCRegion!V$7:V$161)/SUMIF(VictoriaPlusPCRegion!$E$7:$E$161,$E56,VictoriaPlusPCRegion!$O$7:$O$161)*100,"na")</f>
        <v>113.24600772651326</v>
      </c>
      <c r="T56" s="8">
        <f>IFERROR(SUMIF(VictoriaPlusPCRegion!$E$7:$E$161,$E56,VictoriaPlusPCRegion!W$7:W$161)/SUMIF(VictoriaPlusPCRegion!$E$7:$E$161,$E56,VictoriaPlusPCRegion!$O$7:$O$161)*100,"na")</f>
        <v>118.66981865754181</v>
      </c>
      <c r="U56" s="8">
        <f>IFERROR(SUMIF(VictoriaPlusPCRegion!$E$7:$E$161,$E56,VictoriaPlusPCRegion!X$7:X$161)/SUMIF(VictoriaPlusPCRegion!$E$7:$E$161,$E56,VictoriaPlusPCRegion!$O$7:$O$161)*100,"na")</f>
        <v>121.76111872876396</v>
      </c>
      <c r="V56" s="8">
        <f>IFERROR(SUMIF(VictoriaPlusPCRegion!$E$7:$E$161,$E56,VictoriaPlusPCRegion!Y$7:Y$161)/SUMIF(VictoriaPlusPCRegion!$E$7:$E$161,$E56,VictoriaPlusPCRegion!$O$7:$O$161)*100,"na")</f>
        <v>126.90582911047368</v>
      </c>
    </row>
    <row r="57" spans="1:22" hidden="1" x14ac:dyDescent="0.25">
      <c r="A57" s="6"/>
      <c r="B57" s="6" t="str">
        <f t="shared" si="8"/>
        <v>Retail/Wholesale trade</v>
      </c>
      <c r="C57" s="6" t="str">
        <f t="shared" si="8"/>
        <v>PCR</v>
      </c>
      <c r="D57" s="6" t="str">
        <f>$D$17</f>
        <v>Warrnambool and South West</v>
      </c>
      <c r="E57" s="6" t="str">
        <f t="shared" si="7"/>
        <v>Retail/Wholesale trade PCR Warrnambool and South West</v>
      </c>
      <c r="F57" s="8">
        <f>IFERROR(SUMIF(VictoriaPlusPCRegion!$E$7:$E$161,$E57,VictoriaPlusPCRegion!I$7:I$161)/SUMIF(VictoriaPlusPCRegion!$E$7:$E$161,$E57,VictoriaPlusPCRegion!$O$7:$O$161)*100,"na")</f>
        <v>157.09351822166872</v>
      </c>
      <c r="G57" s="8">
        <f>IFERROR(SUMIF(VictoriaPlusPCRegion!$E$7:$E$161,$E57,VictoriaPlusPCRegion!J$7:J$161)/SUMIF(VictoriaPlusPCRegion!$E$7:$E$161,$E57,VictoriaPlusPCRegion!$O$7:$O$161)*100,"na")</f>
        <v>80.220049513087815</v>
      </c>
      <c r="H57" s="8">
        <f>IFERROR(SUMIF(VictoriaPlusPCRegion!$E$7:$E$161,$E57,VictoriaPlusPCRegion!K$7:K$161)/SUMIF(VictoriaPlusPCRegion!$E$7:$E$161,$E57,VictoriaPlusPCRegion!$O$7:$O$161)*100,"na")</f>
        <v>224.76843161614752</v>
      </c>
      <c r="I57" s="8">
        <f>IFERROR(SUMIF(VictoriaPlusPCRegion!$E$7:$E$161,$E57,VictoriaPlusPCRegion!L$7:L$161)/SUMIF(VictoriaPlusPCRegion!$E$7:$E$161,$E57,VictoriaPlusPCRegion!$O$7:$O$161)*100,"na")</f>
        <v>79.971980532741355</v>
      </c>
      <c r="J57" s="8">
        <f>IFERROR(SUMIF(VictoriaPlusPCRegion!$E$7:$E$161,$E57,VictoriaPlusPCRegion!M$7:M$161)/SUMIF(VictoriaPlusPCRegion!$E$7:$E$161,$E57,VictoriaPlusPCRegion!$O$7:$O$161)*100,"na")</f>
        <v>517.96104901913395</v>
      </c>
      <c r="K57" s="8">
        <f>IFERROR(SUMIF(VictoriaPlusPCRegion!$E$7:$E$161,$E57,VictoriaPlusPCRegion!N$7:N$161)/SUMIF(VictoriaPlusPCRegion!$E$7:$E$161,$E57,VictoriaPlusPCRegion!$O$7:$O$161)*100,"na")</f>
        <v>508.79852501590312</v>
      </c>
      <c r="L57" s="8">
        <f>IFERROR(SUMIF(VictoriaPlusPCRegion!$E$7:$E$161,$E57,VictoriaPlusPCRegion!O$7:O$161)/SUMIF(VictoriaPlusPCRegion!$E$7:$E$161,$E57,VictoriaPlusPCRegion!$O$7:$O$161)*100,"na")</f>
        <v>100</v>
      </c>
      <c r="M57" s="8">
        <f>IFERROR(SUMIF(VictoriaPlusPCRegion!$E$7:$E$161,$E57,VictoriaPlusPCRegion!P$7:P$161)/SUMIF(VictoriaPlusPCRegion!$E$7:$E$161,$E57,VictoriaPlusPCRegion!$O$7:$O$161)*100,"na")</f>
        <v>250.1129450252761</v>
      </c>
      <c r="N57" s="8">
        <f>IFERROR(SUMIF(VictoriaPlusPCRegion!$E$7:$E$161,$E57,VictoriaPlusPCRegion!Q$7:Q$161)/SUMIF(VictoriaPlusPCRegion!$E$7:$E$161,$E57,VictoriaPlusPCRegion!$O$7:$O$161)*100,"na")</f>
        <v>266.39969628169308</v>
      </c>
      <c r="O57" s="8">
        <f>IFERROR(SUMIF(VictoriaPlusPCRegion!$E$7:$E$161,$E57,VictoriaPlusPCRegion!R$7:R$161)/SUMIF(VictoriaPlusPCRegion!$E$7:$E$161,$E57,VictoriaPlusPCRegion!$O$7:$O$161)*100,"na")</f>
        <v>224.32012976338899</v>
      </c>
      <c r="P57" s="8">
        <f>IFERROR(SUMIF(VictoriaPlusPCRegion!$E$7:$E$161,$E57,VictoriaPlusPCRegion!S$7:S$161)/SUMIF(VictoriaPlusPCRegion!$E$7:$E$161,$E57,VictoriaPlusPCRegion!$O$7:$O$161)*100,"na")</f>
        <v>256.50780650500019</v>
      </c>
      <c r="Q57" s="8">
        <f>IFERROR(SUMIF(VictoriaPlusPCRegion!$E$7:$E$161,$E57,VictoriaPlusPCRegion!T$7:T$161)/SUMIF(VictoriaPlusPCRegion!$E$7:$E$161,$E57,VictoriaPlusPCRegion!$O$7:$O$161)*100,"na")</f>
        <v>235.77857473070543</v>
      </c>
      <c r="R57" s="8">
        <f>IFERROR(SUMIF(VictoriaPlusPCRegion!$E$7:$E$161,$E57,VictoriaPlusPCRegion!U$7:U$161)/SUMIF(VictoriaPlusPCRegion!$E$7:$E$161,$E57,VictoriaPlusPCRegion!$O$7:$O$161)*100,"na")</f>
        <v>218.94177217481706</v>
      </c>
      <c r="S57" s="8">
        <f>IFERROR(SUMIF(VictoriaPlusPCRegion!$E$7:$E$161,$E57,VictoriaPlusPCRegion!V$7:V$161)/SUMIF(VictoriaPlusPCRegion!$E$7:$E$161,$E57,VictoriaPlusPCRegion!$O$7:$O$161)*100,"na")</f>
        <v>228.16391503618343</v>
      </c>
      <c r="T57" s="8">
        <f>IFERROR(SUMIF(VictoriaPlusPCRegion!$E$7:$E$161,$E57,VictoriaPlusPCRegion!W$7:W$161)/SUMIF(VictoriaPlusPCRegion!$E$7:$E$161,$E57,VictoriaPlusPCRegion!$O$7:$O$161)*100,"na")</f>
        <v>236.68104725632966</v>
      </c>
      <c r="U57" s="8">
        <f>IFERROR(SUMIF(VictoriaPlusPCRegion!$E$7:$E$161,$E57,VictoriaPlusPCRegion!X$7:X$161)/SUMIF(VictoriaPlusPCRegion!$E$7:$E$161,$E57,VictoriaPlusPCRegion!$O$7:$O$161)*100,"na")</f>
        <v>242.43908317047294</v>
      </c>
      <c r="V57" s="8">
        <f>IFERROR(SUMIF(VictoriaPlusPCRegion!$E$7:$E$161,$E57,VictoriaPlusPCRegion!Y$7:Y$161)/SUMIF(VictoriaPlusPCRegion!$E$7:$E$161,$E57,VictoriaPlusPCRegion!$O$7:$O$161)*100,"na")</f>
        <v>253.82463777395589</v>
      </c>
    </row>
    <row r="58" spans="1:22" hidden="1" x14ac:dyDescent="0.25">
      <c r="A58" s="2" t="s">
        <v>44</v>
      </c>
      <c r="B58" s="2" t="s">
        <v>45</v>
      </c>
      <c r="C58" s="2" t="s">
        <v>40</v>
      </c>
      <c r="E58" s="2" t="str">
        <f t="shared" si="2"/>
        <v>Retail/Wholesale trade VIC</v>
      </c>
      <c r="F58" s="8">
        <f>IFERROR(SUMIF(VictoriaPlusPCRegion!$E$7:$E$161,$E58,VictoriaPlusPCRegion!I$7:I$161)/SUMIF(VictoriaPlusPCRegion!$E$7:$E$161,$E58,VictoriaPlusPCRegion!$O$7:$O$161)*100,"na")</f>
        <v>127.19546742209631</v>
      </c>
      <c r="G58" s="8">
        <f>IFERROR(SUMIF(VictoriaPlusPCRegion!$E$7:$E$161,$E58,VictoriaPlusPCRegion!J$7:J$161)/SUMIF(VictoriaPlusPCRegion!$E$7:$E$161,$E58,VictoriaPlusPCRegion!$O$7:$O$161)*100,"na")</f>
        <v>125.07082152974505</v>
      </c>
      <c r="H58" s="8">
        <f>IFERROR(SUMIF(VictoriaPlusPCRegion!$E$7:$E$161,$E58,VictoriaPlusPCRegion!K$7:K$161)/SUMIF(VictoriaPlusPCRegion!$E$7:$E$161,$E58,VictoriaPlusPCRegion!$O$7:$O$161)*100,"na")</f>
        <v>105.94900849858358</v>
      </c>
      <c r="I58" s="8">
        <f>IFERROR(SUMIF(VictoriaPlusPCRegion!$E$7:$E$161,$E58,VictoriaPlusPCRegion!L$7:L$161)/SUMIF(VictoriaPlusPCRegion!$E$7:$E$161,$E58,VictoriaPlusPCRegion!$O$7:$O$161)*100,"na")</f>
        <v>97.521246458923514</v>
      </c>
      <c r="J58" s="8">
        <f>IFERROR(SUMIF(VictoriaPlusPCRegion!$E$7:$E$161,$E58,VictoriaPlusPCRegion!M$7:M$161)/SUMIF(VictoriaPlusPCRegion!$E$7:$E$161,$E58,VictoriaPlusPCRegion!$O$7:$O$161)*100,"na")</f>
        <v>112.25212464589237</v>
      </c>
      <c r="K58" s="8">
        <f>IFERROR(SUMIF(VictoriaPlusPCRegion!$E$7:$E$161,$E58,VictoriaPlusPCRegion!N$7:N$161)/SUMIF(VictoriaPlusPCRegion!$E$7:$E$161,$E58,VictoriaPlusPCRegion!$O$7:$O$161)*100,"na")</f>
        <v>126.98300283286119</v>
      </c>
      <c r="L58" s="8">
        <f>IFERROR(SUMIF(VictoriaPlusPCRegion!$E$7:$E$161,$E58,VictoriaPlusPCRegion!O$7:O$161)/SUMIF(VictoriaPlusPCRegion!$E$7:$E$161,$E58,VictoriaPlusPCRegion!$O$7:$O$161)*100,"na")</f>
        <v>100</v>
      </c>
      <c r="M58" s="8">
        <f>IFERROR(SUMIF(VictoriaPlusPCRegion!$E$7:$E$161,$E58,VictoriaPlusPCRegion!P$7:P$161)/SUMIF(VictoriaPlusPCRegion!$E$7:$E$161,$E58,VictoriaPlusPCRegion!$O$7:$O$161)*100,"na")</f>
        <v>112.11048158640227</v>
      </c>
      <c r="N58" s="8">
        <f>IFERROR(SUMIF(VictoriaPlusPCRegion!$E$7:$E$161,$E58,VictoriaPlusPCRegion!Q$7:Q$161)/SUMIF(VictoriaPlusPCRegion!$E$7:$E$161,$E58,VictoriaPlusPCRegion!$O$7:$O$161)*100,"na")</f>
        <v>117.77620396600565</v>
      </c>
      <c r="O58" s="8">
        <f>IFERROR(SUMIF(VictoriaPlusPCRegion!$E$7:$E$161,$E58,VictoriaPlusPCRegion!R$7:R$161)/SUMIF(VictoriaPlusPCRegion!$E$7:$E$161,$E58,VictoriaPlusPCRegion!$O$7:$O$161)*100,"na")</f>
        <v>130.73654390934843</v>
      </c>
      <c r="P58" s="8">
        <f>IFERROR(SUMIF(VictoriaPlusPCRegion!$E$7:$E$161,$E58,VictoriaPlusPCRegion!S$7:S$161)/SUMIF(VictoriaPlusPCRegion!$E$7:$E$161,$E58,VictoriaPlusPCRegion!$O$7:$O$161)*100,"na")</f>
        <v>124.29178470254958</v>
      </c>
      <c r="Q58" s="8">
        <f>IFERROR(SUMIF(VictoriaPlusPCRegion!$E$7:$E$161,$E58,VictoriaPlusPCRegion!T$7:T$161)/SUMIF(VictoriaPlusPCRegion!$E$7:$E$161,$E58,VictoriaPlusPCRegion!$O$7:$O$161)*100,"na")</f>
        <v>117.35127478753542</v>
      </c>
      <c r="R58" s="8">
        <f>IFERROR(SUMIF(VictoriaPlusPCRegion!$E$7:$E$161,$E58,VictoriaPlusPCRegion!U$7:U$161)/SUMIF(VictoriaPlusPCRegion!$E$7:$E$161,$E58,VictoriaPlusPCRegion!$O$7:$O$161)*100,"na")</f>
        <v>113.59773371104815</v>
      </c>
      <c r="S58" s="8">
        <f>IFERROR(SUMIF(VictoriaPlusPCRegion!$E$7:$E$161,$E58,VictoriaPlusPCRegion!V$7:V$161)/SUMIF(VictoriaPlusPCRegion!$E$7:$E$161,$E58,VictoriaPlusPCRegion!$O$7:$O$161)*100,"na")</f>
        <v>114.09348441926346</v>
      </c>
      <c r="T58" s="8">
        <f>IFERROR(SUMIF(VictoriaPlusPCRegion!$E$7:$E$161,$E58,VictoriaPlusPCRegion!W$7:W$161)/SUMIF(VictoriaPlusPCRegion!$E$7:$E$161,$E58,VictoriaPlusPCRegion!$O$7:$O$161)*100,"na")</f>
        <v>119.61756373937678</v>
      </c>
      <c r="U58" s="8">
        <f>IFERROR(SUMIF(VictoriaPlusPCRegion!$E$7:$E$161,$E58,VictoriaPlusPCRegion!X$7:X$161)/SUMIF(VictoriaPlusPCRegion!$E$7:$E$161,$E58,VictoriaPlusPCRegion!$O$7:$O$161)*100,"na")</f>
        <v>123.1586402266289</v>
      </c>
      <c r="V58" s="8">
        <f>IFERROR(SUMIF(VictoriaPlusPCRegion!$E$7:$E$161,$E58,VictoriaPlusPCRegion!Y$7:Y$161)/SUMIF(VictoriaPlusPCRegion!$E$7:$E$161,$E58,VictoriaPlusPCRegion!$O$7:$O$161)*100,"na")</f>
        <v>128.04532577903683</v>
      </c>
    </row>
    <row r="59" spans="1:22" hidden="1" x14ac:dyDescent="0.25">
      <c r="A59" s="2" t="s">
        <v>44</v>
      </c>
      <c r="B59" s="2" t="s">
        <v>46</v>
      </c>
      <c r="C59" s="2" t="s">
        <v>29</v>
      </c>
      <c r="E59" s="2" t="str">
        <f t="shared" si="2"/>
        <v>Offices Melbourne</v>
      </c>
      <c r="F59" s="8">
        <f>IFERROR(SUMIF(VictoriaPlusPCRegion!$E$7:$E$161,$E59,VictoriaPlusPCRegion!I$7:I$161)/SUMIF(VictoriaPlusPCRegion!$E$7:$E$161,$E59,VictoriaPlusPCRegion!$O$7:$O$161)*100,"na")</f>
        <v>67.090909090909093</v>
      </c>
      <c r="G59" s="8">
        <f>IFERROR(SUMIF(VictoriaPlusPCRegion!$E$7:$E$161,$E59,VictoriaPlusPCRegion!J$7:J$161)/SUMIF(VictoriaPlusPCRegion!$E$7:$E$161,$E59,VictoriaPlusPCRegion!$O$7:$O$161)*100,"na")</f>
        <v>86.181818181818187</v>
      </c>
      <c r="H59" s="8">
        <f>IFERROR(SUMIF(VictoriaPlusPCRegion!$E$7:$E$161,$E59,VictoriaPlusPCRegion!K$7:K$161)/SUMIF(VictoriaPlusPCRegion!$E$7:$E$161,$E59,VictoriaPlusPCRegion!$O$7:$O$161)*100,"na")</f>
        <v>82.181818181818173</v>
      </c>
      <c r="I59" s="8">
        <f>IFERROR(SUMIF(VictoriaPlusPCRegion!$E$7:$E$161,$E59,VictoriaPlusPCRegion!L$7:L$161)/SUMIF(VictoriaPlusPCRegion!$E$7:$E$161,$E59,VictoriaPlusPCRegion!$O$7:$O$161)*100,"na")</f>
        <v>74.227272727272734</v>
      </c>
      <c r="J59" s="8">
        <f>IFERROR(SUMIF(VictoriaPlusPCRegion!$E$7:$E$161,$E59,VictoriaPlusPCRegion!M$7:M$161)/SUMIF(VictoriaPlusPCRegion!$E$7:$E$161,$E59,VictoriaPlusPCRegion!$O$7:$O$161)*100,"na")</f>
        <v>81</v>
      </c>
      <c r="K59" s="8">
        <f>IFERROR(SUMIF(VictoriaPlusPCRegion!$E$7:$E$161,$E59,VictoriaPlusPCRegion!N$7:N$161)/SUMIF(VictoriaPlusPCRegion!$E$7:$E$161,$E59,VictoriaPlusPCRegion!$O$7:$O$161)*100,"na")</f>
        <v>65.909090909090907</v>
      </c>
      <c r="L59" s="8">
        <f>IFERROR(SUMIF(VictoriaPlusPCRegion!$E$7:$E$161,$E59,VictoriaPlusPCRegion!O$7:O$161)/SUMIF(VictoriaPlusPCRegion!$E$7:$E$161,$E59,VictoriaPlusPCRegion!$O$7:$O$161)*100,"na")</f>
        <v>100</v>
      </c>
      <c r="M59" s="8">
        <f>IFERROR(SUMIF(VictoriaPlusPCRegion!$E$7:$E$161,$E59,VictoriaPlusPCRegion!P$7:P$161)/SUMIF(VictoriaPlusPCRegion!$E$7:$E$161,$E59,VictoriaPlusPCRegion!$O$7:$O$161)*100,"na")</f>
        <v>112.5</v>
      </c>
      <c r="N59" s="8">
        <f>IFERROR(SUMIF(VictoriaPlusPCRegion!$E$7:$E$161,$E59,VictoriaPlusPCRegion!Q$7:Q$161)/SUMIF(VictoriaPlusPCRegion!$E$7:$E$161,$E59,VictoriaPlusPCRegion!$O$7:$O$161)*100,"na")</f>
        <v>111.95454545454547</v>
      </c>
      <c r="O59" s="8">
        <f>IFERROR(SUMIF(VictoriaPlusPCRegion!$E$7:$E$161,$E59,VictoriaPlusPCRegion!R$7:R$161)/SUMIF(VictoriaPlusPCRegion!$E$7:$E$161,$E59,VictoriaPlusPCRegion!$O$7:$O$161)*100,"na")</f>
        <v>108.09090909090908</v>
      </c>
      <c r="P59" s="8">
        <f>IFERROR(SUMIF(VictoriaPlusPCRegion!$E$7:$E$161,$E59,VictoriaPlusPCRegion!S$7:S$161)/SUMIF(VictoriaPlusPCRegion!$E$7:$E$161,$E59,VictoriaPlusPCRegion!$O$7:$O$161)*100,"na")</f>
        <v>109.27272727272728</v>
      </c>
      <c r="Q59" s="8">
        <f>IFERROR(SUMIF(VictoriaPlusPCRegion!$E$7:$E$161,$E59,VictoriaPlusPCRegion!T$7:T$161)/SUMIF(VictoriaPlusPCRegion!$E$7:$E$161,$E59,VictoriaPlusPCRegion!$O$7:$O$161)*100,"na")</f>
        <v>89.363636363636374</v>
      </c>
      <c r="R59" s="8">
        <f>IFERROR(SUMIF(VictoriaPlusPCRegion!$E$7:$E$161,$E59,VictoriaPlusPCRegion!U$7:U$161)/SUMIF(VictoriaPlusPCRegion!$E$7:$E$161,$E59,VictoriaPlusPCRegion!$O$7:$O$161)*100,"na")</f>
        <v>94.5</v>
      </c>
      <c r="S59" s="8">
        <f>IFERROR(SUMIF(VictoriaPlusPCRegion!$E$7:$E$161,$E59,VictoriaPlusPCRegion!V$7:V$161)/SUMIF(VictoriaPlusPCRegion!$E$7:$E$161,$E59,VictoriaPlusPCRegion!$O$7:$O$161)*100,"na")</f>
        <v>106.59090909090909</v>
      </c>
      <c r="T59" s="8">
        <f>IFERROR(SUMIF(VictoriaPlusPCRegion!$E$7:$E$161,$E59,VictoriaPlusPCRegion!W$7:W$161)/SUMIF(VictoriaPlusPCRegion!$E$7:$E$161,$E59,VictoriaPlusPCRegion!$O$7:$O$161)*100,"na")</f>
        <v>101.54545454545453</v>
      </c>
      <c r="U59" s="8">
        <f>IFERROR(SUMIF(VictoriaPlusPCRegion!$E$7:$E$161,$E59,VictoriaPlusPCRegion!X$7:X$161)/SUMIF(VictoriaPlusPCRegion!$E$7:$E$161,$E59,VictoriaPlusPCRegion!$O$7:$O$161)*100,"na")</f>
        <v>98.045454545454547</v>
      </c>
      <c r="V59" s="8">
        <f>IFERROR(SUMIF(VictoriaPlusPCRegion!$E$7:$E$161,$E59,VictoriaPlusPCRegion!Y$7:Y$161)/SUMIF(VictoriaPlusPCRegion!$E$7:$E$161,$E59,VictoriaPlusPCRegion!$O$7:$O$161)*100,"na")</f>
        <v>93.36363636363636</v>
      </c>
    </row>
    <row r="60" spans="1:22" hidden="1" x14ac:dyDescent="0.25">
      <c r="A60" s="2" t="s">
        <v>44</v>
      </c>
      <c r="B60" s="2" t="s">
        <v>46</v>
      </c>
      <c r="C60" s="2" t="s">
        <v>30</v>
      </c>
      <c r="E60" s="2" t="str">
        <f t="shared" si="2"/>
        <v>Offices rest of VIC</v>
      </c>
      <c r="F60" s="8">
        <f>IFERROR(SUMIF(VictoriaPlusPCRegion!$E$7:$E$161,$E60,VictoriaPlusPCRegion!I$7:I$161)/SUMIF(VictoriaPlusPCRegion!$E$7:$E$161,$E60,VictoriaPlusPCRegion!$O$7:$O$161)*100,"na")</f>
        <v>70.342205323193923</v>
      </c>
      <c r="G60" s="8">
        <f>IFERROR(SUMIF(VictoriaPlusPCRegion!$E$7:$E$161,$E60,VictoriaPlusPCRegion!J$7:J$161)/SUMIF(VictoriaPlusPCRegion!$E$7:$E$161,$E60,VictoriaPlusPCRegion!$O$7:$O$161)*100,"na")</f>
        <v>37.262357414448672</v>
      </c>
      <c r="H60" s="8">
        <f>IFERROR(SUMIF(VictoriaPlusPCRegion!$E$7:$E$161,$E60,VictoriaPlusPCRegion!K$7:K$161)/SUMIF(VictoriaPlusPCRegion!$E$7:$E$161,$E60,VictoriaPlusPCRegion!$O$7:$O$161)*100,"na")</f>
        <v>39.163498098859314</v>
      </c>
      <c r="I60" s="8">
        <f>IFERROR(SUMIF(VictoriaPlusPCRegion!$E$7:$E$161,$E60,VictoriaPlusPCRegion!L$7:L$161)/SUMIF(VictoriaPlusPCRegion!$E$7:$E$161,$E60,VictoriaPlusPCRegion!$O$7:$O$161)*100,"na")</f>
        <v>42.585551330798474</v>
      </c>
      <c r="J60" s="8">
        <f>IFERROR(SUMIF(VictoriaPlusPCRegion!$E$7:$E$161,$E60,VictoriaPlusPCRegion!M$7:M$161)/SUMIF(VictoriaPlusPCRegion!$E$7:$E$161,$E60,VictoriaPlusPCRegion!$O$7:$O$161)*100,"na")</f>
        <v>44.106463878326998</v>
      </c>
      <c r="K60" s="8">
        <f>IFERROR(SUMIF(VictoriaPlusPCRegion!$E$7:$E$161,$E60,VictoriaPlusPCRegion!N$7:N$161)/SUMIF(VictoriaPlusPCRegion!$E$7:$E$161,$E60,VictoriaPlusPCRegion!$O$7:$O$161)*100,"na")</f>
        <v>60.076045627376431</v>
      </c>
      <c r="L60" s="8">
        <f>IFERROR(SUMIF(VictoriaPlusPCRegion!$E$7:$E$161,$E60,VictoriaPlusPCRegion!O$7:O$161)/SUMIF(VictoriaPlusPCRegion!$E$7:$E$161,$E60,VictoriaPlusPCRegion!$O$7:$O$161)*100,"na")</f>
        <v>100</v>
      </c>
      <c r="M60" s="8">
        <f>IFERROR(SUMIF(VictoriaPlusPCRegion!$E$7:$E$161,$E60,VictoriaPlusPCRegion!P$7:P$161)/SUMIF(VictoriaPlusPCRegion!$E$7:$E$161,$E60,VictoriaPlusPCRegion!$O$7:$O$161)*100,"na")</f>
        <v>55.133079847908753</v>
      </c>
      <c r="N60" s="8">
        <f>IFERROR(SUMIF(VictoriaPlusPCRegion!$E$7:$E$161,$E60,VictoriaPlusPCRegion!Q$7:Q$161)/SUMIF(VictoriaPlusPCRegion!$E$7:$E$161,$E60,VictoriaPlusPCRegion!$O$7:$O$161)*100,"na")</f>
        <v>66.539923954372625</v>
      </c>
      <c r="O60" s="8">
        <f>IFERROR(SUMIF(VictoriaPlusPCRegion!$E$7:$E$161,$E60,VictoriaPlusPCRegion!R$7:R$161)/SUMIF(VictoriaPlusPCRegion!$E$7:$E$161,$E60,VictoriaPlusPCRegion!$O$7:$O$161)*100,"na")</f>
        <v>59.695817490494299</v>
      </c>
      <c r="P60" s="8">
        <f>IFERROR(SUMIF(VictoriaPlusPCRegion!$E$7:$E$161,$E60,VictoriaPlusPCRegion!S$7:S$161)/SUMIF(VictoriaPlusPCRegion!$E$7:$E$161,$E60,VictoriaPlusPCRegion!$O$7:$O$161)*100,"na")</f>
        <v>60.456273764258547</v>
      </c>
      <c r="Q60" s="8">
        <f>IFERROR(SUMIF(VictoriaPlusPCRegion!$E$7:$E$161,$E60,VictoriaPlusPCRegion!T$7:T$161)/SUMIF(VictoriaPlusPCRegion!$E$7:$E$161,$E60,VictoriaPlusPCRegion!$O$7:$O$161)*100,"na")</f>
        <v>49.429657794676807</v>
      </c>
      <c r="R60" s="8">
        <f>IFERROR(SUMIF(VictoriaPlusPCRegion!$E$7:$E$161,$E60,VictoriaPlusPCRegion!U$7:U$161)/SUMIF(VictoriaPlusPCRegion!$E$7:$E$161,$E60,VictoriaPlusPCRegion!$O$7:$O$161)*100,"na")</f>
        <v>52.471482889733842</v>
      </c>
      <c r="S60" s="8">
        <f>IFERROR(SUMIF(VictoriaPlusPCRegion!$E$7:$E$161,$E60,VictoriaPlusPCRegion!V$7:V$161)/SUMIF(VictoriaPlusPCRegion!$E$7:$E$161,$E60,VictoriaPlusPCRegion!$O$7:$O$161)*100,"na")</f>
        <v>58.935361216730044</v>
      </c>
      <c r="T60" s="8">
        <f>IFERROR(SUMIF(VictoriaPlusPCRegion!$E$7:$E$161,$E60,VictoriaPlusPCRegion!W$7:W$161)/SUMIF(VictoriaPlusPCRegion!$E$7:$E$161,$E60,VictoriaPlusPCRegion!$O$7:$O$161)*100,"na")</f>
        <v>56.27376425855514</v>
      </c>
      <c r="U60" s="8">
        <f>IFERROR(SUMIF(VictoriaPlusPCRegion!$E$7:$E$161,$E60,VictoriaPlusPCRegion!X$7:X$161)/SUMIF(VictoriaPlusPCRegion!$E$7:$E$161,$E60,VictoriaPlusPCRegion!$O$7:$O$161)*100,"na")</f>
        <v>54.372623574144484</v>
      </c>
      <c r="V60" s="8">
        <f>IFERROR(SUMIF(VictoriaPlusPCRegion!$E$7:$E$161,$E60,VictoriaPlusPCRegion!Y$7:Y$161)/SUMIF(VictoriaPlusPCRegion!$E$7:$E$161,$E60,VictoriaPlusPCRegion!$O$7:$O$161)*100,"na")</f>
        <v>51.71102661596958</v>
      </c>
    </row>
    <row r="61" spans="1:22" hidden="1" x14ac:dyDescent="0.25">
      <c r="A61" s="4" t="s">
        <v>44</v>
      </c>
      <c r="B61" s="4" t="s">
        <v>46</v>
      </c>
      <c r="C61" s="4" t="s">
        <v>31</v>
      </c>
      <c r="D61" s="4"/>
      <c r="E61" s="4" t="str">
        <f t="shared" si="2"/>
        <v>Offices PCR</v>
      </c>
      <c r="F61" s="8">
        <f>IFERROR(SUMIF(VictoriaPlusPCRegion!$E$7:$E$161,$E61,VictoriaPlusPCRegion!I$7:I$161)/SUMIF(VictoriaPlusPCRegion!$E$7:$E$161,$E61,VictoriaPlusPCRegion!$O$7:$O$161)*100,"na")</f>
        <v>149.06820154767726</v>
      </c>
      <c r="G61" s="8">
        <f>IFERROR(SUMIF(VictoriaPlusPCRegion!$E$7:$E$161,$E61,VictoriaPlusPCRegion!J$7:J$161)/SUMIF(VictoriaPlusPCRegion!$E$7:$E$161,$E61,VictoriaPlusPCRegion!$O$7:$O$161)*100,"na")</f>
        <v>83.536086495478074</v>
      </c>
      <c r="H61" s="8">
        <f>IFERROR(SUMIF(VictoriaPlusPCRegion!$E$7:$E$161,$E61,VictoriaPlusPCRegion!K$7:K$161)/SUMIF(VictoriaPlusPCRegion!$E$7:$E$161,$E61,VictoriaPlusPCRegion!$O$7:$O$161)*100,"na")</f>
        <v>50.14426150584459</v>
      </c>
      <c r="I61" s="8">
        <f>IFERROR(SUMIF(VictoriaPlusPCRegion!$E$7:$E$161,$E61,VictoriaPlusPCRegion!L$7:L$161)/SUMIF(VictoriaPlusPCRegion!$E$7:$E$161,$E61,VictoriaPlusPCRegion!$O$7:$O$161)*100,"na")</f>
        <v>37.370373511450694</v>
      </c>
      <c r="J61" s="8">
        <f>IFERROR(SUMIF(VictoriaPlusPCRegion!$E$7:$E$161,$E61,VictoriaPlusPCRegion!M$7:M$161)/SUMIF(VictoriaPlusPCRegion!$E$7:$E$161,$E61,VictoriaPlusPCRegion!$O$7:$O$161)*100,"na")</f>
        <v>115.28113477359076</v>
      </c>
      <c r="K61" s="8">
        <f>IFERROR(SUMIF(VictoriaPlusPCRegion!$E$7:$E$161,$E61,VictoriaPlusPCRegion!N$7:N$161)/SUMIF(VictoriaPlusPCRegion!$E$7:$E$161,$E61,VictoriaPlusPCRegion!$O$7:$O$161)*100,"na")</f>
        <v>77.709889423120657</v>
      </c>
      <c r="L61" s="8">
        <f>IFERROR(SUMIF(VictoriaPlusPCRegion!$E$7:$E$161,$E61,VictoriaPlusPCRegion!O$7:O$161)/SUMIF(VictoriaPlusPCRegion!$E$7:$E$161,$E61,VictoriaPlusPCRegion!$O$7:$O$161)*100,"na")</f>
        <v>100</v>
      </c>
      <c r="M61" s="8">
        <f>IFERROR(SUMIF(VictoriaPlusPCRegion!$E$7:$E$161,$E61,VictoriaPlusPCRegion!P$7:P$161)/SUMIF(VictoriaPlusPCRegion!$E$7:$E$161,$E61,VictoriaPlusPCRegion!$O$7:$O$161)*100,"na")</f>
        <v>101.4994851056438</v>
      </c>
      <c r="N61" s="8">
        <f>IFERROR(SUMIF(VictoriaPlusPCRegion!$E$7:$E$161,$E61,VictoriaPlusPCRegion!Q$7:Q$161)/SUMIF(VictoriaPlusPCRegion!$E$7:$E$161,$E61,VictoriaPlusPCRegion!$O$7:$O$161)*100,"na")</f>
        <v>104.55908530292098</v>
      </c>
      <c r="O61" s="8">
        <f>IFERROR(SUMIF(VictoriaPlusPCRegion!$E$7:$E$161,$E61,VictoriaPlusPCRegion!R$7:R$161)/SUMIF(VictoriaPlusPCRegion!$E$7:$E$161,$E61,VictoriaPlusPCRegion!$O$7:$O$161)*100,"na")</f>
        <v>100.52278580261344</v>
      </c>
      <c r="P61" s="8">
        <f>IFERROR(SUMIF(VictoriaPlusPCRegion!$E$7:$E$161,$E61,VictoriaPlusPCRegion!S$7:S$161)/SUMIF(VictoriaPlusPCRegion!$E$7:$E$161,$E61,VictoriaPlusPCRegion!$O$7:$O$161)*100,"na")</f>
        <v>100.82409909496539</v>
      </c>
      <c r="Q61" s="8">
        <f>IFERROR(SUMIF(VictoriaPlusPCRegion!$E$7:$E$161,$E61,VictoriaPlusPCRegion!T$7:T$161)/SUMIF(VictoriaPlusPCRegion!$E$7:$E$161,$E61,VictoriaPlusPCRegion!$O$7:$O$161)*100,"na")</f>
        <v>82.870945838415636</v>
      </c>
      <c r="R61" s="8">
        <f>IFERROR(SUMIF(VictoriaPlusPCRegion!$E$7:$E$161,$E61,VictoriaPlusPCRegion!U$7:U$161)/SUMIF(VictoriaPlusPCRegion!$E$7:$E$161,$E61,VictoriaPlusPCRegion!$O$7:$O$161)*100,"na")</f>
        <v>87.554114215850092</v>
      </c>
      <c r="S61" s="8">
        <f>IFERROR(SUMIF(VictoriaPlusPCRegion!$E$7:$E$161,$E61,VictoriaPlusPCRegion!V$7:V$161)/SUMIF(VictoriaPlusPCRegion!$E$7:$E$161,$E61,VictoriaPlusPCRegion!$O$7:$O$161)*100,"na")</f>
        <v>98.694427370016584</v>
      </c>
      <c r="T61" s="8">
        <f>IFERROR(SUMIF(VictoriaPlusPCRegion!$E$7:$E$161,$E61,VictoriaPlusPCRegion!W$7:W$161)/SUMIF(VictoriaPlusPCRegion!$E$7:$E$161,$E61,VictoriaPlusPCRegion!$O$7:$O$161)*100,"na")</f>
        <v>94.096646610705037</v>
      </c>
      <c r="U61" s="8">
        <f>IFERROR(SUMIF(VictoriaPlusPCRegion!$E$7:$E$161,$E61,VictoriaPlusPCRegion!X$7:X$161)/SUMIF(VictoriaPlusPCRegion!$E$7:$E$161,$E61,VictoriaPlusPCRegion!$O$7:$O$161)*100,"na")</f>
        <v>90.830968003586307</v>
      </c>
      <c r="V61" s="8">
        <f>IFERROR(SUMIF(VictoriaPlusPCRegion!$E$7:$E$161,$E61,VictoriaPlusPCRegion!Y$7:Y$161)/SUMIF(VictoriaPlusPCRegion!$E$7:$E$161,$E61,VictoriaPlusPCRegion!$O$7:$O$161)*100,"na")</f>
        <v>86.473552721659402</v>
      </c>
    </row>
    <row r="62" spans="1:22" hidden="1" x14ac:dyDescent="0.25">
      <c r="A62" s="6"/>
      <c r="B62" s="6" t="str">
        <f>B61</f>
        <v>Offices</v>
      </c>
      <c r="C62" s="6" t="str">
        <f>C61</f>
        <v>PCR</v>
      </c>
      <c r="D62" s="6" t="str">
        <f>$D$10</f>
        <v>Melbourne - North West</v>
      </c>
      <c r="E62" s="6" t="str">
        <f t="shared" ref="E62:E69" si="9">IF(D62="",B62&amp;" "&amp;C62,B62&amp;" "&amp;C62&amp;" "&amp;D62)</f>
        <v>Offices PCR Melbourne - North West</v>
      </c>
      <c r="F62" s="8">
        <f>IFERROR(SUMIF(VictoriaPlusPCRegion!$E$7:$E$161,$E62,VictoriaPlusPCRegion!I$7:I$161)/SUMIF(VictoriaPlusPCRegion!$E$7:$E$161,$E62,VictoriaPlusPCRegion!$O$7:$O$161)*100,"na")</f>
        <v>43.705448030761865</v>
      </c>
      <c r="G62" s="8">
        <f>IFERROR(SUMIF(VictoriaPlusPCRegion!$E$7:$E$161,$E62,VictoriaPlusPCRegion!J$7:J$161)/SUMIF(VictoriaPlusPCRegion!$E$7:$E$161,$E62,VictoriaPlusPCRegion!$O$7:$O$161)*100,"na")</f>
        <v>4.1803707411518083</v>
      </c>
      <c r="H62" s="8">
        <f>IFERROR(SUMIF(VictoriaPlusPCRegion!$E$7:$E$161,$E62,VictoriaPlusPCRegion!K$7:K$161)/SUMIF(VictoriaPlusPCRegion!$E$7:$E$161,$E62,VictoriaPlusPCRegion!$O$7:$O$161)*100,"na")</f>
        <v>1.2108458123946182</v>
      </c>
      <c r="I62" s="8">
        <f>IFERROR(SUMIF(VictoriaPlusPCRegion!$E$7:$E$161,$E62,VictoriaPlusPCRegion!L$7:L$161)/SUMIF(VictoriaPlusPCRegion!$E$7:$E$161,$E62,VictoriaPlusPCRegion!$O$7:$O$161)*100,"na")</f>
        <v>26.421562258831276</v>
      </c>
      <c r="J62" s="8">
        <f>IFERROR(SUMIF(VictoriaPlusPCRegion!$E$7:$E$161,$E62,VictoriaPlusPCRegion!M$7:M$161)/SUMIF(VictoriaPlusPCRegion!$E$7:$E$161,$E62,VictoriaPlusPCRegion!$O$7:$O$161)*100,"na")</f>
        <v>9.6060870944742511</v>
      </c>
      <c r="K62" s="8">
        <f>IFERROR(SUMIF(VictoriaPlusPCRegion!$E$7:$E$161,$E62,VictoriaPlusPCRegion!N$7:N$161)/SUMIF(VictoriaPlusPCRegion!$E$7:$E$161,$E62,VictoriaPlusPCRegion!$O$7:$O$161)*100,"na")</f>
        <v>5.3026502258811448</v>
      </c>
      <c r="L62" s="8">
        <f>IFERROR(SUMIF(VictoriaPlusPCRegion!$E$7:$E$161,$E62,VictoriaPlusPCRegion!O$7:O$161)/SUMIF(VictoriaPlusPCRegion!$E$7:$E$161,$E62,VictoriaPlusPCRegion!$O$7:$O$161)*100,"na")</f>
        <v>100</v>
      </c>
      <c r="M62" s="8">
        <f>IFERROR(SUMIF(VictoriaPlusPCRegion!$E$7:$E$161,$E62,VictoriaPlusPCRegion!P$7:P$161)/SUMIF(VictoriaPlusPCRegion!$E$7:$E$161,$E62,VictoriaPlusPCRegion!$O$7:$O$161)*100,"na")</f>
        <v>38.961050253622226</v>
      </c>
      <c r="N62" s="8">
        <f>IFERROR(SUMIF(VictoriaPlusPCRegion!$E$7:$E$161,$E62,VictoriaPlusPCRegion!Q$7:Q$161)/SUMIF(VictoriaPlusPCRegion!$E$7:$E$161,$E62,VictoriaPlusPCRegion!$O$7:$O$161)*100,"na")</f>
        <v>50.609774168451963</v>
      </c>
      <c r="O62" s="8">
        <f>IFERROR(SUMIF(VictoriaPlusPCRegion!$E$7:$E$161,$E62,VictoriaPlusPCRegion!R$7:R$161)/SUMIF(VictoriaPlusPCRegion!$E$7:$E$161,$E62,VictoriaPlusPCRegion!$O$7:$O$161)*100,"na")</f>
        <v>62.588336017069842</v>
      </c>
      <c r="P62" s="8">
        <f>IFERROR(SUMIF(VictoriaPlusPCRegion!$E$7:$E$161,$E62,VictoriaPlusPCRegion!S$7:S$161)/SUMIF(VictoriaPlusPCRegion!$E$7:$E$161,$E62,VictoriaPlusPCRegion!$O$7:$O$161)*100,"na")</f>
        <v>50.093223254193916</v>
      </c>
      <c r="Q62" s="8">
        <f>IFERROR(SUMIF(VictoriaPlusPCRegion!$E$7:$E$161,$E62,VictoriaPlusPCRegion!T$7:T$161)/SUMIF(VictoriaPlusPCRegion!$E$7:$E$161,$E62,VictoriaPlusPCRegion!$O$7:$O$161)*100,"na")</f>
        <v>44.294424639280052</v>
      </c>
      <c r="R62" s="8">
        <f>IFERROR(SUMIF(VictoriaPlusPCRegion!$E$7:$E$161,$E62,VictoriaPlusPCRegion!U$7:U$161)/SUMIF(VictoriaPlusPCRegion!$E$7:$E$161,$E62,VictoriaPlusPCRegion!$O$7:$O$161)*100,"na")</f>
        <v>48.27047979255417</v>
      </c>
      <c r="S62" s="8">
        <f>IFERROR(SUMIF(VictoriaPlusPCRegion!$E$7:$E$161,$E62,VictoriaPlusPCRegion!V$7:V$161)/SUMIF(VictoriaPlusPCRegion!$E$7:$E$161,$E62,VictoriaPlusPCRegion!$O$7:$O$161)*100,"na")</f>
        <v>52.066518270178349</v>
      </c>
      <c r="T62" s="8">
        <f>IFERROR(SUMIF(VictoriaPlusPCRegion!$E$7:$E$161,$E62,VictoriaPlusPCRegion!W$7:W$161)/SUMIF(VictoriaPlusPCRegion!$E$7:$E$161,$E62,VictoriaPlusPCRegion!$O$7:$O$161)*100,"na")</f>
        <v>50.604338215211143</v>
      </c>
      <c r="U62" s="8">
        <f>IFERROR(SUMIF(VictoriaPlusPCRegion!$E$7:$E$161,$E62,VictoriaPlusPCRegion!X$7:X$161)/SUMIF(VictoriaPlusPCRegion!$E$7:$E$161,$E62,VictoriaPlusPCRegion!$O$7:$O$161)*100,"na")</f>
        <v>48.947764715478662</v>
      </c>
      <c r="V62" s="8">
        <f>IFERROR(SUMIF(VictoriaPlusPCRegion!$E$7:$E$161,$E62,VictoriaPlusPCRegion!Y$7:Y$161)/SUMIF(VictoriaPlusPCRegion!$E$7:$E$161,$E62,VictoriaPlusPCRegion!$O$7:$O$161)*100,"na")</f>
        <v>46.24122399001552</v>
      </c>
    </row>
    <row r="63" spans="1:22" hidden="1" x14ac:dyDescent="0.25">
      <c r="A63" s="6"/>
      <c r="B63" s="6" t="str">
        <f t="shared" ref="B63:C69" si="10">B62</f>
        <v>Offices</v>
      </c>
      <c r="C63" s="6" t="str">
        <f t="shared" si="10"/>
        <v>PCR</v>
      </c>
      <c r="D63" s="6" t="str">
        <f>$D$11</f>
        <v>Melbourne - West</v>
      </c>
      <c r="E63" s="6" t="str">
        <f t="shared" si="9"/>
        <v>Offices PCR Melbourne - West</v>
      </c>
      <c r="F63" s="8">
        <f>IFERROR(SUMIF(VictoriaPlusPCRegion!$E$7:$E$161,$E63,VictoriaPlusPCRegion!I$7:I$161)/SUMIF(VictoriaPlusPCRegion!$E$7:$E$161,$E63,VictoriaPlusPCRegion!$O$7:$O$161)*100,"na")</f>
        <v>57.564573120938036</v>
      </c>
      <c r="G63" s="8">
        <f>IFERROR(SUMIF(VictoriaPlusPCRegion!$E$7:$E$161,$E63,VictoriaPlusPCRegion!J$7:J$161)/SUMIF(VictoriaPlusPCRegion!$E$7:$E$161,$E63,VictoriaPlusPCRegion!$O$7:$O$161)*100,"na")</f>
        <v>126.48417185989251</v>
      </c>
      <c r="H63" s="8">
        <f>IFERROR(SUMIF(VictoriaPlusPCRegion!$E$7:$E$161,$E63,VictoriaPlusPCRegion!K$7:K$161)/SUMIF(VictoriaPlusPCRegion!$E$7:$E$161,$E63,VictoriaPlusPCRegion!$O$7:$O$161)*100,"na")</f>
        <v>32.604161084238498</v>
      </c>
      <c r="I63" s="8">
        <f>IFERROR(SUMIF(VictoriaPlusPCRegion!$E$7:$E$161,$E63,VictoriaPlusPCRegion!L$7:L$161)/SUMIF(VictoriaPlusPCRegion!$E$7:$E$161,$E63,VictoriaPlusPCRegion!$O$7:$O$161)*100,"na")</f>
        <v>18.248823819187443</v>
      </c>
      <c r="J63" s="8">
        <f>IFERROR(SUMIF(VictoriaPlusPCRegion!$E$7:$E$161,$E63,VictoriaPlusPCRegion!M$7:M$161)/SUMIF(VictoriaPlusPCRegion!$E$7:$E$161,$E63,VictoriaPlusPCRegion!$O$7:$O$161)*100,"na")</f>
        <v>20.326594001968665</v>
      </c>
      <c r="K63" s="8">
        <f>IFERROR(SUMIF(VictoriaPlusPCRegion!$E$7:$E$161,$E63,VictoriaPlusPCRegion!N$7:N$161)/SUMIF(VictoriaPlusPCRegion!$E$7:$E$161,$E63,VictoriaPlusPCRegion!$O$7:$O$161)*100,"na")</f>
        <v>113.95695329977286</v>
      </c>
      <c r="L63" s="8">
        <f>IFERROR(SUMIF(VictoriaPlusPCRegion!$E$7:$E$161,$E63,VictoriaPlusPCRegion!O$7:O$161)/SUMIF(VictoriaPlusPCRegion!$E$7:$E$161,$E63,VictoriaPlusPCRegion!$O$7:$O$161)*100,"na")</f>
        <v>100</v>
      </c>
      <c r="M63" s="8">
        <f>IFERROR(SUMIF(VictoriaPlusPCRegion!$E$7:$E$161,$E63,VictoriaPlusPCRegion!P$7:P$161)/SUMIF(VictoriaPlusPCRegion!$E$7:$E$161,$E63,VictoriaPlusPCRegion!$O$7:$O$161)*100,"na")</f>
        <v>89.413019705566541</v>
      </c>
      <c r="N63" s="8">
        <f>IFERROR(SUMIF(VictoriaPlusPCRegion!$E$7:$E$161,$E63,VictoriaPlusPCRegion!Q$7:Q$161)/SUMIF(VictoriaPlusPCRegion!$E$7:$E$161,$E63,VictoriaPlusPCRegion!$O$7:$O$161)*100,"na")</f>
        <v>116.66569357253096</v>
      </c>
      <c r="O63" s="8">
        <f>IFERROR(SUMIF(VictoriaPlusPCRegion!$E$7:$E$161,$E63,VictoriaPlusPCRegion!R$7:R$161)/SUMIF(VictoriaPlusPCRegion!$E$7:$E$161,$E63,VictoriaPlusPCRegion!$O$7:$O$161)*100,"na")</f>
        <v>100.41248424654992</v>
      </c>
      <c r="P63" s="8">
        <f>IFERROR(SUMIF(VictoriaPlusPCRegion!$E$7:$E$161,$E63,VictoriaPlusPCRegion!S$7:S$161)/SUMIF(VictoriaPlusPCRegion!$E$7:$E$161,$E63,VictoriaPlusPCRegion!$O$7:$O$161)*100,"na")</f>
        <v>100.67658952049321</v>
      </c>
      <c r="Q63" s="8">
        <f>IFERROR(SUMIF(VictoriaPlusPCRegion!$E$7:$E$161,$E63,VictoriaPlusPCRegion!T$7:T$161)/SUMIF(VictoriaPlusPCRegion!$E$7:$E$161,$E63,VictoriaPlusPCRegion!$O$7:$O$161)*100,"na")</f>
        <v>85.998686641919861</v>
      </c>
      <c r="R63" s="8">
        <f>IFERROR(SUMIF(VictoriaPlusPCRegion!$E$7:$E$161,$E63,VictoriaPlusPCRegion!U$7:U$161)/SUMIF(VictoriaPlusPCRegion!$E$7:$E$161,$E63,VictoriaPlusPCRegion!$O$7:$O$161)*100,"na")</f>
        <v>88.580890220825424</v>
      </c>
      <c r="S63" s="8">
        <f>IFERROR(SUMIF(VictoriaPlusPCRegion!$E$7:$E$161,$E63,VictoriaPlusPCRegion!V$7:V$161)/SUMIF(VictoriaPlusPCRegion!$E$7:$E$161,$E63,VictoriaPlusPCRegion!$O$7:$O$161)*100,"na")</f>
        <v>100.27375532952634</v>
      </c>
      <c r="T63" s="8">
        <f>IFERROR(SUMIF(VictoriaPlusPCRegion!$E$7:$E$161,$E63,VictoriaPlusPCRegion!W$7:W$161)/SUMIF(VictoriaPlusPCRegion!$E$7:$E$161,$E63,VictoriaPlusPCRegion!$O$7:$O$161)*100,"na")</f>
        <v>96.150206764109271</v>
      </c>
      <c r="U63" s="8">
        <f>IFERROR(SUMIF(VictoriaPlusPCRegion!$E$7:$E$161,$E63,VictoriaPlusPCRegion!X$7:X$161)/SUMIF(VictoriaPlusPCRegion!$E$7:$E$161,$E63,VictoriaPlusPCRegion!$O$7:$O$161)*100,"na")</f>
        <v>92.331298077237207</v>
      </c>
      <c r="V63" s="8">
        <f>IFERROR(SUMIF(VictoriaPlusPCRegion!$E$7:$E$161,$E63,VictoriaPlusPCRegion!Y$7:Y$161)/SUMIF(VictoriaPlusPCRegion!$E$7:$E$161,$E63,VictoriaPlusPCRegion!$O$7:$O$161)*100,"na")</f>
        <v>88.03999148536748</v>
      </c>
    </row>
    <row r="64" spans="1:22" hidden="1" x14ac:dyDescent="0.25">
      <c r="A64" s="6"/>
      <c r="B64" s="6" t="str">
        <f t="shared" si="10"/>
        <v>Offices</v>
      </c>
      <c r="C64" s="6" t="str">
        <f t="shared" si="10"/>
        <v>PCR</v>
      </c>
      <c r="D64" s="6" t="str">
        <f>$D$12</f>
        <v>Ballarat</v>
      </c>
      <c r="E64" s="6" t="str">
        <f t="shared" si="9"/>
        <v>Offices PCR Ballarat</v>
      </c>
      <c r="F64" s="8">
        <f>IFERROR(SUMIF(VictoriaPlusPCRegion!$E$7:$E$161,$E64,VictoriaPlusPCRegion!I$7:I$161)/SUMIF(VictoriaPlusPCRegion!$E$7:$E$161,$E64,VictoriaPlusPCRegion!$O$7:$O$161)*100,"na")</f>
        <v>220.66721457336507</v>
      </c>
      <c r="G64" s="8">
        <f>IFERROR(SUMIF(VictoriaPlusPCRegion!$E$7:$E$161,$E64,VictoriaPlusPCRegion!J$7:J$161)/SUMIF(VictoriaPlusPCRegion!$E$7:$E$161,$E64,VictoriaPlusPCRegion!$O$7:$O$161)*100,"na")</f>
        <v>34.478847180691055</v>
      </c>
      <c r="H64" s="8">
        <f>IFERROR(SUMIF(VictoriaPlusPCRegion!$E$7:$E$161,$E64,VictoriaPlusPCRegion!K$7:K$161)/SUMIF(VictoriaPlusPCRegion!$E$7:$E$161,$E64,VictoriaPlusPCRegion!$O$7:$O$161)*100,"na")</f>
        <v>100.53599146039667</v>
      </c>
      <c r="I64" s="8">
        <f>IFERROR(SUMIF(VictoriaPlusPCRegion!$E$7:$E$161,$E64,VictoriaPlusPCRegion!L$7:L$161)/SUMIF(VictoriaPlusPCRegion!$E$7:$E$161,$E64,VictoriaPlusPCRegion!$O$7:$O$161)*100,"na")</f>
        <v>29.615086618833313</v>
      </c>
      <c r="J64" s="8">
        <f>IFERROR(SUMIF(VictoriaPlusPCRegion!$E$7:$E$161,$E64,VictoriaPlusPCRegion!M$7:M$161)/SUMIF(VictoriaPlusPCRegion!$E$7:$E$161,$E64,VictoriaPlusPCRegion!$O$7:$O$161)*100,"na")</f>
        <v>90.156271000170847</v>
      </c>
      <c r="K64" s="8">
        <f>IFERROR(SUMIF(VictoriaPlusPCRegion!$E$7:$E$161,$E64,VictoriaPlusPCRegion!N$7:N$161)/SUMIF(VictoriaPlusPCRegion!$E$7:$E$161,$E64,VictoriaPlusPCRegion!$O$7:$O$161)*100,"na")</f>
        <v>27.628554053699194</v>
      </c>
      <c r="L64" s="8">
        <f>IFERROR(SUMIF(VictoriaPlusPCRegion!$E$7:$E$161,$E64,VictoriaPlusPCRegion!O$7:O$161)/SUMIF(VictoriaPlusPCRegion!$E$7:$E$161,$E64,VictoriaPlusPCRegion!$O$7:$O$161)*100,"na")</f>
        <v>100</v>
      </c>
      <c r="M64" s="8">
        <f>IFERROR(SUMIF(VictoriaPlusPCRegion!$E$7:$E$161,$E64,VictoriaPlusPCRegion!P$7:P$161)/SUMIF(VictoriaPlusPCRegion!$E$7:$E$161,$E64,VictoriaPlusPCRegion!$O$7:$O$161)*100,"na")</f>
        <v>72.321438817274242</v>
      </c>
      <c r="N64" s="8">
        <f>IFERROR(SUMIF(VictoriaPlusPCRegion!$E$7:$E$161,$E64,VictoriaPlusPCRegion!Q$7:Q$161)/SUMIF(VictoriaPlusPCRegion!$E$7:$E$161,$E64,VictoriaPlusPCRegion!$O$7:$O$161)*100,"na")</f>
        <v>72.078317801549304</v>
      </c>
      <c r="O64" s="8">
        <f>IFERROR(SUMIF(VictoriaPlusPCRegion!$E$7:$E$161,$E64,VictoriaPlusPCRegion!R$7:R$161)/SUMIF(VictoriaPlusPCRegion!$E$7:$E$161,$E64,VictoriaPlusPCRegion!$O$7:$O$161)*100,"na")</f>
        <v>80.481390641801084</v>
      </c>
      <c r="P64" s="8">
        <f>IFERROR(SUMIF(VictoriaPlusPCRegion!$E$7:$E$161,$E64,VictoriaPlusPCRegion!S$7:S$161)/SUMIF(VictoriaPlusPCRegion!$E$7:$E$161,$E64,VictoriaPlusPCRegion!$O$7:$O$161)*100,"na")</f>
        <v>74.022141103565431</v>
      </c>
      <c r="Q64" s="8">
        <f>IFERROR(SUMIF(VictoriaPlusPCRegion!$E$7:$E$161,$E64,VictoriaPlusPCRegion!T$7:T$161)/SUMIF(VictoriaPlusPCRegion!$E$7:$E$161,$E64,VictoriaPlusPCRegion!$O$7:$O$161)*100,"na")</f>
        <v>61.439258190916199</v>
      </c>
      <c r="R64" s="8">
        <f>IFERROR(SUMIF(VictoriaPlusPCRegion!$E$7:$E$161,$E64,VictoriaPlusPCRegion!U$7:U$161)/SUMIF(VictoriaPlusPCRegion!$E$7:$E$161,$E64,VictoriaPlusPCRegion!$O$7:$O$161)*100,"na")</f>
        <v>66.429764730093154</v>
      </c>
      <c r="S64" s="8">
        <f>IFERROR(SUMIF(VictoriaPlusPCRegion!$E$7:$E$161,$E64,VictoriaPlusPCRegion!V$7:V$161)/SUMIF(VictoriaPlusPCRegion!$E$7:$E$161,$E64,VictoriaPlusPCRegion!$O$7:$O$161)*100,"na")</f>
        <v>73.503792454021038</v>
      </c>
      <c r="T64" s="8">
        <f>IFERROR(SUMIF(VictoriaPlusPCRegion!$E$7:$E$161,$E64,VictoriaPlusPCRegion!W$7:W$161)/SUMIF(VictoriaPlusPCRegion!$E$7:$E$161,$E64,VictoriaPlusPCRegion!$O$7:$O$161)*100,"na")</f>
        <v>70.41171094696962</v>
      </c>
      <c r="U64" s="8">
        <f>IFERROR(SUMIF(VictoriaPlusPCRegion!$E$7:$E$161,$E64,VictoriaPlusPCRegion!X$7:X$161)/SUMIF(VictoriaPlusPCRegion!$E$7:$E$161,$E64,VictoriaPlusPCRegion!$O$7:$O$161)*100,"na")</f>
        <v>68.177143163743082</v>
      </c>
      <c r="V64" s="8">
        <f>IFERROR(SUMIF(VictoriaPlusPCRegion!$E$7:$E$161,$E64,VictoriaPlusPCRegion!Y$7:Y$161)/SUMIF(VictoriaPlusPCRegion!$E$7:$E$161,$E64,VictoriaPlusPCRegion!$O$7:$O$161)*100,"na")</f>
        <v>64.672022732175279</v>
      </c>
    </row>
    <row r="65" spans="1:22" hidden="1" x14ac:dyDescent="0.25">
      <c r="A65" s="6"/>
      <c r="B65" s="6" t="str">
        <f t="shared" si="10"/>
        <v>Offices</v>
      </c>
      <c r="C65" s="6" t="str">
        <f t="shared" si="10"/>
        <v>PCR</v>
      </c>
      <c r="D65" s="6" t="str">
        <f>$D$13</f>
        <v>Bendigo</v>
      </c>
      <c r="E65" s="6" t="str">
        <f t="shared" si="9"/>
        <v>Offices PCR Bendigo</v>
      </c>
      <c r="F65" s="8">
        <f>IFERROR(SUMIF(VictoriaPlusPCRegion!$E$7:$E$161,$E65,VictoriaPlusPCRegion!I$7:I$161)/SUMIF(VictoriaPlusPCRegion!$E$7:$E$161,$E65,VictoriaPlusPCRegion!$O$7:$O$161)*100,"na")</f>
        <v>170.46507800986609</v>
      </c>
      <c r="G65" s="8">
        <f>IFERROR(SUMIF(VictoriaPlusPCRegion!$E$7:$E$161,$E65,VictoriaPlusPCRegion!J$7:J$161)/SUMIF(VictoriaPlusPCRegion!$E$7:$E$161,$E65,VictoriaPlusPCRegion!$O$7:$O$161)*100,"na")</f>
        <v>77.962597510058075</v>
      </c>
      <c r="H65" s="8">
        <f>IFERROR(SUMIF(VictoriaPlusPCRegion!$E$7:$E$161,$E65,VictoriaPlusPCRegion!K$7:K$161)/SUMIF(VictoriaPlusPCRegion!$E$7:$E$161,$E65,VictoriaPlusPCRegion!$O$7:$O$161)*100,"na")</f>
        <v>70.558326852486218</v>
      </c>
      <c r="I65" s="8">
        <f>IFERROR(SUMIF(VictoriaPlusPCRegion!$E$7:$E$161,$E65,VictoriaPlusPCRegion!L$7:L$161)/SUMIF(VictoriaPlusPCRegion!$E$7:$E$161,$E65,VictoriaPlusPCRegion!$O$7:$O$161)*100,"na")</f>
        <v>119.51022397275268</v>
      </c>
      <c r="J65" s="8">
        <f>IFERROR(SUMIF(VictoriaPlusPCRegion!$E$7:$E$161,$E65,VictoriaPlusPCRegion!M$7:M$161)/SUMIF(VictoriaPlusPCRegion!$E$7:$E$161,$E65,VictoriaPlusPCRegion!$O$7:$O$161)*100,"na")</f>
        <v>96.752100358777056</v>
      </c>
      <c r="K65" s="8">
        <f>IFERROR(SUMIF(VictoriaPlusPCRegion!$E$7:$E$161,$E65,VictoriaPlusPCRegion!N$7:N$161)/SUMIF(VictoriaPlusPCRegion!$E$7:$E$161,$E65,VictoriaPlusPCRegion!$O$7:$O$161)*100,"na")</f>
        <v>59.135895708458285</v>
      </c>
      <c r="L65" s="8">
        <f>IFERROR(SUMIF(VictoriaPlusPCRegion!$E$7:$E$161,$E65,VictoriaPlusPCRegion!O$7:O$161)/SUMIF(VictoriaPlusPCRegion!$E$7:$E$161,$E65,VictoriaPlusPCRegion!$O$7:$O$161)*100,"na")</f>
        <v>100</v>
      </c>
      <c r="M65" s="8">
        <f>IFERROR(SUMIF(VictoriaPlusPCRegion!$E$7:$E$161,$E65,VictoriaPlusPCRegion!P$7:P$161)/SUMIF(VictoriaPlusPCRegion!$E$7:$E$161,$E65,VictoriaPlusPCRegion!$O$7:$O$161)*100,"na")</f>
        <v>87.974806310109116</v>
      </c>
      <c r="N65" s="8">
        <f>IFERROR(SUMIF(VictoriaPlusPCRegion!$E$7:$E$161,$E65,VictoriaPlusPCRegion!Q$7:Q$161)/SUMIF(VictoriaPlusPCRegion!$E$7:$E$161,$E65,VictoriaPlusPCRegion!$O$7:$O$161)*100,"na")</f>
        <v>91.584492710544197</v>
      </c>
      <c r="O65" s="8">
        <f>IFERROR(SUMIF(VictoriaPlusPCRegion!$E$7:$E$161,$E65,VictoriaPlusPCRegion!R$7:R$161)/SUMIF(VictoriaPlusPCRegion!$E$7:$E$161,$E65,VictoriaPlusPCRegion!$O$7:$O$161)*100,"na")</f>
        <v>91.900029602904581</v>
      </c>
      <c r="P65" s="8">
        <f>IFERROR(SUMIF(VictoriaPlusPCRegion!$E$7:$E$161,$E65,VictoriaPlusPCRegion!S$7:S$161)/SUMIF(VictoriaPlusPCRegion!$E$7:$E$161,$E65,VictoriaPlusPCRegion!$O$7:$O$161)*100,"na")</f>
        <v>89.29262897622975</v>
      </c>
      <c r="Q65" s="8">
        <f>IFERROR(SUMIF(VictoriaPlusPCRegion!$E$7:$E$161,$E65,VictoriaPlusPCRegion!T$7:T$161)/SUMIF(VictoriaPlusPCRegion!$E$7:$E$161,$E65,VictoriaPlusPCRegion!$O$7:$O$161)*100,"na")</f>
        <v>73.914256717532368</v>
      </c>
      <c r="R65" s="8">
        <f>IFERROR(SUMIF(VictoriaPlusPCRegion!$E$7:$E$161,$E65,VictoriaPlusPCRegion!U$7:U$161)/SUMIF(VictoriaPlusPCRegion!$E$7:$E$161,$E65,VictoriaPlusPCRegion!$O$7:$O$161)*100,"na")</f>
        <v>78.558476207166478</v>
      </c>
      <c r="S65" s="8">
        <f>IFERROR(SUMIF(VictoriaPlusPCRegion!$E$7:$E$161,$E65,VictoriaPlusPCRegion!V$7:V$161)/SUMIF(VictoriaPlusPCRegion!$E$7:$E$161,$E65,VictoriaPlusPCRegion!$O$7:$O$161)*100,"na")</f>
        <v>87.996087034803054</v>
      </c>
      <c r="T65" s="8">
        <f>IFERROR(SUMIF(VictoriaPlusPCRegion!$E$7:$E$161,$E65,VictoriaPlusPCRegion!W$7:W$161)/SUMIF(VictoriaPlusPCRegion!$E$7:$E$161,$E65,VictoriaPlusPCRegion!$O$7:$O$161)*100,"na")</f>
        <v>84.084062600082561</v>
      </c>
      <c r="U65" s="8">
        <f>IFERROR(SUMIF(VictoriaPlusPCRegion!$E$7:$E$161,$E65,VictoriaPlusPCRegion!X$7:X$161)/SUMIF(VictoriaPlusPCRegion!$E$7:$E$161,$E65,VictoriaPlusPCRegion!$O$7:$O$161)*100,"na")</f>
        <v>81.216515376112568</v>
      </c>
      <c r="V65" s="8">
        <f>IFERROR(SUMIF(VictoriaPlusPCRegion!$E$7:$E$161,$E65,VictoriaPlusPCRegion!Y$7:Y$161)/SUMIF(VictoriaPlusPCRegion!$E$7:$E$161,$E65,VictoriaPlusPCRegion!$O$7:$O$161)*100,"na")</f>
        <v>77.23079777680374</v>
      </c>
    </row>
    <row r="66" spans="1:22" hidden="1" x14ac:dyDescent="0.25">
      <c r="A66" s="6"/>
      <c r="B66" s="6" t="str">
        <f t="shared" si="10"/>
        <v>Offices</v>
      </c>
      <c r="C66" s="6" t="str">
        <f t="shared" si="10"/>
        <v>PCR</v>
      </c>
      <c r="D66" s="6" t="str">
        <f>$D$14</f>
        <v>Geelong</v>
      </c>
      <c r="E66" s="6" t="str">
        <f t="shared" si="9"/>
        <v>Offices PCR Geelong</v>
      </c>
      <c r="F66" s="8">
        <f>IFERROR(SUMIF(VictoriaPlusPCRegion!$E$7:$E$161,$E66,VictoriaPlusPCRegion!I$7:I$161)/SUMIF(VictoriaPlusPCRegion!$E$7:$E$161,$E66,VictoriaPlusPCRegion!$O$7:$O$161)*100,"na")</f>
        <v>180.77845721267511</v>
      </c>
      <c r="G66" s="8">
        <f>IFERROR(SUMIF(VictoriaPlusPCRegion!$E$7:$E$161,$E66,VictoriaPlusPCRegion!J$7:J$161)/SUMIF(VictoriaPlusPCRegion!$E$7:$E$161,$E66,VictoriaPlusPCRegion!$O$7:$O$161)*100,"na")</f>
        <v>85.995205871687446</v>
      </c>
      <c r="H66" s="8">
        <f>IFERROR(SUMIF(VictoriaPlusPCRegion!$E$7:$E$161,$E66,VictoriaPlusPCRegion!K$7:K$161)/SUMIF(VictoriaPlusPCRegion!$E$7:$E$161,$E66,VictoriaPlusPCRegion!$O$7:$O$161)*100,"na")</f>
        <v>68.479795579440022</v>
      </c>
      <c r="I66" s="8">
        <f>IFERROR(SUMIF(VictoriaPlusPCRegion!$E$7:$E$161,$E66,VictoriaPlusPCRegion!L$7:L$161)/SUMIF(VictoriaPlusPCRegion!$E$7:$E$161,$E66,VictoriaPlusPCRegion!$O$7:$O$161)*100,"na")</f>
        <v>27.818248588476237</v>
      </c>
      <c r="J66" s="8">
        <f>IFERROR(SUMIF(VictoriaPlusPCRegion!$E$7:$E$161,$E66,VictoriaPlusPCRegion!M$7:M$161)/SUMIF(VictoriaPlusPCRegion!$E$7:$E$161,$E66,VictoriaPlusPCRegion!$O$7:$O$161)*100,"na")</f>
        <v>387.26306682825464</v>
      </c>
      <c r="K66" s="8">
        <f>IFERROR(SUMIF(VictoriaPlusPCRegion!$E$7:$E$161,$E66,VictoriaPlusPCRegion!N$7:N$161)/SUMIF(VictoriaPlusPCRegion!$E$7:$E$161,$E66,VictoriaPlusPCRegion!$O$7:$O$161)*100,"na")</f>
        <v>113.72838202057484</v>
      </c>
      <c r="L66" s="8">
        <f>IFERROR(SUMIF(VictoriaPlusPCRegion!$E$7:$E$161,$E66,VictoriaPlusPCRegion!O$7:O$161)/SUMIF(VictoriaPlusPCRegion!$E$7:$E$161,$E66,VictoriaPlusPCRegion!$O$7:$O$161)*100,"na")</f>
        <v>100</v>
      </c>
      <c r="M66" s="8">
        <f>IFERROR(SUMIF(VictoriaPlusPCRegion!$E$7:$E$161,$E66,VictoriaPlusPCRegion!P$7:P$161)/SUMIF(VictoriaPlusPCRegion!$E$7:$E$161,$E66,VictoriaPlusPCRegion!$O$7:$O$161)*100,"na")</f>
        <v>197.00346681039224</v>
      </c>
      <c r="N66" s="8">
        <f>IFERROR(SUMIF(VictoriaPlusPCRegion!$E$7:$E$161,$E66,VictoriaPlusPCRegion!Q$7:Q$161)/SUMIF(VictoriaPlusPCRegion!$E$7:$E$161,$E66,VictoriaPlusPCRegion!$O$7:$O$161)*100,"na")</f>
        <v>153.50773001434931</v>
      </c>
      <c r="O66" s="8">
        <f>IFERROR(SUMIF(VictoriaPlusPCRegion!$E$7:$E$161,$E66,VictoriaPlusPCRegion!R$7:R$161)/SUMIF(VictoriaPlusPCRegion!$E$7:$E$161,$E66,VictoriaPlusPCRegion!$O$7:$O$161)*100,"na")</f>
        <v>147.73747017676428</v>
      </c>
      <c r="P66" s="8">
        <f>IFERROR(SUMIF(VictoriaPlusPCRegion!$E$7:$E$161,$E66,VictoriaPlusPCRegion!S$7:S$161)/SUMIF(VictoriaPlusPCRegion!$E$7:$E$161,$E66,VictoriaPlusPCRegion!$O$7:$O$161)*100,"na")</f>
        <v>163.96571059552437</v>
      </c>
      <c r="Q66" s="8">
        <f>IFERROR(SUMIF(VictoriaPlusPCRegion!$E$7:$E$161,$E66,VictoriaPlusPCRegion!T$7:T$161)/SUMIF(VictoriaPlusPCRegion!$E$7:$E$161,$E66,VictoriaPlusPCRegion!$O$7:$O$161)*100,"na")</f>
        <v>126.07681581544543</v>
      </c>
      <c r="R66" s="8">
        <f>IFERROR(SUMIF(VictoriaPlusPCRegion!$E$7:$E$161,$E66,VictoriaPlusPCRegion!U$7:U$161)/SUMIF(VictoriaPlusPCRegion!$E$7:$E$161,$E66,VictoriaPlusPCRegion!$O$7:$O$161)*100,"na")</f>
        <v>134.75482372854256</v>
      </c>
      <c r="S66" s="8">
        <f>IFERROR(SUMIF(VictoriaPlusPCRegion!$E$7:$E$161,$E66,VictoriaPlusPCRegion!V$7:V$161)/SUMIF(VictoriaPlusPCRegion!$E$7:$E$161,$E66,VictoriaPlusPCRegion!$O$7:$O$161)*100,"na")</f>
        <v>154.18443902475329</v>
      </c>
      <c r="T66" s="8">
        <f>IFERROR(SUMIF(VictoriaPlusPCRegion!$E$7:$E$161,$E66,VictoriaPlusPCRegion!W$7:W$161)/SUMIF(VictoriaPlusPCRegion!$E$7:$E$161,$E66,VictoriaPlusPCRegion!$O$7:$O$161)*100,"na")</f>
        <v>144.99374704188946</v>
      </c>
      <c r="U66" s="8">
        <f>IFERROR(SUMIF(VictoriaPlusPCRegion!$E$7:$E$161,$E66,VictoriaPlusPCRegion!X$7:X$161)/SUMIF(VictoriaPlusPCRegion!$E$7:$E$161,$E66,VictoriaPlusPCRegion!$O$7:$O$161)*100,"na")</f>
        <v>140.55323964921948</v>
      </c>
      <c r="V66" s="8">
        <f>IFERROR(SUMIF(VictoriaPlusPCRegion!$E$7:$E$161,$E66,VictoriaPlusPCRegion!Y$7:Y$161)/SUMIF(VictoriaPlusPCRegion!$E$7:$E$161,$E66,VictoriaPlusPCRegion!$O$7:$O$161)*100,"na")</f>
        <v>134.05010145656988</v>
      </c>
    </row>
    <row r="67" spans="1:22" hidden="1" x14ac:dyDescent="0.25">
      <c r="A67" s="6"/>
      <c r="B67" s="6" t="str">
        <f t="shared" si="10"/>
        <v>Offices</v>
      </c>
      <c r="C67" s="6" t="str">
        <f t="shared" si="10"/>
        <v>PCR</v>
      </c>
      <c r="D67" s="6" t="str">
        <f>$D$15</f>
        <v>North West</v>
      </c>
      <c r="E67" s="6" t="str">
        <f t="shared" si="9"/>
        <v>Offices PCR North West</v>
      </c>
      <c r="F67" s="8">
        <f>IFERROR(SUMIF(VictoriaPlusPCRegion!$E$7:$E$161,$E67,VictoriaPlusPCRegion!I$7:I$161)/SUMIF(VictoriaPlusPCRegion!$E$7:$E$161,$E67,VictoriaPlusPCRegion!$O$7:$O$161)*100,"na")</f>
        <v>520.82501947976937</v>
      </c>
      <c r="G67" s="8">
        <f>IFERROR(SUMIF(VictoriaPlusPCRegion!$E$7:$E$161,$E67,VictoriaPlusPCRegion!J$7:J$161)/SUMIF(VictoriaPlusPCRegion!$E$7:$E$161,$E67,VictoriaPlusPCRegion!$O$7:$O$161)*100,"na")</f>
        <v>82.524814573774393</v>
      </c>
      <c r="H67" s="8">
        <f>IFERROR(SUMIF(VictoriaPlusPCRegion!$E$7:$E$161,$E67,VictoriaPlusPCRegion!K$7:K$161)/SUMIF(VictoriaPlusPCRegion!$E$7:$E$161,$E67,VictoriaPlusPCRegion!$O$7:$O$161)*100,"na")</f>
        <v>31.899234853924952</v>
      </c>
      <c r="I67" s="8">
        <f>IFERROR(SUMIF(VictoriaPlusPCRegion!$E$7:$E$161,$E67,VictoriaPlusPCRegion!L$7:L$161)/SUMIF(VictoriaPlusPCRegion!$E$7:$E$161,$E67,VictoriaPlusPCRegion!$O$7:$O$161)*100,"na")</f>
        <v>103.56047021169843</v>
      </c>
      <c r="J67" s="8">
        <f>IFERROR(SUMIF(VictoriaPlusPCRegion!$E$7:$E$161,$E67,VictoriaPlusPCRegion!M$7:M$161)/SUMIF(VictoriaPlusPCRegion!$E$7:$E$161,$E67,VictoriaPlusPCRegion!$O$7:$O$161)*100,"na")</f>
        <v>147.23635924184009</v>
      </c>
      <c r="K67" s="8">
        <f>IFERROR(SUMIF(VictoriaPlusPCRegion!$E$7:$E$161,$E67,VictoriaPlusPCRegion!N$7:N$161)/SUMIF(VictoriaPlusPCRegion!$E$7:$E$161,$E67,VictoriaPlusPCRegion!$O$7:$O$161)*100,"na")</f>
        <v>63.229544443835927</v>
      </c>
      <c r="L67" s="8">
        <f>IFERROR(SUMIF(VictoriaPlusPCRegion!$E$7:$E$161,$E67,VictoriaPlusPCRegion!O$7:O$161)/SUMIF(VictoriaPlusPCRegion!$E$7:$E$161,$E67,VictoriaPlusPCRegion!$O$7:$O$161)*100,"na")</f>
        <v>100</v>
      </c>
      <c r="M67" s="8">
        <f>IFERROR(SUMIF(VictoriaPlusPCRegion!$E$7:$E$161,$E67,VictoriaPlusPCRegion!P$7:P$161)/SUMIF(VictoriaPlusPCRegion!$E$7:$E$161,$E67,VictoriaPlusPCRegion!$O$7:$O$161)*100,"na")</f>
        <v>104.57340937514883</v>
      </c>
      <c r="N67" s="8">
        <f>IFERROR(SUMIF(VictoriaPlusPCRegion!$E$7:$E$161,$E67,VictoriaPlusPCRegion!Q$7:Q$161)/SUMIF(VictoriaPlusPCRegion!$E$7:$E$161,$E67,VictoriaPlusPCRegion!$O$7:$O$161)*100,"na")</f>
        <v>99.120152139464537</v>
      </c>
      <c r="O67" s="8">
        <f>IFERROR(SUMIF(VictoriaPlusPCRegion!$E$7:$E$161,$E67,VictoriaPlusPCRegion!R$7:R$161)/SUMIF(VictoriaPlusPCRegion!$E$7:$E$161,$E67,VictoriaPlusPCRegion!$O$7:$O$161)*100,"na")</f>
        <v>99.794576153436438</v>
      </c>
      <c r="P67" s="8">
        <f>IFERROR(SUMIF(VictoriaPlusPCRegion!$E$7:$E$161,$E67,VictoriaPlusPCRegion!S$7:S$161)/SUMIF(VictoriaPlusPCRegion!$E$7:$E$161,$E67,VictoriaPlusPCRegion!$O$7:$O$161)*100,"na")</f>
        <v>99.850242521130781</v>
      </c>
      <c r="Q67" s="8">
        <f>IFERROR(SUMIF(VictoriaPlusPCRegion!$E$7:$E$161,$E67,VictoriaPlusPCRegion!T$7:T$161)/SUMIF(VictoriaPlusPCRegion!$E$7:$E$161,$E67,VictoriaPlusPCRegion!$O$7:$O$161)*100,"na")</f>
        <v>80.967096713059604</v>
      </c>
      <c r="R67" s="8">
        <f>IFERROR(SUMIF(VictoriaPlusPCRegion!$E$7:$E$161,$E67,VictoriaPlusPCRegion!U$7:U$161)/SUMIF(VictoriaPlusPCRegion!$E$7:$E$161,$E67,VictoriaPlusPCRegion!$O$7:$O$161)*100,"na")</f>
        <v>86.390320026024256</v>
      </c>
      <c r="S67" s="8">
        <f>IFERROR(SUMIF(VictoriaPlusPCRegion!$E$7:$E$161,$E67,VictoriaPlusPCRegion!V$7:V$161)/SUMIF(VictoriaPlusPCRegion!$E$7:$E$161,$E67,VictoriaPlusPCRegion!$O$7:$O$161)*100,"na")</f>
        <v>97.183583038637096</v>
      </c>
      <c r="T67" s="8">
        <f>IFERROR(SUMIF(VictoriaPlusPCRegion!$E$7:$E$161,$E67,VictoriaPlusPCRegion!W$7:W$161)/SUMIF(VictoriaPlusPCRegion!$E$7:$E$161,$E67,VictoriaPlusPCRegion!$O$7:$O$161)*100,"na")</f>
        <v>92.478991917471234</v>
      </c>
      <c r="U67" s="8">
        <f>IFERROR(SUMIF(VictoriaPlusPCRegion!$E$7:$E$161,$E67,VictoriaPlusPCRegion!X$7:X$161)/SUMIF(VictoriaPlusPCRegion!$E$7:$E$161,$E67,VictoriaPlusPCRegion!$O$7:$O$161)*100,"na")</f>
        <v>89.444523931910453</v>
      </c>
      <c r="V67" s="8">
        <f>IFERROR(SUMIF(VictoriaPlusPCRegion!$E$7:$E$161,$E67,VictoriaPlusPCRegion!Y$7:Y$161)/SUMIF(VictoriaPlusPCRegion!$E$7:$E$161,$E67,VictoriaPlusPCRegion!$O$7:$O$161)*100,"na")</f>
        <v>85.096786439535705</v>
      </c>
    </row>
    <row r="68" spans="1:22" hidden="1" x14ac:dyDescent="0.25">
      <c r="A68" s="6"/>
      <c r="B68" s="6" t="str">
        <f t="shared" si="10"/>
        <v>Offices</v>
      </c>
      <c r="C68" s="6" t="str">
        <f t="shared" si="10"/>
        <v>PCR</v>
      </c>
      <c r="D68" s="6" t="str">
        <f>$D$16</f>
        <v>Shepparton</v>
      </c>
      <c r="E68" s="6" t="str">
        <f t="shared" si="9"/>
        <v>Offices PCR Shepparton</v>
      </c>
      <c r="F68" s="8">
        <f>IFERROR(SUMIF(VictoriaPlusPCRegion!$E$7:$E$161,$E68,VictoriaPlusPCRegion!I$7:I$161)/SUMIF(VictoriaPlusPCRegion!$E$7:$E$161,$E68,VictoriaPlusPCRegion!$O$7:$O$161)*100,"na")</f>
        <v>191.25632761742406</v>
      </c>
      <c r="G68" s="8">
        <f>IFERROR(SUMIF(VictoriaPlusPCRegion!$E$7:$E$161,$E68,VictoriaPlusPCRegion!J$7:J$161)/SUMIF(VictoriaPlusPCRegion!$E$7:$E$161,$E68,VictoriaPlusPCRegion!$O$7:$O$161)*100,"na")</f>
        <v>91.292195742503438</v>
      </c>
      <c r="H68" s="8">
        <f>IFERROR(SUMIF(VictoriaPlusPCRegion!$E$7:$E$161,$E68,VictoriaPlusPCRegion!K$7:K$161)/SUMIF(VictoriaPlusPCRegion!$E$7:$E$161,$E68,VictoriaPlusPCRegion!$O$7:$O$161)*100,"na")</f>
        <v>92.542324393000669</v>
      </c>
      <c r="I68" s="8">
        <f>IFERROR(SUMIF(VictoriaPlusPCRegion!$E$7:$E$161,$E68,VictoriaPlusPCRegion!L$7:L$161)/SUMIF(VictoriaPlusPCRegion!$E$7:$E$161,$E68,VictoriaPlusPCRegion!$O$7:$O$161)*100,"na")</f>
        <v>89.132891925271522</v>
      </c>
      <c r="J68" s="8">
        <f>IFERROR(SUMIF(VictoriaPlusPCRegion!$E$7:$E$161,$E68,VictoriaPlusPCRegion!M$7:M$161)/SUMIF(VictoriaPlusPCRegion!$E$7:$E$161,$E68,VictoriaPlusPCRegion!$O$7:$O$161)*100,"na")</f>
        <v>132.85492898544842</v>
      </c>
      <c r="K68" s="8">
        <f>IFERROR(SUMIF(VictoriaPlusPCRegion!$E$7:$E$161,$E68,VictoriaPlusPCRegion!N$7:N$161)/SUMIF(VictoriaPlusPCRegion!$E$7:$E$161,$E68,VictoriaPlusPCRegion!$O$7:$O$161)*100,"na")</f>
        <v>33.276714398091521</v>
      </c>
      <c r="L68" s="8">
        <f>IFERROR(SUMIF(VictoriaPlusPCRegion!$E$7:$E$161,$E68,VictoriaPlusPCRegion!O$7:O$161)/SUMIF(VictoriaPlusPCRegion!$E$7:$E$161,$E68,VictoriaPlusPCRegion!$O$7:$O$161)*100,"na")</f>
        <v>100</v>
      </c>
      <c r="M68" s="8">
        <f>IFERROR(SUMIF(VictoriaPlusPCRegion!$E$7:$E$161,$E68,VictoriaPlusPCRegion!P$7:P$161)/SUMIF(VictoriaPlusPCRegion!$E$7:$E$161,$E68,VictoriaPlusPCRegion!$O$7:$O$161)*100,"na")</f>
        <v>87.311892915997674</v>
      </c>
      <c r="N68" s="8">
        <f>IFERROR(SUMIF(VictoriaPlusPCRegion!$E$7:$E$161,$E68,VictoriaPlusPCRegion!Q$7:Q$161)/SUMIF(VictoriaPlusPCRegion!$E$7:$E$161,$E68,VictoriaPlusPCRegion!$O$7:$O$161)*100,"na")</f>
        <v>79.758970213486762</v>
      </c>
      <c r="O68" s="8">
        <f>IFERROR(SUMIF(VictoriaPlusPCRegion!$E$7:$E$161,$E68,VictoriaPlusPCRegion!R$7:R$161)/SUMIF(VictoriaPlusPCRegion!$E$7:$E$161,$E68,VictoriaPlusPCRegion!$O$7:$O$161)*100,"na")</f>
        <v>87.891511053603679</v>
      </c>
      <c r="P68" s="8">
        <f>IFERROR(SUMIF(VictoriaPlusPCRegion!$E$7:$E$161,$E68,VictoriaPlusPCRegion!S$7:S$161)/SUMIF(VictoriaPlusPCRegion!$E$7:$E$161,$E68,VictoriaPlusPCRegion!$O$7:$O$161)*100,"na")</f>
        <v>83.931917064506962</v>
      </c>
      <c r="Q68" s="8">
        <f>IFERROR(SUMIF(VictoriaPlusPCRegion!$E$7:$E$161,$E68,VictoriaPlusPCRegion!T$7:T$161)/SUMIF(VictoriaPlusPCRegion!$E$7:$E$161,$E68,VictoriaPlusPCRegion!$O$7:$O$161)*100,"na")</f>
        <v>68.219790242786445</v>
      </c>
      <c r="R68" s="8">
        <f>IFERROR(SUMIF(VictoriaPlusPCRegion!$E$7:$E$161,$E68,VictoriaPlusPCRegion!U$7:U$161)/SUMIF(VictoriaPlusPCRegion!$E$7:$E$161,$E68,VictoriaPlusPCRegion!$O$7:$O$161)*100,"na")</f>
        <v>73.837542538828075</v>
      </c>
      <c r="S68" s="8">
        <f>IFERROR(SUMIF(VictoriaPlusPCRegion!$E$7:$E$161,$E68,VictoriaPlusPCRegion!V$7:V$161)/SUMIF(VictoriaPlusPCRegion!$E$7:$E$161,$E68,VictoriaPlusPCRegion!$O$7:$O$161)*100,"na")</f>
        <v>82.212461751062122</v>
      </c>
      <c r="T68" s="8">
        <f>IFERROR(SUMIF(VictoriaPlusPCRegion!$E$7:$E$161,$E68,VictoriaPlusPCRegion!W$7:W$161)/SUMIF(VictoriaPlusPCRegion!$E$7:$E$161,$E68,VictoriaPlusPCRegion!$O$7:$O$161)*100,"na")</f>
        <v>78.399483780412154</v>
      </c>
      <c r="U68" s="8">
        <f>IFERROR(SUMIF(VictoriaPlusPCRegion!$E$7:$E$161,$E68,VictoriaPlusPCRegion!X$7:X$161)/SUMIF(VictoriaPlusPCRegion!$E$7:$E$161,$E68,VictoriaPlusPCRegion!$O$7:$O$161)*100,"na")</f>
        <v>75.98060521022218</v>
      </c>
      <c r="V68" s="8">
        <f>IFERROR(SUMIF(VictoriaPlusPCRegion!$E$7:$E$161,$E68,VictoriaPlusPCRegion!Y$7:Y$161)/SUMIF(VictoriaPlusPCRegion!$E$7:$E$161,$E68,VictoriaPlusPCRegion!$O$7:$O$161)*100,"na")</f>
        <v>72.1387157383881</v>
      </c>
    </row>
    <row r="69" spans="1:22" hidden="1" x14ac:dyDescent="0.25">
      <c r="A69" s="6"/>
      <c r="B69" s="6" t="str">
        <f t="shared" si="10"/>
        <v>Offices</v>
      </c>
      <c r="C69" s="6" t="str">
        <f t="shared" si="10"/>
        <v>PCR</v>
      </c>
      <c r="D69" s="6" t="str">
        <f>$D$17</f>
        <v>Warrnambool and South West</v>
      </c>
      <c r="E69" s="6" t="str">
        <f t="shared" si="9"/>
        <v>Offices PCR Warrnambool and South West</v>
      </c>
      <c r="F69" s="8">
        <f>IFERROR(SUMIF(VictoriaPlusPCRegion!$E$7:$E$161,$E69,VictoriaPlusPCRegion!I$7:I$161)/SUMIF(VictoriaPlusPCRegion!$E$7:$E$161,$E69,VictoriaPlusPCRegion!$O$7:$O$161)*100,"na")</f>
        <v>611.29408830029388</v>
      </c>
      <c r="G69" s="8">
        <f>IFERROR(SUMIF(VictoriaPlusPCRegion!$E$7:$E$161,$E69,VictoriaPlusPCRegion!J$7:J$161)/SUMIF(VictoriaPlusPCRegion!$E$7:$E$161,$E69,VictoriaPlusPCRegion!$O$7:$O$161)*100,"na")</f>
        <v>115.11512485036629</v>
      </c>
      <c r="H69" s="8">
        <f>IFERROR(SUMIF(VictoriaPlusPCRegion!$E$7:$E$161,$E69,VictoriaPlusPCRegion!K$7:K$161)/SUMIF(VictoriaPlusPCRegion!$E$7:$E$161,$E69,VictoriaPlusPCRegion!$O$7:$O$161)*100,"na")</f>
        <v>191.31293371903146</v>
      </c>
      <c r="I69" s="8">
        <f>IFERROR(SUMIF(VictoriaPlusPCRegion!$E$7:$E$161,$E69,VictoriaPlusPCRegion!L$7:L$161)/SUMIF(VictoriaPlusPCRegion!$E$7:$E$161,$E69,VictoriaPlusPCRegion!$O$7:$O$161)*100,"na")</f>
        <v>82.005253713962688</v>
      </c>
      <c r="J69" s="8">
        <f>IFERROR(SUMIF(VictoriaPlusPCRegion!$E$7:$E$161,$E69,VictoriaPlusPCRegion!M$7:M$161)/SUMIF(VictoriaPlusPCRegion!$E$7:$E$161,$E69,VictoriaPlusPCRegion!$O$7:$O$161)*100,"na")</f>
        <v>190.0401604494748</v>
      </c>
      <c r="K69" s="8">
        <f>IFERROR(SUMIF(VictoriaPlusPCRegion!$E$7:$E$161,$E69,VictoriaPlusPCRegion!N$7:N$161)/SUMIF(VictoriaPlusPCRegion!$E$7:$E$161,$E69,VictoriaPlusPCRegion!$O$7:$O$161)*100,"na")</f>
        <v>65.636806863934794</v>
      </c>
      <c r="L69" s="8">
        <f>IFERROR(SUMIF(VictoriaPlusPCRegion!$E$7:$E$161,$E69,VictoriaPlusPCRegion!O$7:O$161)/SUMIF(VictoriaPlusPCRegion!$E$7:$E$161,$E69,VictoriaPlusPCRegion!$O$7:$O$161)*100,"na")</f>
        <v>100</v>
      </c>
      <c r="M69" s="8">
        <f>IFERROR(SUMIF(VictoriaPlusPCRegion!$E$7:$E$161,$E69,VictoriaPlusPCRegion!P$7:P$161)/SUMIF(VictoriaPlusPCRegion!$E$7:$E$161,$E69,VictoriaPlusPCRegion!$O$7:$O$161)*100,"na")</f>
        <v>118.18370627080566</v>
      </c>
      <c r="N69" s="8">
        <f>IFERROR(SUMIF(VictoriaPlusPCRegion!$E$7:$E$161,$E69,VictoriaPlusPCRegion!Q$7:Q$161)/SUMIF(VictoriaPlusPCRegion!$E$7:$E$161,$E69,VictoriaPlusPCRegion!$O$7:$O$161)*100,"na")</f>
        <v>104.87333564803765</v>
      </c>
      <c r="O69" s="8">
        <f>IFERROR(SUMIF(VictoriaPlusPCRegion!$E$7:$E$161,$E69,VictoriaPlusPCRegion!R$7:R$161)/SUMIF(VictoriaPlusPCRegion!$E$7:$E$161,$E69,VictoriaPlusPCRegion!$O$7:$O$161)*100,"na")</f>
        <v>106.13138353582644</v>
      </c>
      <c r="P69" s="8">
        <f>IFERROR(SUMIF(VictoriaPlusPCRegion!$E$7:$E$161,$E69,VictoriaPlusPCRegion!S$7:S$161)/SUMIF(VictoriaPlusPCRegion!$E$7:$E$161,$E69,VictoriaPlusPCRegion!$O$7:$O$161)*100,"na")</f>
        <v>108.3246448219497</v>
      </c>
      <c r="Q69" s="8">
        <f>IFERROR(SUMIF(VictoriaPlusPCRegion!$E$7:$E$161,$E69,VictoriaPlusPCRegion!T$7:T$161)/SUMIF(VictoriaPlusPCRegion!$E$7:$E$161,$E69,VictoriaPlusPCRegion!$O$7:$O$161)*100,"na")</f>
        <v>86.550199373474939</v>
      </c>
      <c r="R69" s="8">
        <f>IFERROR(SUMIF(VictoriaPlusPCRegion!$E$7:$E$161,$E69,VictoriaPlusPCRegion!U$7:U$161)/SUMIF(VictoriaPlusPCRegion!$E$7:$E$161,$E69,VictoriaPlusPCRegion!$O$7:$O$161)*100,"na")</f>
        <v>92.649298778041299</v>
      </c>
      <c r="S69" s="8">
        <f>IFERROR(SUMIF(VictoriaPlusPCRegion!$E$7:$E$161,$E69,VictoriaPlusPCRegion!V$7:V$161)/SUMIF(VictoriaPlusPCRegion!$E$7:$E$161,$E69,VictoriaPlusPCRegion!$O$7:$O$161)*100,"na")</f>
        <v>104.51688762900133</v>
      </c>
      <c r="T69" s="8">
        <f>IFERROR(SUMIF(VictoriaPlusPCRegion!$E$7:$E$161,$E69,VictoriaPlusPCRegion!W$7:W$161)/SUMIF(VictoriaPlusPCRegion!$E$7:$E$161,$E69,VictoriaPlusPCRegion!$O$7:$O$161)*100,"na")</f>
        <v>99.16490845536822</v>
      </c>
      <c r="U69" s="8">
        <f>IFERROR(SUMIF(VictoriaPlusPCRegion!$E$7:$E$161,$E69,VictoriaPlusPCRegion!X$7:X$161)/SUMIF(VictoriaPlusPCRegion!$E$7:$E$161,$E69,VictoriaPlusPCRegion!$O$7:$O$161)*100,"na")</f>
        <v>96.009901937856483</v>
      </c>
      <c r="V69" s="8">
        <f>IFERROR(SUMIF(VictoriaPlusPCRegion!$E$7:$E$161,$E69,VictoriaPlusPCRegion!Y$7:Y$161)/SUMIF(VictoriaPlusPCRegion!$E$7:$E$161,$E69,VictoriaPlusPCRegion!$O$7:$O$161)*100,"na")</f>
        <v>91.370100188758812</v>
      </c>
    </row>
    <row r="70" spans="1:22" hidden="1" x14ac:dyDescent="0.25">
      <c r="A70" s="2" t="s">
        <v>44</v>
      </c>
      <c r="B70" s="2" t="s">
        <v>46</v>
      </c>
      <c r="C70" s="2" t="s">
        <v>40</v>
      </c>
      <c r="E70" s="2" t="str">
        <f t="shared" si="2"/>
        <v>Offices VIC</v>
      </c>
      <c r="F70" s="8">
        <f>IFERROR(SUMIF(VictoriaPlusPCRegion!$E$7:$E$161,$E70,VictoriaPlusPCRegion!I$7:I$161)/SUMIF(VictoriaPlusPCRegion!$E$7:$E$161,$E70,VictoriaPlusPCRegion!$O$7:$O$161)*100,"na")</f>
        <v>67.438083637840023</v>
      </c>
      <c r="G70" s="8">
        <f>IFERROR(SUMIF(VictoriaPlusPCRegion!$E$7:$E$161,$E70,VictoriaPlusPCRegion!J$7:J$161)/SUMIF(VictoriaPlusPCRegion!$E$7:$E$161,$E70,VictoriaPlusPCRegion!$O$7:$O$161)*100,"na")</f>
        <v>80.95818107998376</v>
      </c>
      <c r="H70" s="8">
        <f>IFERROR(SUMIF(VictoriaPlusPCRegion!$E$7:$E$161,$E70,VictoriaPlusPCRegion!K$7:K$161)/SUMIF(VictoriaPlusPCRegion!$E$7:$E$161,$E70,VictoriaPlusPCRegion!$O$7:$O$161)*100,"na")</f>
        <v>77.54770604953309</v>
      </c>
      <c r="I70" s="8">
        <f>IFERROR(SUMIF(VictoriaPlusPCRegion!$E$7:$E$161,$E70,VictoriaPlusPCRegion!L$7:L$161)/SUMIF(VictoriaPlusPCRegion!$E$7:$E$161,$E70,VictoriaPlusPCRegion!$O$7:$O$161)*100,"na")</f>
        <v>70.848558668290707</v>
      </c>
      <c r="J70" s="8">
        <f>IFERROR(SUMIF(VictoriaPlusPCRegion!$E$7:$E$161,$E70,VictoriaPlusPCRegion!M$7:M$161)/SUMIF(VictoriaPlusPCRegion!$E$7:$E$161,$E70,VictoriaPlusPCRegion!$O$7:$O$161)*100,"na")</f>
        <v>77.10109622411693</v>
      </c>
      <c r="K70" s="8">
        <f>IFERROR(SUMIF(VictoriaPlusPCRegion!$E$7:$E$161,$E70,VictoriaPlusPCRegion!N$7:N$161)/SUMIF(VictoriaPlusPCRegion!$E$7:$E$161,$E70,VictoriaPlusPCRegion!$O$7:$O$161)*100,"na")</f>
        <v>65.286236297198542</v>
      </c>
      <c r="L70" s="8">
        <f>IFERROR(SUMIF(VictoriaPlusPCRegion!$E$7:$E$161,$E70,VictoriaPlusPCRegion!O$7:O$161)/SUMIF(VictoriaPlusPCRegion!$E$7:$E$161,$E70,VictoriaPlusPCRegion!$O$7:$O$161)*100,"na")</f>
        <v>100</v>
      </c>
      <c r="M70" s="8">
        <f>IFERROR(SUMIF(VictoriaPlusPCRegion!$E$7:$E$161,$E70,VictoriaPlusPCRegion!P$7:P$161)/SUMIF(VictoriaPlusPCRegion!$E$7:$E$161,$E70,VictoriaPlusPCRegion!$O$7:$O$161)*100,"na")</f>
        <v>106.37434023548518</v>
      </c>
      <c r="N70" s="8">
        <f>IFERROR(SUMIF(VictoriaPlusPCRegion!$E$7:$E$161,$E70,VictoriaPlusPCRegion!Q$7:Q$161)/SUMIF(VictoriaPlusPCRegion!$E$7:$E$161,$E70,VictoriaPlusPCRegion!$O$7:$O$161)*100,"na")</f>
        <v>107.14575720665856</v>
      </c>
      <c r="O70" s="8">
        <f>IFERROR(SUMIF(VictoriaPlusPCRegion!$E$7:$E$161,$E70,VictoriaPlusPCRegion!R$7:R$161)/SUMIF(VictoriaPlusPCRegion!$E$7:$E$161,$E70,VictoriaPlusPCRegion!$O$7:$O$161)*100,"na")</f>
        <v>102.92326431181486</v>
      </c>
      <c r="P70" s="8">
        <f>IFERROR(SUMIF(VictoriaPlusPCRegion!$E$7:$E$161,$E70,VictoriaPlusPCRegion!S$7:S$161)/SUMIF(VictoriaPlusPCRegion!$E$7:$E$161,$E70,VictoriaPlusPCRegion!$O$7:$O$161)*100,"na")</f>
        <v>104.06008932196509</v>
      </c>
      <c r="Q70" s="8">
        <f>IFERROR(SUMIF(VictoriaPlusPCRegion!$E$7:$E$161,$E70,VictoriaPlusPCRegion!T$7:T$161)/SUMIF(VictoriaPlusPCRegion!$E$7:$E$161,$E70,VictoriaPlusPCRegion!$O$7:$O$161)*100,"na")</f>
        <v>85.099472188388148</v>
      </c>
      <c r="R70" s="8">
        <f>IFERROR(SUMIF(VictoriaPlusPCRegion!$E$7:$E$161,$E70,VictoriaPlusPCRegion!U$7:U$161)/SUMIF(VictoriaPlusPCRegion!$E$7:$E$161,$E70,VictoriaPlusPCRegion!$O$7:$O$161)*100,"na")</f>
        <v>89.971579374746241</v>
      </c>
      <c r="S70" s="8">
        <f>IFERROR(SUMIF(VictoriaPlusPCRegion!$E$7:$E$161,$E70,VictoriaPlusPCRegion!V$7:V$161)/SUMIF(VictoriaPlusPCRegion!$E$7:$E$161,$E70,VictoriaPlusPCRegion!$O$7:$O$161)*100,"na")</f>
        <v>101.54283394234673</v>
      </c>
      <c r="T70" s="8">
        <f>IFERROR(SUMIF(VictoriaPlusPCRegion!$E$7:$E$161,$E70,VictoriaPlusPCRegion!W$7:W$161)/SUMIF(VictoriaPlusPCRegion!$E$7:$E$161,$E70,VictoriaPlusPCRegion!$O$7:$O$161)*100,"na")</f>
        <v>96.711327649208272</v>
      </c>
      <c r="U70" s="8">
        <f>IFERROR(SUMIF(VictoriaPlusPCRegion!$E$7:$E$161,$E70,VictoriaPlusPCRegion!X$7:X$161)/SUMIF(VictoriaPlusPCRegion!$E$7:$E$161,$E70,VictoriaPlusPCRegion!$O$7:$O$161)*100,"na")</f>
        <v>93.382054405196911</v>
      </c>
      <c r="V70" s="8">
        <f>IFERROR(SUMIF(VictoriaPlusPCRegion!$E$7:$E$161,$E70,VictoriaPlusPCRegion!Y$7:Y$161)/SUMIF(VictoriaPlusPCRegion!$E$7:$E$161,$E70,VictoriaPlusPCRegion!$O$7:$O$161)*100,"na")</f>
        <v>88.915956151035331</v>
      </c>
    </row>
    <row r="71" spans="1:22" hidden="1" x14ac:dyDescent="0.25">
      <c r="A71" s="2" t="s">
        <v>44</v>
      </c>
      <c r="B71" s="2" t="s">
        <v>47</v>
      </c>
      <c r="C71" s="2" t="s">
        <v>29</v>
      </c>
      <c r="E71" s="2" t="str">
        <f t="shared" si="2"/>
        <v>Other commercial Melbourne</v>
      </c>
      <c r="F71" s="8">
        <f>IFERROR(SUMIF(VictoriaPlusPCRegion!$E$7:$E$161,$E71,VictoriaPlusPCRegion!I$7:I$161)/SUMIF(VictoriaPlusPCRegion!$E$7:$E$161,$E71,VictoriaPlusPCRegion!$O$7:$O$161)*100,"na")</f>
        <v>55.660377358490564</v>
      </c>
      <c r="G71" s="8">
        <f>IFERROR(SUMIF(VictoriaPlusPCRegion!$E$7:$E$161,$E71,VictoriaPlusPCRegion!J$7:J$161)/SUMIF(VictoriaPlusPCRegion!$E$7:$E$161,$E71,VictoriaPlusPCRegion!$O$7:$O$161)*100,"na")</f>
        <v>50</v>
      </c>
      <c r="H71" s="8">
        <f>IFERROR(SUMIF(VictoriaPlusPCRegion!$E$7:$E$161,$E71,VictoriaPlusPCRegion!K$7:K$161)/SUMIF(VictoriaPlusPCRegion!$E$7:$E$161,$E71,VictoriaPlusPCRegion!$O$7:$O$161)*100,"na")</f>
        <v>116.66666666666667</v>
      </c>
      <c r="I71" s="8">
        <f>IFERROR(SUMIF(VictoriaPlusPCRegion!$E$7:$E$161,$E71,VictoriaPlusPCRegion!L$7:L$161)/SUMIF(VictoriaPlusPCRegion!$E$7:$E$161,$E71,VictoriaPlusPCRegion!$O$7:$O$161)*100,"na")</f>
        <v>105.66037735849056</v>
      </c>
      <c r="J71" s="8">
        <f>IFERROR(SUMIF(VictoriaPlusPCRegion!$E$7:$E$161,$E71,VictoriaPlusPCRegion!M$7:M$161)/SUMIF(VictoriaPlusPCRegion!$E$7:$E$161,$E71,VictoriaPlusPCRegion!$O$7:$O$161)*100,"na")</f>
        <v>67.295597484276726</v>
      </c>
      <c r="K71" s="8">
        <f>IFERROR(SUMIF(VictoriaPlusPCRegion!$E$7:$E$161,$E71,VictoriaPlusPCRegion!N$7:N$161)/SUMIF(VictoriaPlusPCRegion!$E$7:$E$161,$E71,VictoriaPlusPCRegion!$O$7:$O$161)*100,"na")</f>
        <v>43.710691823899374</v>
      </c>
      <c r="L71" s="8">
        <f>IFERROR(SUMIF(VictoriaPlusPCRegion!$E$7:$E$161,$E71,VictoriaPlusPCRegion!O$7:O$161)/SUMIF(VictoriaPlusPCRegion!$E$7:$E$161,$E71,VictoriaPlusPCRegion!$O$7:$O$161)*100,"na")</f>
        <v>100</v>
      </c>
      <c r="M71" s="8">
        <f>IFERROR(SUMIF(VictoriaPlusPCRegion!$E$7:$E$161,$E71,VictoriaPlusPCRegion!P$7:P$161)/SUMIF(VictoriaPlusPCRegion!$E$7:$E$161,$E71,VictoriaPlusPCRegion!$O$7:$O$161)*100,"na")</f>
        <v>105.34591194968554</v>
      </c>
      <c r="N71" s="8">
        <f>IFERROR(SUMIF(VictoriaPlusPCRegion!$E$7:$E$161,$E71,VictoriaPlusPCRegion!Q$7:Q$161)/SUMIF(VictoriaPlusPCRegion!$E$7:$E$161,$E71,VictoriaPlusPCRegion!$O$7:$O$161)*100,"na")</f>
        <v>81.761006289308185</v>
      </c>
      <c r="O71" s="8">
        <f>IFERROR(SUMIF(VictoriaPlusPCRegion!$E$7:$E$161,$E71,VictoriaPlusPCRegion!R$7:R$161)/SUMIF(VictoriaPlusPCRegion!$E$7:$E$161,$E71,VictoriaPlusPCRegion!$O$7:$O$161)*100,"na")</f>
        <v>73.584905660377359</v>
      </c>
      <c r="P71" s="8">
        <f>IFERROR(SUMIF(VictoriaPlusPCRegion!$E$7:$E$161,$E71,VictoriaPlusPCRegion!S$7:S$161)/SUMIF(VictoriaPlusPCRegion!$E$7:$E$161,$E71,VictoriaPlusPCRegion!$O$7:$O$161)*100,"na")</f>
        <v>75.157232704402517</v>
      </c>
      <c r="Q71" s="8">
        <f>IFERROR(SUMIF(VictoriaPlusPCRegion!$E$7:$E$161,$E71,VictoriaPlusPCRegion!T$7:T$161)/SUMIF(VictoriaPlusPCRegion!$E$7:$E$161,$E71,VictoriaPlusPCRegion!$O$7:$O$161)*100,"na")</f>
        <v>76.415094339622641</v>
      </c>
      <c r="R71" s="8">
        <f>IFERROR(SUMIF(VictoriaPlusPCRegion!$E$7:$E$161,$E71,VictoriaPlusPCRegion!U$7:U$161)/SUMIF(VictoriaPlusPCRegion!$E$7:$E$161,$E71,VictoriaPlusPCRegion!$O$7:$O$161)*100,"na")</f>
        <v>77.672955974842779</v>
      </c>
      <c r="S71" s="8">
        <f>IFERROR(SUMIF(VictoriaPlusPCRegion!$E$7:$E$161,$E71,VictoriaPlusPCRegion!V$7:V$161)/SUMIF(VictoriaPlusPCRegion!$E$7:$E$161,$E71,VictoriaPlusPCRegion!$O$7:$O$161)*100,"na")</f>
        <v>78.616352201257868</v>
      </c>
      <c r="T71" s="8">
        <f>IFERROR(SUMIF(VictoriaPlusPCRegion!$E$7:$E$161,$E71,VictoriaPlusPCRegion!W$7:W$161)/SUMIF(VictoriaPlusPCRegion!$E$7:$E$161,$E71,VictoriaPlusPCRegion!$O$7:$O$161)*100,"na")</f>
        <v>83.018867924528308</v>
      </c>
      <c r="U71" s="8">
        <f>IFERROR(SUMIF(VictoriaPlusPCRegion!$E$7:$E$161,$E71,VictoriaPlusPCRegion!X$7:X$161)/SUMIF(VictoriaPlusPCRegion!$E$7:$E$161,$E71,VictoriaPlusPCRegion!$O$7:$O$161)*100,"na")</f>
        <v>86.477987421383645</v>
      </c>
      <c r="V71" s="8">
        <f>IFERROR(SUMIF(VictoriaPlusPCRegion!$E$7:$E$161,$E71,VictoriaPlusPCRegion!Y$7:Y$161)/SUMIF(VictoriaPlusPCRegion!$E$7:$E$161,$E71,VictoriaPlusPCRegion!$O$7:$O$161)*100,"na")</f>
        <v>89.937106918238996</v>
      </c>
    </row>
    <row r="72" spans="1:22" hidden="1" x14ac:dyDescent="0.25">
      <c r="A72" s="2" t="s">
        <v>44</v>
      </c>
      <c r="B72" s="2" t="s">
        <v>47</v>
      </c>
      <c r="C72" s="2" t="s">
        <v>30</v>
      </c>
      <c r="E72" s="2" t="str">
        <f t="shared" si="2"/>
        <v>Other commercial rest of VIC</v>
      </c>
      <c r="F72" s="8">
        <f>IFERROR(SUMIF(VictoriaPlusPCRegion!$E$7:$E$161,$E72,VictoriaPlusPCRegion!I$7:I$161)/SUMIF(VictoriaPlusPCRegion!$E$7:$E$161,$E72,VictoriaPlusPCRegion!$O$7:$O$161)*100,"na")</f>
        <v>36.477987421383645</v>
      </c>
      <c r="G72" s="8">
        <f>IFERROR(SUMIF(VictoriaPlusPCRegion!$E$7:$E$161,$E72,VictoriaPlusPCRegion!J$7:J$161)/SUMIF(VictoriaPlusPCRegion!$E$7:$E$161,$E72,VictoriaPlusPCRegion!$O$7:$O$161)*100,"na")</f>
        <v>68.55345911949685</v>
      </c>
      <c r="H72" s="8">
        <f>IFERROR(SUMIF(VictoriaPlusPCRegion!$E$7:$E$161,$E72,VictoriaPlusPCRegion!K$7:K$161)/SUMIF(VictoriaPlusPCRegion!$E$7:$E$161,$E72,VictoriaPlusPCRegion!$O$7:$O$161)*100,"na")</f>
        <v>64.15094339622641</v>
      </c>
      <c r="I72" s="8">
        <f>IFERROR(SUMIF(VictoriaPlusPCRegion!$E$7:$E$161,$E72,VictoriaPlusPCRegion!L$7:L$161)/SUMIF(VictoriaPlusPCRegion!$E$7:$E$161,$E72,VictoriaPlusPCRegion!$O$7:$O$161)*100,"na")</f>
        <v>76.729559748427675</v>
      </c>
      <c r="J72" s="8">
        <f>IFERROR(SUMIF(VictoriaPlusPCRegion!$E$7:$E$161,$E72,VictoriaPlusPCRegion!M$7:M$161)/SUMIF(VictoriaPlusPCRegion!$E$7:$E$161,$E72,VictoriaPlusPCRegion!$O$7:$O$161)*100,"na")</f>
        <v>52.20125786163522</v>
      </c>
      <c r="K72" s="8">
        <f>IFERROR(SUMIF(VictoriaPlusPCRegion!$E$7:$E$161,$E72,VictoriaPlusPCRegion!N$7:N$161)/SUMIF(VictoriaPlusPCRegion!$E$7:$E$161,$E72,VictoriaPlusPCRegion!$O$7:$O$161)*100,"na")</f>
        <v>42.767295597484278</v>
      </c>
      <c r="L72" s="8">
        <f>IFERROR(SUMIF(VictoriaPlusPCRegion!$E$7:$E$161,$E72,VictoriaPlusPCRegion!O$7:O$161)/SUMIF(VictoriaPlusPCRegion!$E$7:$E$161,$E72,VictoriaPlusPCRegion!$O$7:$O$161)*100,"na")</f>
        <v>100</v>
      </c>
      <c r="M72" s="8">
        <f>IFERROR(SUMIF(VictoriaPlusPCRegion!$E$7:$E$161,$E72,VictoriaPlusPCRegion!P$7:P$161)/SUMIF(VictoriaPlusPCRegion!$E$7:$E$161,$E72,VictoriaPlusPCRegion!$O$7:$O$161)*100,"na")</f>
        <v>83.018867924528308</v>
      </c>
      <c r="N72" s="8">
        <f>IFERROR(SUMIF(VictoriaPlusPCRegion!$E$7:$E$161,$E72,VictoriaPlusPCRegion!Q$7:Q$161)/SUMIF(VictoriaPlusPCRegion!$E$7:$E$161,$E72,VictoriaPlusPCRegion!$O$7:$O$161)*100,"na")</f>
        <v>86.79245283018868</v>
      </c>
      <c r="O72" s="8">
        <f>IFERROR(SUMIF(VictoriaPlusPCRegion!$E$7:$E$161,$E72,VictoriaPlusPCRegion!R$7:R$161)/SUMIF(VictoriaPlusPCRegion!$E$7:$E$161,$E72,VictoriaPlusPCRegion!$O$7:$O$161)*100,"na")</f>
        <v>72.95597484276729</v>
      </c>
      <c r="P72" s="8">
        <f>IFERROR(SUMIF(VictoriaPlusPCRegion!$E$7:$E$161,$E72,VictoriaPlusPCRegion!S$7:S$161)/SUMIF(VictoriaPlusPCRegion!$E$7:$E$161,$E72,VictoriaPlusPCRegion!$O$7:$O$161)*100,"na")</f>
        <v>73.584905660377359</v>
      </c>
      <c r="Q72" s="8">
        <f>IFERROR(SUMIF(VictoriaPlusPCRegion!$E$7:$E$161,$E72,VictoriaPlusPCRegion!T$7:T$161)/SUMIF(VictoriaPlusPCRegion!$E$7:$E$161,$E72,VictoriaPlusPCRegion!$O$7:$O$161)*100,"na")</f>
        <v>74.842767295597483</v>
      </c>
      <c r="R72" s="8">
        <f>IFERROR(SUMIF(VictoriaPlusPCRegion!$E$7:$E$161,$E72,VictoriaPlusPCRegion!U$7:U$161)/SUMIF(VictoriaPlusPCRegion!$E$7:$E$161,$E72,VictoriaPlusPCRegion!$O$7:$O$161)*100,"na")</f>
        <v>76.100628930817621</v>
      </c>
      <c r="S72" s="8">
        <f>IFERROR(SUMIF(VictoriaPlusPCRegion!$E$7:$E$161,$E72,VictoriaPlusPCRegion!V$7:V$161)/SUMIF(VictoriaPlusPCRegion!$E$7:$E$161,$E72,VictoriaPlusPCRegion!$O$7:$O$161)*100,"na")</f>
        <v>77.358490566037744</v>
      </c>
      <c r="T72" s="8">
        <f>IFERROR(SUMIF(VictoriaPlusPCRegion!$E$7:$E$161,$E72,VictoriaPlusPCRegion!W$7:W$161)/SUMIF(VictoriaPlusPCRegion!$E$7:$E$161,$E72,VictoriaPlusPCRegion!$O$7:$O$161)*100,"na")</f>
        <v>81.761006289308185</v>
      </c>
      <c r="U72" s="8">
        <f>IFERROR(SUMIF(VictoriaPlusPCRegion!$E$7:$E$161,$E72,VictoriaPlusPCRegion!X$7:X$161)/SUMIF(VictoriaPlusPCRegion!$E$7:$E$161,$E72,VictoriaPlusPCRegion!$O$7:$O$161)*100,"na")</f>
        <v>85.534591194968556</v>
      </c>
      <c r="V72" s="8">
        <f>IFERROR(SUMIF(VictoriaPlusPCRegion!$E$7:$E$161,$E72,VictoriaPlusPCRegion!Y$7:Y$161)/SUMIF(VictoriaPlusPCRegion!$E$7:$E$161,$E72,VictoriaPlusPCRegion!$O$7:$O$161)*100,"na")</f>
        <v>88.679245283018872</v>
      </c>
    </row>
    <row r="73" spans="1:22" hidden="1" x14ac:dyDescent="0.25">
      <c r="A73" s="4" t="s">
        <v>44</v>
      </c>
      <c r="B73" s="4" t="s">
        <v>47</v>
      </c>
      <c r="C73" s="4" t="s">
        <v>31</v>
      </c>
      <c r="D73" s="4"/>
      <c r="E73" s="4" t="str">
        <f t="shared" si="2"/>
        <v>Other commercial PCR</v>
      </c>
      <c r="F73" s="8">
        <f>IFERROR(SUMIF(VictoriaPlusPCRegion!$E$7:$E$161,$E73,VictoriaPlusPCRegion!I$7:I$161)/SUMIF(VictoriaPlusPCRegion!$E$7:$E$161,$E73,VictoriaPlusPCRegion!$O$7:$O$161)*100,"na")</f>
        <v>32.3417792794395</v>
      </c>
      <c r="G73" s="8">
        <f>IFERROR(SUMIF(VictoriaPlusPCRegion!$E$7:$E$161,$E73,VictoriaPlusPCRegion!J$7:J$161)/SUMIF(VictoriaPlusPCRegion!$E$7:$E$161,$E73,VictoriaPlusPCRegion!$O$7:$O$161)*100,"na")</f>
        <v>54.665892218523879</v>
      </c>
      <c r="H73" s="8">
        <f>IFERROR(SUMIF(VictoriaPlusPCRegion!$E$7:$E$161,$E73,VictoriaPlusPCRegion!K$7:K$161)/SUMIF(VictoriaPlusPCRegion!$E$7:$E$161,$E73,VictoriaPlusPCRegion!$O$7:$O$161)*100,"na")</f>
        <v>77.835204811063136</v>
      </c>
      <c r="I73" s="8">
        <f>IFERROR(SUMIF(VictoriaPlusPCRegion!$E$7:$E$161,$E73,VictoriaPlusPCRegion!L$7:L$161)/SUMIF(VictoriaPlusPCRegion!$E$7:$E$161,$E73,VictoriaPlusPCRegion!$O$7:$O$161)*100,"na")</f>
        <v>61.103635012324375</v>
      </c>
      <c r="J73" s="8">
        <f>IFERROR(SUMIF(VictoriaPlusPCRegion!$E$7:$E$161,$E73,VictoriaPlusPCRegion!M$7:M$161)/SUMIF(VictoriaPlusPCRegion!$E$7:$E$161,$E73,VictoriaPlusPCRegion!$O$7:$O$161)*100,"na")</f>
        <v>73.561914933350792</v>
      </c>
      <c r="K73" s="8">
        <f>IFERROR(SUMIF(VictoriaPlusPCRegion!$E$7:$E$161,$E73,VictoriaPlusPCRegion!N$7:N$161)/SUMIF(VictoriaPlusPCRegion!$E$7:$E$161,$E73,VictoriaPlusPCRegion!$O$7:$O$161)*100,"na")</f>
        <v>46.561653371824448</v>
      </c>
      <c r="L73" s="8">
        <f>IFERROR(SUMIF(VictoriaPlusPCRegion!$E$7:$E$161,$E73,VictoriaPlusPCRegion!O$7:O$161)/SUMIF(VictoriaPlusPCRegion!$E$7:$E$161,$E73,VictoriaPlusPCRegion!$O$7:$O$161)*100,"na")</f>
        <v>100</v>
      </c>
      <c r="M73" s="8">
        <f>IFERROR(SUMIF(VictoriaPlusPCRegion!$E$7:$E$161,$E73,VictoriaPlusPCRegion!P$7:P$161)/SUMIF(VictoriaPlusPCRegion!$E$7:$E$161,$E73,VictoriaPlusPCRegion!$O$7:$O$161)*100,"na")</f>
        <v>106.36450651627216</v>
      </c>
      <c r="N73" s="8">
        <f>IFERROR(SUMIF(VictoriaPlusPCRegion!$E$7:$E$161,$E73,VictoriaPlusPCRegion!Q$7:Q$161)/SUMIF(VictoriaPlusPCRegion!$E$7:$E$161,$E73,VictoriaPlusPCRegion!$O$7:$O$161)*100,"na")</f>
        <v>87.968212426872569</v>
      </c>
      <c r="O73" s="8">
        <f>IFERROR(SUMIF(VictoriaPlusPCRegion!$E$7:$E$161,$E73,VictoriaPlusPCRegion!R$7:R$161)/SUMIF(VictoriaPlusPCRegion!$E$7:$E$161,$E73,VictoriaPlusPCRegion!$O$7:$O$161)*100,"na")</f>
        <v>76.644320414290092</v>
      </c>
      <c r="P73" s="8">
        <f>IFERROR(SUMIF(VictoriaPlusPCRegion!$E$7:$E$161,$E73,VictoriaPlusPCRegion!S$7:S$161)/SUMIF(VictoriaPlusPCRegion!$E$7:$E$161,$E73,VictoriaPlusPCRegion!$O$7:$O$161)*100,"na")</f>
        <v>79.118634917385251</v>
      </c>
      <c r="Q73" s="8">
        <f>IFERROR(SUMIF(VictoriaPlusPCRegion!$E$7:$E$161,$E73,VictoriaPlusPCRegion!T$7:T$161)/SUMIF(VictoriaPlusPCRegion!$E$7:$E$161,$E73,VictoriaPlusPCRegion!$O$7:$O$161)*100,"na")</f>
        <v>79.844993295419869</v>
      </c>
      <c r="R73" s="8">
        <f>IFERROR(SUMIF(VictoriaPlusPCRegion!$E$7:$E$161,$E73,VictoriaPlusPCRegion!U$7:U$161)/SUMIF(VictoriaPlusPCRegion!$E$7:$E$161,$E73,VictoriaPlusPCRegion!$O$7:$O$161)*100,"na")</f>
        <v>81.17999149705318</v>
      </c>
      <c r="S73" s="8">
        <f>IFERROR(SUMIF(VictoriaPlusPCRegion!$E$7:$E$161,$E73,VictoriaPlusPCRegion!V$7:V$161)/SUMIF(VictoriaPlusPCRegion!$E$7:$E$161,$E73,VictoriaPlusPCRegion!$O$7:$O$161)*100,"na")</f>
        <v>82.483658287821044</v>
      </c>
      <c r="T73" s="8">
        <f>IFERROR(SUMIF(VictoriaPlusPCRegion!$E$7:$E$161,$E73,VictoriaPlusPCRegion!W$7:W$161)/SUMIF(VictoriaPlusPCRegion!$E$7:$E$161,$E73,VictoriaPlusPCRegion!$O$7:$O$161)*100,"na")</f>
        <v>86.982052995760057</v>
      </c>
      <c r="U73" s="8">
        <f>IFERROR(SUMIF(VictoriaPlusPCRegion!$E$7:$E$161,$E73,VictoriaPlusPCRegion!X$7:X$161)/SUMIF(VictoriaPlusPCRegion!$E$7:$E$161,$E73,VictoriaPlusPCRegion!$O$7:$O$161)*100,"na")</f>
        <v>90.762533983416475</v>
      </c>
      <c r="V73" s="8">
        <f>IFERROR(SUMIF(VictoriaPlusPCRegion!$E$7:$E$161,$E73,VictoriaPlusPCRegion!Y$7:Y$161)/SUMIF(VictoriaPlusPCRegion!$E$7:$E$161,$E73,VictoriaPlusPCRegion!$O$7:$O$161)*100,"na")</f>
        <v>94.329404228627126</v>
      </c>
    </row>
    <row r="74" spans="1:22" hidden="1" x14ac:dyDescent="0.25">
      <c r="A74" s="6"/>
      <c r="B74" s="6" t="str">
        <f>B73</f>
        <v>Other commercial</v>
      </c>
      <c r="C74" s="6" t="str">
        <f>C73</f>
        <v>PCR</v>
      </c>
      <c r="D74" s="6" t="str">
        <f>$D$10</f>
        <v>Melbourne - North West</v>
      </c>
      <c r="E74" s="6" t="str">
        <f t="shared" ref="E74:E81" si="11">IF(D74="",B74&amp;" "&amp;C74,B74&amp;" "&amp;C74&amp;" "&amp;D74)</f>
        <v>Other commercial PCR Melbourne - North West</v>
      </c>
      <c r="F74" s="8">
        <f>IFERROR(SUMIF(VictoriaPlusPCRegion!$E$7:$E$161,$E74,VictoriaPlusPCRegion!I$7:I$161)/SUMIF(VictoriaPlusPCRegion!$E$7:$E$161,$E74,VictoriaPlusPCRegion!$O$7:$O$161)*100,"na")</f>
        <v>2.4514719763238992</v>
      </c>
      <c r="G74" s="8">
        <f>IFERROR(SUMIF(VictoriaPlusPCRegion!$E$7:$E$161,$E74,VictoriaPlusPCRegion!J$7:J$161)/SUMIF(VictoriaPlusPCRegion!$E$7:$E$161,$E74,VictoriaPlusPCRegion!$O$7:$O$161)*100,"na")</f>
        <v>71.416905689586514</v>
      </c>
      <c r="H74" s="8">
        <f>IFERROR(SUMIF(VictoriaPlusPCRegion!$E$7:$E$161,$E74,VictoriaPlusPCRegion!K$7:K$161)/SUMIF(VictoriaPlusPCRegion!$E$7:$E$161,$E74,VictoriaPlusPCRegion!$O$7:$O$161)*100,"na")</f>
        <v>25.255969263169302</v>
      </c>
      <c r="I74" s="8">
        <f>IFERROR(SUMIF(VictoriaPlusPCRegion!$E$7:$E$161,$E74,VictoriaPlusPCRegion!L$7:L$161)/SUMIF(VictoriaPlusPCRegion!$E$7:$E$161,$E74,VictoriaPlusPCRegion!$O$7:$O$161)*100,"na")</f>
        <v>19.727227726184935</v>
      </c>
      <c r="J74" s="8">
        <f>IFERROR(SUMIF(VictoriaPlusPCRegion!$E$7:$E$161,$E74,VictoriaPlusPCRegion!M$7:M$161)/SUMIF(VictoriaPlusPCRegion!$E$7:$E$161,$E74,VictoriaPlusPCRegion!$O$7:$O$161)*100,"na")</f>
        <v>76.754811079748521</v>
      </c>
      <c r="K74" s="8">
        <f>IFERROR(SUMIF(VictoriaPlusPCRegion!$E$7:$E$161,$E74,VictoriaPlusPCRegion!N$7:N$161)/SUMIF(VictoriaPlusPCRegion!$E$7:$E$161,$E74,VictoriaPlusPCRegion!$O$7:$O$161)*100,"na")</f>
        <v>17.874425163896706</v>
      </c>
      <c r="L74" s="8">
        <f>IFERROR(SUMIF(VictoriaPlusPCRegion!$E$7:$E$161,$E74,VictoriaPlusPCRegion!O$7:O$161)/SUMIF(VictoriaPlusPCRegion!$E$7:$E$161,$E74,VictoriaPlusPCRegion!$O$7:$O$161)*100,"na")</f>
        <v>100</v>
      </c>
      <c r="M74" s="8">
        <f>IFERROR(SUMIF(VictoriaPlusPCRegion!$E$7:$E$161,$E74,VictoriaPlusPCRegion!P$7:P$161)/SUMIF(VictoriaPlusPCRegion!$E$7:$E$161,$E74,VictoriaPlusPCRegion!$O$7:$O$161)*100,"na")</f>
        <v>86.059219193930588</v>
      </c>
      <c r="N74" s="8">
        <f>IFERROR(SUMIF(VictoriaPlusPCRegion!$E$7:$E$161,$E74,VictoriaPlusPCRegion!Q$7:Q$161)/SUMIF(VictoriaPlusPCRegion!$E$7:$E$161,$E74,VictoriaPlusPCRegion!$O$7:$O$161)*100,"na")</f>
        <v>64.304305939954077</v>
      </c>
      <c r="O74" s="8">
        <f>IFERROR(SUMIF(VictoriaPlusPCRegion!$E$7:$E$161,$E74,VictoriaPlusPCRegion!R$7:R$161)/SUMIF(VictoriaPlusPCRegion!$E$7:$E$161,$E74,VictoriaPlusPCRegion!$O$7:$O$161)*100,"na")</f>
        <v>64.894540485367827</v>
      </c>
      <c r="P74" s="8">
        <f>IFERROR(SUMIF(VictoriaPlusPCRegion!$E$7:$E$161,$E74,VictoriaPlusPCRegion!S$7:S$161)/SUMIF(VictoriaPlusPCRegion!$E$7:$E$161,$E74,VictoriaPlusPCRegion!$O$7:$O$161)*100,"na")</f>
        <v>62.946502944116943</v>
      </c>
      <c r="Q74" s="8">
        <f>IFERROR(SUMIF(VictoriaPlusPCRegion!$E$7:$E$161,$E74,VictoriaPlusPCRegion!T$7:T$161)/SUMIF(VictoriaPlusPCRegion!$E$7:$E$161,$E74,VictoriaPlusPCRegion!$O$7:$O$161)*100,"na")</f>
        <v>63.165069228796433</v>
      </c>
      <c r="R74" s="8">
        <f>IFERROR(SUMIF(VictoriaPlusPCRegion!$E$7:$E$161,$E74,VictoriaPlusPCRegion!U$7:U$161)/SUMIF(VictoriaPlusPCRegion!$E$7:$E$161,$E74,VictoriaPlusPCRegion!$O$7:$O$161)*100,"na")</f>
        <v>65.847524365456295</v>
      </c>
      <c r="S74" s="8">
        <f>IFERROR(SUMIF(VictoriaPlusPCRegion!$E$7:$E$161,$E74,VictoriaPlusPCRegion!V$7:V$161)/SUMIF(VictoriaPlusPCRegion!$E$7:$E$161,$E74,VictoriaPlusPCRegion!$O$7:$O$161)*100,"na")</f>
        <v>65.927059367492376</v>
      </c>
      <c r="T74" s="8">
        <f>IFERROR(SUMIF(VictoriaPlusPCRegion!$E$7:$E$161,$E74,VictoriaPlusPCRegion!W$7:W$161)/SUMIF(VictoriaPlusPCRegion!$E$7:$E$161,$E74,VictoriaPlusPCRegion!$O$7:$O$161)*100,"na")</f>
        <v>69.62914347296244</v>
      </c>
      <c r="U74" s="8">
        <f>IFERROR(SUMIF(VictoriaPlusPCRegion!$E$7:$E$161,$E74,VictoriaPlusPCRegion!X$7:X$161)/SUMIF(VictoriaPlusPCRegion!$E$7:$E$161,$E74,VictoriaPlusPCRegion!$O$7:$O$161)*100,"na")</f>
        <v>72.939927264626235</v>
      </c>
      <c r="V74" s="8">
        <f>IFERROR(SUMIF(VictoriaPlusPCRegion!$E$7:$E$161,$E74,VictoriaPlusPCRegion!Y$7:Y$161)/SUMIF(VictoriaPlusPCRegion!$E$7:$E$161,$E74,VictoriaPlusPCRegion!$O$7:$O$161)*100,"na")</f>
        <v>75.570715184002538</v>
      </c>
    </row>
    <row r="75" spans="1:22" hidden="1" x14ac:dyDescent="0.25">
      <c r="A75" s="6"/>
      <c r="B75" s="6" t="str">
        <f t="shared" ref="B75:C81" si="12">B74</f>
        <v>Other commercial</v>
      </c>
      <c r="C75" s="6" t="str">
        <f t="shared" si="12"/>
        <v>PCR</v>
      </c>
      <c r="D75" s="6" t="str">
        <f>$D$11</f>
        <v>Melbourne - West</v>
      </c>
      <c r="E75" s="6" t="str">
        <f t="shared" si="11"/>
        <v>Other commercial PCR Melbourne - West</v>
      </c>
      <c r="F75" s="8">
        <f>IFERROR(SUMIF(VictoriaPlusPCRegion!$E$7:$E$161,$E75,VictoriaPlusPCRegion!I$7:I$161)/SUMIF(VictoriaPlusPCRegion!$E$7:$E$161,$E75,VictoriaPlusPCRegion!$O$7:$O$161)*100,"na")</f>
        <v>98.803108578477378</v>
      </c>
      <c r="G75" s="8">
        <f>IFERROR(SUMIF(VictoriaPlusPCRegion!$E$7:$E$161,$E75,VictoriaPlusPCRegion!J$7:J$161)/SUMIF(VictoriaPlusPCRegion!$E$7:$E$161,$E75,VictoriaPlusPCRegion!$O$7:$O$161)*100,"na")</f>
        <v>189.7703214511053</v>
      </c>
      <c r="H75" s="8">
        <f>IFERROR(SUMIF(VictoriaPlusPCRegion!$E$7:$E$161,$E75,VictoriaPlusPCRegion!K$7:K$161)/SUMIF(VictoriaPlusPCRegion!$E$7:$E$161,$E75,VictoriaPlusPCRegion!$O$7:$O$161)*100,"na")</f>
        <v>154.36368333955653</v>
      </c>
      <c r="I75" s="8">
        <f>IFERROR(SUMIF(VictoriaPlusPCRegion!$E$7:$E$161,$E75,VictoriaPlusPCRegion!L$7:L$161)/SUMIF(VictoriaPlusPCRegion!$E$7:$E$161,$E75,VictoriaPlusPCRegion!$O$7:$O$161)*100,"na")</f>
        <v>87.343053252856251</v>
      </c>
      <c r="J75" s="8">
        <f>IFERROR(SUMIF(VictoriaPlusPCRegion!$E$7:$E$161,$E75,VictoriaPlusPCRegion!M$7:M$161)/SUMIF(VictoriaPlusPCRegion!$E$7:$E$161,$E75,VictoriaPlusPCRegion!$O$7:$O$161)*100,"na")</f>
        <v>96.870574403971304</v>
      </c>
      <c r="K75" s="8">
        <f>IFERROR(SUMIF(VictoriaPlusPCRegion!$E$7:$E$161,$E75,VictoriaPlusPCRegion!N$7:N$161)/SUMIF(VictoriaPlusPCRegion!$E$7:$E$161,$E75,VictoriaPlusPCRegion!$O$7:$O$161)*100,"na")</f>
        <v>31.609546338470324</v>
      </c>
      <c r="L75" s="8">
        <f>IFERROR(SUMIF(VictoriaPlusPCRegion!$E$7:$E$161,$E75,VictoriaPlusPCRegion!O$7:O$161)/SUMIF(VictoriaPlusPCRegion!$E$7:$E$161,$E75,VictoriaPlusPCRegion!$O$7:$O$161)*100,"na")</f>
        <v>100</v>
      </c>
      <c r="M75" s="8">
        <f>IFERROR(SUMIF(VictoriaPlusPCRegion!$E$7:$E$161,$E75,VictoriaPlusPCRegion!P$7:P$161)/SUMIF(VictoriaPlusPCRegion!$E$7:$E$161,$E75,VictoriaPlusPCRegion!$O$7:$O$161)*100,"na")</f>
        <v>106.21321321399671</v>
      </c>
      <c r="N75" s="8">
        <f>IFERROR(SUMIF(VictoriaPlusPCRegion!$E$7:$E$161,$E75,VictoriaPlusPCRegion!Q$7:Q$161)/SUMIF(VictoriaPlusPCRegion!$E$7:$E$161,$E75,VictoriaPlusPCRegion!$O$7:$O$161)*100,"na")</f>
        <v>78.510242034821275</v>
      </c>
      <c r="O75" s="8">
        <f>IFERROR(SUMIF(VictoriaPlusPCRegion!$E$7:$E$161,$E75,VictoriaPlusPCRegion!R$7:R$161)/SUMIF(VictoriaPlusPCRegion!$E$7:$E$161,$E75,VictoriaPlusPCRegion!$O$7:$O$161)*100,"na")</f>
        <v>73.861156222774525</v>
      </c>
      <c r="P75" s="8">
        <f>IFERROR(SUMIF(VictoriaPlusPCRegion!$E$7:$E$161,$E75,VictoriaPlusPCRegion!S$7:S$161)/SUMIF(VictoriaPlusPCRegion!$E$7:$E$161,$E75,VictoriaPlusPCRegion!$O$7:$O$161)*100,"na")</f>
        <v>75.287950523231444</v>
      </c>
      <c r="Q75" s="8">
        <f>IFERROR(SUMIF(VictoriaPlusPCRegion!$E$7:$E$161,$E75,VictoriaPlusPCRegion!T$7:T$161)/SUMIF(VictoriaPlusPCRegion!$E$7:$E$161,$E75,VictoriaPlusPCRegion!$O$7:$O$161)*100,"na")</f>
        <v>74.728380622977738</v>
      </c>
      <c r="R75" s="8">
        <f>IFERROR(SUMIF(VictoriaPlusPCRegion!$E$7:$E$161,$E75,VictoriaPlusPCRegion!U$7:U$161)/SUMIF(VictoriaPlusPCRegion!$E$7:$E$161,$E75,VictoriaPlusPCRegion!$O$7:$O$161)*100,"na")</f>
        <v>77.153152300047196</v>
      </c>
      <c r="S75" s="8">
        <f>IFERROR(SUMIF(VictoriaPlusPCRegion!$E$7:$E$161,$E75,VictoriaPlusPCRegion!V$7:V$161)/SUMIF(VictoriaPlusPCRegion!$E$7:$E$161,$E75,VictoriaPlusPCRegion!$O$7:$O$161)*100,"na")</f>
        <v>78.026719011211583</v>
      </c>
      <c r="T75" s="8">
        <f>IFERROR(SUMIF(VictoriaPlusPCRegion!$E$7:$E$161,$E75,VictoriaPlusPCRegion!W$7:W$161)/SUMIF(VictoriaPlusPCRegion!$E$7:$E$161,$E75,VictoriaPlusPCRegion!$O$7:$O$161)*100,"na")</f>
        <v>82.119180108398311</v>
      </c>
      <c r="U75" s="8">
        <f>IFERROR(SUMIF(VictoriaPlusPCRegion!$E$7:$E$161,$E75,VictoriaPlusPCRegion!X$7:X$161)/SUMIF(VictoriaPlusPCRegion!$E$7:$E$161,$E75,VictoriaPlusPCRegion!$O$7:$O$161)*100,"na")</f>
        <v>85.93564108895437</v>
      </c>
      <c r="V75" s="8">
        <f>IFERROR(SUMIF(VictoriaPlusPCRegion!$E$7:$E$161,$E75,VictoriaPlusPCRegion!Y$7:Y$161)/SUMIF(VictoriaPlusPCRegion!$E$7:$E$161,$E75,VictoriaPlusPCRegion!$O$7:$O$161)*100,"na")</f>
        <v>89.200324931964857</v>
      </c>
    </row>
    <row r="76" spans="1:22" hidden="1" x14ac:dyDescent="0.25">
      <c r="A76" s="6"/>
      <c r="B76" s="6" t="str">
        <f t="shared" si="12"/>
        <v>Other commercial</v>
      </c>
      <c r="C76" s="6" t="str">
        <f t="shared" si="12"/>
        <v>PCR</v>
      </c>
      <c r="D76" s="6" t="str">
        <f>$D$12</f>
        <v>Ballarat</v>
      </c>
      <c r="E76" s="6" t="str">
        <f t="shared" si="11"/>
        <v>Other commercial PCR Ballarat</v>
      </c>
      <c r="F76" s="8">
        <f>IFERROR(SUMIF(VictoriaPlusPCRegion!$E$7:$E$161,$E76,VictoriaPlusPCRegion!I$7:I$161)/SUMIF(VictoriaPlusPCRegion!$E$7:$E$161,$E76,VictoriaPlusPCRegion!$O$7:$O$161)*100,"na")</f>
        <v>7.091593971697324</v>
      </c>
      <c r="G76" s="8">
        <f>IFERROR(SUMIF(VictoriaPlusPCRegion!$E$7:$E$161,$E76,VictoriaPlusPCRegion!J$7:J$161)/SUMIF(VictoriaPlusPCRegion!$E$7:$E$161,$E76,VictoriaPlusPCRegion!$O$7:$O$161)*100,"na")</f>
        <v>5.3578601774011494</v>
      </c>
      <c r="H76" s="8">
        <f>IFERROR(SUMIF(VictoriaPlusPCRegion!$E$7:$E$161,$E76,VictoriaPlusPCRegion!K$7:K$161)/SUMIF(VictoriaPlusPCRegion!$E$7:$E$161,$E76,VictoriaPlusPCRegion!$O$7:$O$161)*100,"na")</f>
        <v>38.560219549792976</v>
      </c>
      <c r="I76" s="8">
        <f>IFERROR(SUMIF(VictoriaPlusPCRegion!$E$7:$E$161,$E76,VictoriaPlusPCRegion!L$7:L$161)/SUMIF(VictoriaPlusPCRegion!$E$7:$E$161,$E76,VictoriaPlusPCRegion!$O$7:$O$161)*100,"na")</f>
        <v>34.457658342121896</v>
      </c>
      <c r="J76" s="8">
        <f>IFERROR(SUMIF(VictoriaPlusPCRegion!$E$7:$E$161,$E76,VictoriaPlusPCRegion!M$7:M$161)/SUMIF(VictoriaPlusPCRegion!$E$7:$E$161,$E76,VictoriaPlusPCRegion!$O$7:$O$161)*100,"na")</f>
        <v>22.635791367997975</v>
      </c>
      <c r="K76" s="8">
        <f>IFERROR(SUMIF(VictoriaPlusPCRegion!$E$7:$E$161,$E76,VictoriaPlusPCRegion!N$7:N$161)/SUMIF(VictoriaPlusPCRegion!$E$7:$E$161,$E76,VictoriaPlusPCRegion!$O$7:$O$161)*100,"na")</f>
        <v>12.290074737943007</v>
      </c>
      <c r="L76" s="8">
        <f>IFERROR(SUMIF(VictoriaPlusPCRegion!$E$7:$E$161,$E76,VictoriaPlusPCRegion!O$7:O$161)/SUMIF(VictoriaPlusPCRegion!$E$7:$E$161,$E76,VictoriaPlusPCRegion!$O$7:$O$161)*100,"na")</f>
        <v>100</v>
      </c>
      <c r="M76" s="8">
        <f>IFERROR(SUMIF(VictoriaPlusPCRegion!$E$7:$E$161,$E76,VictoriaPlusPCRegion!P$7:P$161)/SUMIF(VictoriaPlusPCRegion!$E$7:$E$161,$E76,VictoriaPlusPCRegion!$O$7:$O$161)*100,"na")</f>
        <v>55.723069245047206</v>
      </c>
      <c r="N76" s="8">
        <f>IFERROR(SUMIF(VictoriaPlusPCRegion!$E$7:$E$161,$E76,VictoriaPlusPCRegion!Q$7:Q$161)/SUMIF(VictoriaPlusPCRegion!$E$7:$E$161,$E76,VictoriaPlusPCRegion!$O$7:$O$161)*100,"na")</f>
        <v>52.424378548009301</v>
      </c>
      <c r="O76" s="8">
        <f>IFERROR(SUMIF(VictoriaPlusPCRegion!$E$7:$E$161,$E76,VictoriaPlusPCRegion!R$7:R$161)/SUMIF(VictoriaPlusPCRegion!$E$7:$E$161,$E76,VictoriaPlusPCRegion!$O$7:$O$161)*100,"na")</f>
        <v>54.157762350640262</v>
      </c>
      <c r="P76" s="8">
        <f>IFERROR(SUMIF(VictoriaPlusPCRegion!$E$7:$E$161,$E76,VictoriaPlusPCRegion!S$7:S$161)/SUMIF(VictoriaPlusPCRegion!$E$7:$E$161,$E76,VictoriaPlusPCRegion!$O$7:$O$161)*100,"na")</f>
        <v>48.168643783103512</v>
      </c>
      <c r="Q76" s="8">
        <f>IFERROR(SUMIF(VictoriaPlusPCRegion!$E$7:$E$161,$E76,VictoriaPlusPCRegion!T$7:T$161)/SUMIF(VictoriaPlusPCRegion!$E$7:$E$161,$E76,VictoriaPlusPCRegion!$O$7:$O$161)*100,"na")</f>
        <v>50.871209495893744</v>
      </c>
      <c r="R76" s="8">
        <f>IFERROR(SUMIF(VictoriaPlusPCRegion!$E$7:$E$161,$E76,VictoriaPlusPCRegion!U$7:U$161)/SUMIF(VictoriaPlusPCRegion!$E$7:$E$161,$E76,VictoriaPlusPCRegion!$O$7:$O$161)*100,"na")</f>
        <v>52.836039686589011</v>
      </c>
      <c r="S76" s="8">
        <f>IFERROR(SUMIF(VictoriaPlusPCRegion!$E$7:$E$161,$E76,VictoriaPlusPCRegion!V$7:V$161)/SUMIF(VictoriaPlusPCRegion!$E$7:$E$161,$E76,VictoriaPlusPCRegion!$O$7:$O$161)*100,"na")</f>
        <v>52.151407207311863</v>
      </c>
      <c r="T76" s="8">
        <f>IFERROR(SUMIF(VictoriaPlusPCRegion!$E$7:$E$161,$E76,VictoriaPlusPCRegion!W$7:W$161)/SUMIF(VictoriaPlusPCRegion!$E$7:$E$161,$E76,VictoriaPlusPCRegion!$O$7:$O$161)*100,"na")</f>
        <v>55.675432756583966</v>
      </c>
      <c r="U76" s="8">
        <f>IFERROR(SUMIF(VictoriaPlusPCRegion!$E$7:$E$161,$E76,VictoriaPlusPCRegion!X$7:X$161)/SUMIF(VictoriaPlusPCRegion!$E$7:$E$161,$E76,VictoriaPlusPCRegion!$O$7:$O$161)*100,"na")</f>
        <v>58.18464065056579</v>
      </c>
      <c r="V76" s="8">
        <f>IFERROR(SUMIF(VictoriaPlusPCRegion!$E$7:$E$161,$E76,VictoriaPlusPCRegion!Y$7:Y$161)/SUMIF(VictoriaPlusPCRegion!$E$7:$E$161,$E76,VictoriaPlusPCRegion!$O$7:$O$161)*100,"na")</f>
        <v>60.163532234999607</v>
      </c>
    </row>
    <row r="77" spans="1:22" hidden="1" x14ac:dyDescent="0.25">
      <c r="A77" s="6"/>
      <c r="B77" s="6" t="str">
        <f t="shared" si="12"/>
        <v>Other commercial</v>
      </c>
      <c r="C77" s="6" t="str">
        <f t="shared" si="12"/>
        <v>PCR</v>
      </c>
      <c r="D77" s="6" t="str">
        <f>$D$13</f>
        <v>Bendigo</v>
      </c>
      <c r="E77" s="6" t="str">
        <f t="shared" si="11"/>
        <v>Other commercial PCR Bendigo</v>
      </c>
      <c r="F77" s="8">
        <f>IFERROR(SUMIF(VictoriaPlusPCRegion!$E$7:$E$161,$E77,VictoriaPlusPCRegion!I$7:I$161)/SUMIF(VictoriaPlusPCRegion!$E$7:$E$161,$E77,VictoriaPlusPCRegion!$O$7:$O$161)*100,"na")</f>
        <v>271.42201309518657</v>
      </c>
      <c r="G77" s="8">
        <f>IFERROR(SUMIF(VictoriaPlusPCRegion!$E$7:$E$161,$E77,VictoriaPlusPCRegion!J$7:J$161)/SUMIF(VictoriaPlusPCRegion!$E$7:$E$161,$E77,VictoriaPlusPCRegion!$O$7:$O$161)*100,"na")</f>
        <v>73.644559778277866</v>
      </c>
      <c r="H77" s="8">
        <f>IFERROR(SUMIF(VictoriaPlusPCRegion!$E$7:$E$161,$E77,VictoriaPlusPCRegion!K$7:K$161)/SUMIF(VictoriaPlusPCRegion!$E$7:$E$161,$E77,VictoriaPlusPCRegion!$O$7:$O$161)*100,"na")</f>
        <v>98.681356839400891</v>
      </c>
      <c r="I77" s="8">
        <f>IFERROR(SUMIF(VictoriaPlusPCRegion!$E$7:$E$161,$E77,VictoriaPlusPCRegion!L$7:L$161)/SUMIF(VictoriaPlusPCRegion!$E$7:$E$161,$E77,VictoriaPlusPCRegion!$O$7:$O$161)*100,"na")</f>
        <v>219.23779032324722</v>
      </c>
      <c r="J77" s="8">
        <f>IFERROR(SUMIF(VictoriaPlusPCRegion!$E$7:$E$161,$E77,VictoriaPlusPCRegion!M$7:M$161)/SUMIF(VictoriaPlusPCRegion!$E$7:$E$161,$E77,VictoriaPlusPCRegion!$O$7:$O$161)*100,"na")</f>
        <v>219.78276915105815</v>
      </c>
      <c r="K77" s="8">
        <f>IFERROR(SUMIF(VictoriaPlusPCRegion!$E$7:$E$161,$E77,VictoriaPlusPCRegion!N$7:N$161)/SUMIF(VictoriaPlusPCRegion!$E$7:$E$161,$E77,VictoriaPlusPCRegion!$O$7:$O$161)*100,"na")</f>
        <v>84.913463504154336</v>
      </c>
      <c r="L77" s="8">
        <f>IFERROR(SUMIF(VictoriaPlusPCRegion!$E$7:$E$161,$E77,VictoriaPlusPCRegion!O$7:O$161)/SUMIF(VictoriaPlusPCRegion!$E$7:$E$161,$E77,VictoriaPlusPCRegion!$O$7:$O$161)*100,"na")</f>
        <v>100</v>
      </c>
      <c r="M77" s="8">
        <f>IFERROR(SUMIF(VictoriaPlusPCRegion!$E$7:$E$161,$E77,VictoriaPlusPCRegion!P$7:P$161)/SUMIF(VictoriaPlusPCRegion!$E$7:$E$161,$E77,VictoriaPlusPCRegion!$O$7:$O$161)*100,"na")</f>
        <v>206.04233636749507</v>
      </c>
      <c r="N77" s="8">
        <f>IFERROR(SUMIF(VictoriaPlusPCRegion!$E$7:$E$161,$E77,VictoriaPlusPCRegion!Q$7:Q$161)/SUMIF(VictoriaPlusPCRegion!$E$7:$E$161,$E77,VictoriaPlusPCRegion!$O$7:$O$161)*100,"na")</f>
        <v>139.60005031253505</v>
      </c>
      <c r="O77" s="8">
        <f>IFERROR(SUMIF(VictoriaPlusPCRegion!$E$7:$E$161,$E77,VictoriaPlusPCRegion!R$7:R$161)/SUMIF(VictoriaPlusPCRegion!$E$7:$E$161,$E77,VictoriaPlusPCRegion!$O$7:$O$161)*100,"na")</f>
        <v>115.58146874467255</v>
      </c>
      <c r="P77" s="8">
        <f>IFERROR(SUMIF(VictoriaPlusPCRegion!$E$7:$E$161,$E77,VictoriaPlusPCRegion!S$7:S$161)/SUMIF(VictoriaPlusPCRegion!$E$7:$E$161,$E77,VictoriaPlusPCRegion!$O$7:$O$161)*100,"na")</f>
        <v>132.71084730526673</v>
      </c>
      <c r="Q77" s="8">
        <f>IFERROR(SUMIF(VictoriaPlusPCRegion!$E$7:$E$161,$E77,VictoriaPlusPCRegion!T$7:T$161)/SUMIF(VictoriaPlusPCRegion!$E$7:$E$161,$E77,VictoriaPlusPCRegion!$O$7:$O$161)*100,"na")</f>
        <v>127.01546176917961</v>
      </c>
      <c r="R77" s="8">
        <f>IFERROR(SUMIF(VictoriaPlusPCRegion!$E$7:$E$161,$E77,VictoriaPlusPCRegion!U$7:U$161)/SUMIF(VictoriaPlusPCRegion!$E$7:$E$161,$E77,VictoriaPlusPCRegion!$O$7:$O$161)*100,"na")</f>
        <v>129.24300288303883</v>
      </c>
      <c r="S77" s="8">
        <f>IFERROR(SUMIF(VictoriaPlusPCRegion!$E$7:$E$161,$E77,VictoriaPlusPCRegion!V$7:V$161)/SUMIF(VictoriaPlusPCRegion!$E$7:$E$161,$E77,VictoriaPlusPCRegion!$O$7:$O$161)*100,"na")</f>
        <v>133.62890598849287</v>
      </c>
      <c r="T77" s="8">
        <f>IFERROR(SUMIF(VictoriaPlusPCRegion!$E$7:$E$161,$E77,VictoriaPlusPCRegion!W$7:W$161)/SUMIF(VictoriaPlusPCRegion!$E$7:$E$161,$E77,VictoriaPlusPCRegion!$O$7:$O$161)*100,"na")</f>
        <v>139.25524127133372</v>
      </c>
      <c r="U77" s="8">
        <f>IFERROR(SUMIF(VictoriaPlusPCRegion!$E$7:$E$161,$E77,VictoriaPlusPCRegion!X$7:X$161)/SUMIF(VictoriaPlusPCRegion!$E$7:$E$161,$E77,VictoriaPlusPCRegion!$O$7:$O$161)*100,"na")</f>
        <v>145.61594031811168</v>
      </c>
      <c r="V77" s="8">
        <f>IFERROR(SUMIF(VictoriaPlusPCRegion!$E$7:$E$161,$E77,VictoriaPlusPCRegion!Y$7:Y$161)/SUMIF(VictoriaPlusPCRegion!$E$7:$E$161,$E77,VictoriaPlusPCRegion!$O$7:$O$161)*100,"na")</f>
        <v>151.72545753937553</v>
      </c>
    </row>
    <row r="78" spans="1:22" hidden="1" x14ac:dyDescent="0.25">
      <c r="A78" s="6"/>
      <c r="B78" s="6" t="str">
        <f t="shared" si="12"/>
        <v>Other commercial</v>
      </c>
      <c r="C78" s="6" t="str">
        <f t="shared" si="12"/>
        <v>PCR</v>
      </c>
      <c r="D78" s="6" t="str">
        <f>$D$14</f>
        <v>Geelong</v>
      </c>
      <c r="E78" s="6" t="str">
        <f t="shared" si="11"/>
        <v>Other commercial PCR Geelong</v>
      </c>
      <c r="F78" s="8">
        <f>IFERROR(SUMIF(VictoriaPlusPCRegion!$E$7:$E$161,$E78,VictoriaPlusPCRegion!I$7:I$161)/SUMIF(VictoriaPlusPCRegion!$E$7:$E$161,$E78,VictoriaPlusPCRegion!$O$7:$O$161)*100,"na")</f>
        <v>4.0420734846371786</v>
      </c>
      <c r="G78" s="8">
        <f>IFERROR(SUMIF(VictoriaPlusPCRegion!$E$7:$E$161,$E78,VictoriaPlusPCRegion!J$7:J$161)/SUMIF(VictoriaPlusPCRegion!$E$7:$E$161,$E78,VictoriaPlusPCRegion!$O$7:$O$161)*100,"na")</f>
        <v>40.719127212341334</v>
      </c>
      <c r="H78" s="8">
        <f>IFERROR(SUMIF(VictoriaPlusPCRegion!$E$7:$E$161,$E78,VictoriaPlusPCRegion!K$7:K$161)/SUMIF(VictoriaPlusPCRegion!$E$7:$E$161,$E78,VictoriaPlusPCRegion!$O$7:$O$161)*100,"na")</f>
        <v>156.16183044485587</v>
      </c>
      <c r="I78" s="8">
        <f>IFERROR(SUMIF(VictoriaPlusPCRegion!$E$7:$E$161,$E78,VictoriaPlusPCRegion!L$7:L$161)/SUMIF(VictoriaPlusPCRegion!$E$7:$E$161,$E78,VictoriaPlusPCRegion!$O$7:$O$161)*100,"na")</f>
        <v>43.184598530905731</v>
      </c>
      <c r="J78" s="8">
        <f>IFERROR(SUMIF(VictoriaPlusPCRegion!$E$7:$E$161,$E78,VictoriaPlusPCRegion!M$7:M$161)/SUMIF(VictoriaPlusPCRegion!$E$7:$E$161,$E78,VictoriaPlusPCRegion!$O$7:$O$161)*100,"na")</f>
        <v>127.6697610845987</v>
      </c>
      <c r="K78" s="8">
        <f>IFERROR(SUMIF(VictoriaPlusPCRegion!$E$7:$E$161,$E78,VictoriaPlusPCRegion!N$7:N$161)/SUMIF(VictoriaPlusPCRegion!$E$7:$E$161,$E78,VictoriaPlusPCRegion!$O$7:$O$161)*100,"na")</f>
        <v>21.655892375724271</v>
      </c>
      <c r="L78" s="8">
        <f>IFERROR(SUMIF(VictoriaPlusPCRegion!$E$7:$E$161,$E78,VictoriaPlusPCRegion!O$7:O$161)/SUMIF(VictoriaPlusPCRegion!$E$7:$E$161,$E78,VictoriaPlusPCRegion!$O$7:$O$161)*100,"na")</f>
        <v>100</v>
      </c>
      <c r="M78" s="8">
        <f>IFERROR(SUMIF(VictoriaPlusPCRegion!$E$7:$E$161,$E78,VictoriaPlusPCRegion!P$7:P$161)/SUMIF(VictoriaPlusPCRegion!$E$7:$E$161,$E78,VictoriaPlusPCRegion!$O$7:$O$161)*100,"na")</f>
        <v>113.47827157186288</v>
      </c>
      <c r="N78" s="8">
        <f>IFERROR(SUMIF(VictoriaPlusPCRegion!$E$7:$E$161,$E78,VictoriaPlusPCRegion!Q$7:Q$161)/SUMIF(VictoriaPlusPCRegion!$E$7:$E$161,$E78,VictoriaPlusPCRegion!$O$7:$O$161)*100,"na")</f>
        <v>74.244656734002831</v>
      </c>
      <c r="O78" s="8">
        <f>IFERROR(SUMIF(VictoriaPlusPCRegion!$E$7:$E$161,$E78,VictoriaPlusPCRegion!R$7:R$161)/SUMIF(VictoriaPlusPCRegion!$E$7:$E$161,$E78,VictoriaPlusPCRegion!$O$7:$O$161)*100,"na")</f>
        <v>74.367349363851076</v>
      </c>
      <c r="P78" s="8">
        <f>IFERROR(SUMIF(VictoriaPlusPCRegion!$E$7:$E$161,$E78,VictoriaPlusPCRegion!S$7:S$161)/SUMIF(VictoriaPlusPCRegion!$E$7:$E$161,$E78,VictoriaPlusPCRegion!$O$7:$O$161)*100,"na")</f>
        <v>75.984663340916015</v>
      </c>
      <c r="Q78" s="8">
        <f>IFERROR(SUMIF(VictoriaPlusPCRegion!$E$7:$E$161,$E78,VictoriaPlusPCRegion!T$7:T$161)/SUMIF(VictoriaPlusPCRegion!$E$7:$E$161,$E78,VictoriaPlusPCRegion!$O$7:$O$161)*100,"na")</f>
        <v>73.847964320970561</v>
      </c>
      <c r="R78" s="8">
        <f>IFERROR(SUMIF(VictoriaPlusPCRegion!$E$7:$E$161,$E78,VictoriaPlusPCRegion!U$7:U$161)/SUMIF(VictoriaPlusPCRegion!$E$7:$E$161,$E78,VictoriaPlusPCRegion!$O$7:$O$161)*100,"na")</f>
        <v>77.27177794904712</v>
      </c>
      <c r="S78" s="8">
        <f>IFERROR(SUMIF(VictoriaPlusPCRegion!$E$7:$E$161,$E78,VictoriaPlusPCRegion!V$7:V$161)/SUMIF(VictoriaPlusPCRegion!$E$7:$E$161,$E78,VictoriaPlusPCRegion!$O$7:$O$161)*100,"na")</f>
        <v>78.005840309526377</v>
      </c>
      <c r="T78" s="8">
        <f>IFERROR(SUMIF(VictoriaPlusPCRegion!$E$7:$E$161,$E78,VictoriaPlusPCRegion!W$7:W$161)/SUMIF(VictoriaPlusPCRegion!$E$7:$E$161,$E78,VictoriaPlusPCRegion!$O$7:$O$161)*100,"na")</f>
        <v>81.834504465155263</v>
      </c>
      <c r="U78" s="8">
        <f>IFERROR(SUMIF(VictoriaPlusPCRegion!$E$7:$E$161,$E78,VictoriaPlusPCRegion!X$7:X$161)/SUMIF(VictoriaPlusPCRegion!$E$7:$E$161,$E78,VictoriaPlusPCRegion!$O$7:$O$161)*100,"na")</f>
        <v>85.873176279907852</v>
      </c>
      <c r="V78" s="8">
        <f>IFERROR(SUMIF(VictoriaPlusPCRegion!$E$7:$E$161,$E78,VictoriaPlusPCRegion!Y$7:Y$161)/SUMIF(VictoriaPlusPCRegion!$E$7:$E$161,$E78,VictoriaPlusPCRegion!$O$7:$O$161)*100,"na")</f>
        <v>89.067818635589518</v>
      </c>
    </row>
    <row r="79" spans="1:22" hidden="1" x14ac:dyDescent="0.25">
      <c r="A79" s="6"/>
      <c r="B79" s="6" t="str">
        <f t="shared" si="12"/>
        <v>Other commercial</v>
      </c>
      <c r="C79" s="6" t="str">
        <f t="shared" si="12"/>
        <v>PCR</v>
      </c>
      <c r="D79" s="6" t="str">
        <f>$D$15</f>
        <v>North West</v>
      </c>
      <c r="E79" s="6" t="str">
        <f t="shared" si="11"/>
        <v>Other commercial PCR North West</v>
      </c>
      <c r="F79" s="8">
        <f>IFERROR(SUMIF(VictoriaPlusPCRegion!$E$7:$E$161,$E79,VictoriaPlusPCRegion!I$7:I$161)/SUMIF(VictoriaPlusPCRegion!$E$7:$E$161,$E79,VictoriaPlusPCRegion!$O$7:$O$161)*100,"na")</f>
        <v>19.344696501535612</v>
      </c>
      <c r="G79" s="8">
        <f>IFERROR(SUMIF(VictoriaPlusPCRegion!$E$7:$E$161,$E79,VictoriaPlusPCRegion!J$7:J$161)/SUMIF(VictoriaPlusPCRegion!$E$7:$E$161,$E79,VictoriaPlusPCRegion!$O$7:$O$161)*100,"na")</f>
        <v>100.95146875127318</v>
      </c>
      <c r="H79" s="8">
        <f>IFERROR(SUMIF(VictoriaPlusPCRegion!$E$7:$E$161,$E79,VictoriaPlusPCRegion!K$7:K$161)/SUMIF(VictoriaPlusPCRegion!$E$7:$E$161,$E79,VictoriaPlusPCRegion!$O$7:$O$161)*100,"na")</f>
        <v>60.575665336591534</v>
      </c>
      <c r="I79" s="8">
        <f>IFERROR(SUMIF(VictoriaPlusPCRegion!$E$7:$E$161,$E79,VictoriaPlusPCRegion!L$7:L$161)/SUMIF(VictoriaPlusPCRegion!$E$7:$E$161,$E79,VictoriaPlusPCRegion!$O$7:$O$161)*100,"na")</f>
        <v>64.342050962559142</v>
      </c>
      <c r="J79" s="8">
        <f>IFERROR(SUMIF(VictoriaPlusPCRegion!$E$7:$E$161,$E79,VictoriaPlusPCRegion!M$7:M$161)/SUMIF(VictoriaPlusPCRegion!$E$7:$E$161,$E79,VictoriaPlusPCRegion!$O$7:$O$161)*100,"na")</f>
        <v>77.973449008551697</v>
      </c>
      <c r="K79" s="8">
        <f>IFERROR(SUMIF(VictoriaPlusPCRegion!$E$7:$E$161,$E79,VictoriaPlusPCRegion!N$7:N$161)/SUMIF(VictoriaPlusPCRegion!$E$7:$E$161,$E79,VictoriaPlusPCRegion!$O$7:$O$161)*100,"na")</f>
        <v>196.42702266755032</v>
      </c>
      <c r="L79" s="8">
        <f>IFERROR(SUMIF(VictoriaPlusPCRegion!$E$7:$E$161,$E79,VictoriaPlusPCRegion!O$7:O$161)/SUMIF(VictoriaPlusPCRegion!$E$7:$E$161,$E79,VictoriaPlusPCRegion!$O$7:$O$161)*100,"na")</f>
        <v>100</v>
      </c>
      <c r="M79" s="8">
        <f>IFERROR(SUMIF(VictoriaPlusPCRegion!$E$7:$E$161,$E79,VictoriaPlusPCRegion!P$7:P$161)/SUMIF(VictoriaPlusPCRegion!$E$7:$E$161,$E79,VictoriaPlusPCRegion!$O$7:$O$161)*100,"na")</f>
        <v>222.60722620696737</v>
      </c>
      <c r="N79" s="8">
        <f>IFERROR(SUMIF(VictoriaPlusPCRegion!$E$7:$E$161,$E79,VictoriaPlusPCRegion!Q$7:Q$161)/SUMIF(VictoriaPlusPCRegion!$E$7:$E$161,$E79,VictoriaPlusPCRegion!$O$7:$O$161)*100,"na")</f>
        <v>214.39363388719826</v>
      </c>
      <c r="O79" s="8">
        <f>IFERROR(SUMIF(VictoriaPlusPCRegion!$E$7:$E$161,$E79,VictoriaPlusPCRegion!R$7:R$161)/SUMIF(VictoriaPlusPCRegion!$E$7:$E$161,$E79,VictoriaPlusPCRegion!$O$7:$O$161)*100,"na")</f>
        <v>141.28212881881743</v>
      </c>
      <c r="P79" s="8">
        <f>IFERROR(SUMIF(VictoriaPlusPCRegion!$E$7:$E$161,$E79,VictoriaPlusPCRegion!S$7:S$161)/SUMIF(VictoriaPlusPCRegion!$E$7:$E$161,$E79,VictoriaPlusPCRegion!$O$7:$O$161)*100,"na")</f>
        <v>168.0846559241063</v>
      </c>
      <c r="Q79" s="8">
        <f>IFERROR(SUMIF(VictoriaPlusPCRegion!$E$7:$E$161,$E79,VictoriaPlusPCRegion!T$7:T$161)/SUMIF(VictoriaPlusPCRegion!$E$7:$E$161,$E79,VictoriaPlusPCRegion!$O$7:$O$161)*100,"na")</f>
        <v>170.46860466090789</v>
      </c>
      <c r="R79" s="8">
        <f>IFERROR(SUMIF(VictoriaPlusPCRegion!$E$7:$E$161,$E79,VictoriaPlusPCRegion!U$7:U$161)/SUMIF(VictoriaPlusPCRegion!$E$7:$E$161,$E79,VictoriaPlusPCRegion!$O$7:$O$161)*100,"na")</f>
        <v>165.14189951306795</v>
      </c>
      <c r="S79" s="8">
        <f>IFERROR(SUMIF(VictoriaPlusPCRegion!$E$7:$E$161,$E79,VictoriaPlusPCRegion!V$7:V$161)/SUMIF(VictoriaPlusPCRegion!$E$7:$E$161,$E79,VictoriaPlusPCRegion!$O$7:$O$161)*100,"na")</f>
        <v>173.04319085497366</v>
      </c>
      <c r="T79" s="8">
        <f>IFERROR(SUMIF(VictoriaPlusPCRegion!$E$7:$E$161,$E79,VictoriaPlusPCRegion!W$7:W$161)/SUMIF(VictoriaPlusPCRegion!$E$7:$E$161,$E79,VictoriaPlusPCRegion!$O$7:$O$161)*100,"na")</f>
        <v>181.71048313896577</v>
      </c>
      <c r="U79" s="8">
        <f>IFERROR(SUMIF(VictoriaPlusPCRegion!$E$7:$E$161,$E79,VictoriaPlusPCRegion!X$7:X$161)/SUMIF(VictoriaPlusPCRegion!$E$7:$E$161,$E79,VictoriaPlusPCRegion!$O$7:$O$161)*100,"na")</f>
        <v>188.21833494110015</v>
      </c>
      <c r="V79" s="8">
        <f>IFERROR(SUMIF(VictoriaPlusPCRegion!$E$7:$E$161,$E79,VictoriaPlusPCRegion!Y$7:Y$161)/SUMIF(VictoriaPlusPCRegion!$E$7:$E$161,$E79,VictoriaPlusPCRegion!$O$7:$O$161)*100,"na")</f>
        <v>196.85637298594435</v>
      </c>
    </row>
    <row r="80" spans="1:22" hidden="1" x14ac:dyDescent="0.25">
      <c r="A80" s="6"/>
      <c r="B80" s="6" t="str">
        <f t="shared" si="12"/>
        <v>Other commercial</v>
      </c>
      <c r="C80" s="6" t="str">
        <f t="shared" si="12"/>
        <v>PCR</v>
      </c>
      <c r="D80" s="6" t="str">
        <f>$D$16</f>
        <v>Shepparton</v>
      </c>
      <c r="E80" s="6" t="str">
        <f t="shared" si="11"/>
        <v>Other commercial PCR Shepparton</v>
      </c>
      <c r="F80" s="8">
        <f>IFERROR(SUMIF(VictoriaPlusPCRegion!$E$7:$E$161,$E80,VictoriaPlusPCRegion!I$7:I$161)/SUMIF(VictoriaPlusPCRegion!$E$7:$E$161,$E80,VictoriaPlusPCRegion!$O$7:$O$161)*100,"na")</f>
        <v>14.987325921429893</v>
      </c>
      <c r="G80" s="8">
        <f>IFERROR(SUMIF(VictoriaPlusPCRegion!$E$7:$E$161,$E80,VictoriaPlusPCRegion!J$7:J$161)/SUMIF(VictoriaPlusPCRegion!$E$7:$E$161,$E80,VictoriaPlusPCRegion!$O$7:$O$161)*100,"na")</f>
        <v>15.285840289825565</v>
      </c>
      <c r="H80" s="8">
        <f>IFERROR(SUMIF(VictoriaPlusPCRegion!$E$7:$E$161,$E80,VictoriaPlusPCRegion!K$7:K$161)/SUMIF(VictoriaPlusPCRegion!$E$7:$E$161,$E80,VictoriaPlusPCRegion!$O$7:$O$161)*100,"na")</f>
        <v>18.46903518283742</v>
      </c>
      <c r="I80" s="8">
        <f>IFERROR(SUMIF(VictoriaPlusPCRegion!$E$7:$E$161,$E80,VictoriaPlusPCRegion!L$7:L$161)/SUMIF(VictoriaPlusPCRegion!$E$7:$E$161,$E80,VictoriaPlusPCRegion!$O$7:$O$161)*100,"na")</f>
        <v>38.245950582332746</v>
      </c>
      <c r="J80" s="8">
        <f>IFERROR(SUMIF(VictoriaPlusPCRegion!$E$7:$E$161,$E80,VictoriaPlusPCRegion!M$7:M$161)/SUMIF(VictoriaPlusPCRegion!$E$7:$E$161,$E80,VictoriaPlusPCRegion!$O$7:$O$161)*100,"na")</f>
        <v>36.879416738097468</v>
      </c>
      <c r="K80" s="8">
        <f>IFERROR(SUMIF(VictoriaPlusPCRegion!$E$7:$E$161,$E80,VictoriaPlusPCRegion!N$7:N$161)/SUMIF(VictoriaPlusPCRegion!$E$7:$E$161,$E80,VictoriaPlusPCRegion!$O$7:$O$161)*100,"na")</f>
        <v>37.197205366620281</v>
      </c>
      <c r="L80" s="8">
        <f>IFERROR(SUMIF(VictoriaPlusPCRegion!$E$7:$E$161,$E80,VictoriaPlusPCRegion!O$7:O$161)/SUMIF(VictoriaPlusPCRegion!$E$7:$E$161,$E80,VictoriaPlusPCRegion!$O$7:$O$161)*100,"na")</f>
        <v>100</v>
      </c>
      <c r="M80" s="8">
        <f>IFERROR(SUMIF(VictoriaPlusPCRegion!$E$7:$E$161,$E80,VictoriaPlusPCRegion!P$7:P$161)/SUMIF(VictoriaPlusPCRegion!$E$7:$E$161,$E80,VictoriaPlusPCRegion!$O$7:$O$161)*100,"na")</f>
        <v>81.553891082821593</v>
      </c>
      <c r="N80" s="8">
        <f>IFERROR(SUMIF(VictoriaPlusPCRegion!$E$7:$E$161,$E80,VictoriaPlusPCRegion!Q$7:Q$161)/SUMIF(VictoriaPlusPCRegion!$E$7:$E$161,$E80,VictoriaPlusPCRegion!$O$7:$O$161)*100,"na")</f>
        <v>75.231013250996966</v>
      </c>
      <c r="O80" s="8">
        <f>IFERROR(SUMIF(VictoriaPlusPCRegion!$E$7:$E$161,$E80,VictoriaPlusPCRegion!R$7:R$161)/SUMIF(VictoriaPlusPCRegion!$E$7:$E$161,$E80,VictoriaPlusPCRegion!$O$7:$O$161)*100,"na")</f>
        <v>66.985769464259263</v>
      </c>
      <c r="P80" s="8">
        <f>IFERROR(SUMIF(VictoriaPlusPCRegion!$E$7:$E$161,$E80,VictoriaPlusPCRegion!S$7:S$161)/SUMIF(VictoriaPlusPCRegion!$E$7:$E$161,$E80,VictoriaPlusPCRegion!$O$7:$O$161)*100,"na")</f>
        <v>65.824823324374265</v>
      </c>
      <c r="Q80" s="8">
        <f>IFERROR(SUMIF(VictoriaPlusPCRegion!$E$7:$E$161,$E80,VictoriaPlusPCRegion!T$7:T$161)/SUMIF(VictoriaPlusPCRegion!$E$7:$E$161,$E80,VictoriaPlusPCRegion!$O$7:$O$161)*100,"na")</f>
        <v>68.165405917057313</v>
      </c>
      <c r="R80" s="8">
        <f>IFERROR(SUMIF(VictoriaPlusPCRegion!$E$7:$E$161,$E80,VictoriaPlusPCRegion!U$7:U$161)/SUMIF(VictoriaPlusPCRegion!$E$7:$E$161,$E80,VictoriaPlusPCRegion!$O$7:$O$161)*100,"na")</f>
        <v>69.264937001711175</v>
      </c>
      <c r="S80" s="8">
        <f>IFERROR(SUMIF(VictoriaPlusPCRegion!$E$7:$E$161,$E80,VictoriaPlusPCRegion!V$7:V$161)/SUMIF(VictoriaPlusPCRegion!$E$7:$E$161,$E80,VictoriaPlusPCRegion!$O$7:$O$161)*100,"na")</f>
        <v>69.806598220203171</v>
      </c>
      <c r="T80" s="8">
        <f>IFERROR(SUMIF(VictoriaPlusPCRegion!$E$7:$E$161,$E80,VictoriaPlusPCRegion!W$7:W$161)/SUMIF(VictoriaPlusPCRegion!$E$7:$E$161,$E80,VictoriaPlusPCRegion!$O$7:$O$161)*100,"na")</f>
        <v>74.029168790464723</v>
      </c>
      <c r="U80" s="8">
        <f>IFERROR(SUMIF(VictoriaPlusPCRegion!$E$7:$E$161,$E80,VictoriaPlusPCRegion!X$7:X$161)/SUMIF(VictoriaPlusPCRegion!$E$7:$E$161,$E80,VictoriaPlusPCRegion!$O$7:$O$161)*100,"na")</f>
        <v>77.166926178136407</v>
      </c>
      <c r="V80" s="8">
        <f>IFERROR(SUMIF(VictoriaPlusPCRegion!$E$7:$E$161,$E80,VictoriaPlusPCRegion!Y$7:Y$161)/SUMIF(VictoriaPlusPCRegion!$E$7:$E$161,$E80,VictoriaPlusPCRegion!$O$7:$O$161)*100,"na")</f>
        <v>80.104549104956718</v>
      </c>
    </row>
    <row r="81" spans="1:22" hidden="1" x14ac:dyDescent="0.25">
      <c r="A81" s="6"/>
      <c r="B81" s="6" t="str">
        <f t="shared" si="12"/>
        <v>Other commercial</v>
      </c>
      <c r="C81" s="6" t="str">
        <f t="shared" si="12"/>
        <v>PCR</v>
      </c>
      <c r="D81" s="6" t="str">
        <f>$D$17</f>
        <v>Warrnambool and South West</v>
      </c>
      <c r="E81" s="6" t="str">
        <f t="shared" si="11"/>
        <v>Other commercial PCR Warrnambool and South West</v>
      </c>
      <c r="F81" s="8">
        <f>IFERROR(SUMIF(VictoriaPlusPCRegion!$E$7:$E$161,$E81,VictoriaPlusPCRegion!I$7:I$161)/SUMIF(VictoriaPlusPCRegion!$E$7:$E$161,$E81,VictoriaPlusPCRegion!$O$7:$O$161)*100,"na")</f>
        <v>30.400473352406344</v>
      </c>
      <c r="G81" s="8">
        <f>IFERROR(SUMIF(VictoriaPlusPCRegion!$E$7:$E$161,$E81,VictoriaPlusPCRegion!J$7:J$161)/SUMIF(VictoriaPlusPCRegion!$E$7:$E$161,$E81,VictoriaPlusPCRegion!$O$7:$O$161)*100,"na")</f>
        <v>75.542622565239398</v>
      </c>
      <c r="H81" s="8">
        <f>IFERROR(SUMIF(VictoriaPlusPCRegion!$E$7:$E$161,$E81,VictoriaPlusPCRegion!K$7:K$161)/SUMIF(VictoriaPlusPCRegion!$E$7:$E$161,$E81,VictoriaPlusPCRegion!$O$7:$O$161)*100,"na")</f>
        <v>92.414956773882281</v>
      </c>
      <c r="I81" s="8">
        <f>IFERROR(SUMIF(VictoriaPlusPCRegion!$E$7:$E$161,$E81,VictoriaPlusPCRegion!L$7:L$161)/SUMIF(VictoriaPlusPCRegion!$E$7:$E$161,$E81,VictoriaPlusPCRegion!$O$7:$O$161)*100,"na")</f>
        <v>176.68696723133374</v>
      </c>
      <c r="J81" s="8">
        <f>IFERROR(SUMIF(VictoriaPlusPCRegion!$E$7:$E$161,$E81,VictoriaPlusPCRegion!M$7:M$161)/SUMIF(VictoriaPlusPCRegion!$E$7:$E$161,$E81,VictoriaPlusPCRegion!$O$7:$O$161)*100,"na")</f>
        <v>99.191496178913383</v>
      </c>
      <c r="K81" s="8">
        <f>IFERROR(SUMIF(VictoriaPlusPCRegion!$E$7:$E$161,$E81,VictoriaPlusPCRegion!N$7:N$161)/SUMIF(VictoriaPlusPCRegion!$E$7:$E$161,$E81,VictoriaPlusPCRegion!$O$7:$O$161)*100,"na")</f>
        <v>62.291635269686992</v>
      </c>
      <c r="L81" s="8">
        <f>IFERROR(SUMIF(VictoriaPlusPCRegion!$E$7:$E$161,$E81,VictoriaPlusPCRegion!O$7:O$161)/SUMIF(VictoriaPlusPCRegion!$E$7:$E$161,$E81,VictoriaPlusPCRegion!$O$7:$O$161)*100,"na")</f>
        <v>100</v>
      </c>
      <c r="M81" s="8">
        <f>IFERROR(SUMIF(VictoriaPlusPCRegion!$E$7:$E$161,$E81,VictoriaPlusPCRegion!P$7:P$161)/SUMIF(VictoriaPlusPCRegion!$E$7:$E$161,$E81,VictoriaPlusPCRegion!$O$7:$O$161)*100,"na")</f>
        <v>130.69501690371462</v>
      </c>
      <c r="N81" s="8">
        <f>IFERROR(SUMIF(VictoriaPlusPCRegion!$E$7:$E$161,$E81,VictoriaPlusPCRegion!Q$7:Q$161)/SUMIF(VictoriaPlusPCRegion!$E$7:$E$161,$E81,VictoriaPlusPCRegion!$O$7:$O$161)*100,"na")</f>
        <v>104.58182375757339</v>
      </c>
      <c r="O81" s="8">
        <f>IFERROR(SUMIF(VictoriaPlusPCRegion!$E$7:$E$161,$E81,VictoriaPlusPCRegion!R$7:R$161)/SUMIF(VictoriaPlusPCRegion!$E$7:$E$161,$E81,VictoriaPlusPCRegion!$O$7:$O$161)*100,"na")</f>
        <v>87.313357354947755</v>
      </c>
      <c r="P81" s="8">
        <f>IFERROR(SUMIF(VictoriaPlusPCRegion!$E$7:$E$161,$E81,VictoriaPlusPCRegion!S$7:S$161)/SUMIF(VictoriaPlusPCRegion!$E$7:$E$161,$E81,VictoriaPlusPCRegion!$O$7:$O$161)*100,"na")</f>
        <v>93.803256627386659</v>
      </c>
      <c r="Q81" s="8">
        <f>IFERROR(SUMIF(VictoriaPlusPCRegion!$E$7:$E$161,$E81,VictoriaPlusPCRegion!T$7:T$161)/SUMIF(VictoriaPlusPCRegion!$E$7:$E$161,$E81,VictoriaPlusPCRegion!$O$7:$O$161)*100,"na")</f>
        <v>93.516152845018567</v>
      </c>
      <c r="R81" s="8">
        <f>IFERROR(SUMIF(VictoriaPlusPCRegion!$E$7:$E$161,$E81,VictoriaPlusPCRegion!U$7:U$161)/SUMIF(VictoriaPlusPCRegion!$E$7:$E$161,$E81,VictoriaPlusPCRegion!$O$7:$O$161)*100,"na")</f>
        <v>94.602446656622121</v>
      </c>
      <c r="S81" s="8">
        <f>IFERROR(SUMIF(VictoriaPlusPCRegion!$E$7:$E$161,$E81,VictoriaPlusPCRegion!V$7:V$161)/SUMIF(VictoriaPlusPCRegion!$E$7:$E$161,$E81,VictoriaPlusPCRegion!$O$7:$O$161)*100,"na")</f>
        <v>96.840371512412645</v>
      </c>
      <c r="T81" s="8">
        <f>IFERROR(SUMIF(VictoriaPlusPCRegion!$E$7:$E$161,$E81,VictoriaPlusPCRegion!W$7:W$161)/SUMIF(VictoriaPlusPCRegion!$E$7:$E$161,$E81,VictoriaPlusPCRegion!$O$7:$O$161)*100,"na")</f>
        <v>101.78693211398301</v>
      </c>
      <c r="U81" s="8">
        <f>IFERROR(SUMIF(VictoriaPlusPCRegion!$E$7:$E$161,$E81,VictoriaPlusPCRegion!X$7:X$161)/SUMIF(VictoriaPlusPCRegion!$E$7:$E$161,$E81,VictoriaPlusPCRegion!$O$7:$O$161)*100,"na")</f>
        <v>106.18016271721204</v>
      </c>
      <c r="V81" s="8">
        <f>IFERROR(SUMIF(VictoriaPlusPCRegion!$E$7:$E$161,$E81,VictoriaPlusPCRegion!Y$7:Y$161)/SUMIF(VictoriaPlusPCRegion!$E$7:$E$161,$E81,VictoriaPlusPCRegion!$O$7:$O$161)*100,"na")</f>
        <v>110.49523616386863</v>
      </c>
    </row>
    <row r="82" spans="1:22" hidden="1" x14ac:dyDescent="0.25">
      <c r="A82" s="2" t="s">
        <v>44</v>
      </c>
      <c r="B82" s="2" t="s">
        <v>47</v>
      </c>
      <c r="C82" s="2" t="s">
        <v>40</v>
      </c>
      <c r="E82" s="2" t="str">
        <f t="shared" si="2"/>
        <v>Other commercial VIC</v>
      </c>
      <c r="F82" s="8">
        <f>IFERROR(SUMIF(VictoriaPlusPCRegion!$E$7:$E$161,$E82,VictoriaPlusPCRegion!I$7:I$161)/SUMIF(VictoriaPlusPCRegion!$E$7:$E$161,$E82,VictoriaPlusPCRegion!$O$7:$O$161)*100,"na")</f>
        <v>49.163179916317986</v>
      </c>
      <c r="G82" s="8">
        <f>IFERROR(SUMIF(VictoriaPlusPCRegion!$E$7:$E$161,$E82,VictoriaPlusPCRegion!J$7:J$161)/SUMIF(VictoriaPlusPCRegion!$E$7:$E$161,$E82,VictoriaPlusPCRegion!$O$7:$O$161)*100,"na")</f>
        <v>56.06694560669456</v>
      </c>
      <c r="H82" s="8">
        <f>IFERROR(SUMIF(VictoriaPlusPCRegion!$E$7:$E$161,$E82,VictoriaPlusPCRegion!K$7:K$161)/SUMIF(VictoriaPlusPCRegion!$E$7:$E$161,$E82,VictoriaPlusPCRegion!$O$7:$O$161)*100,"na")</f>
        <v>98.953974895397494</v>
      </c>
      <c r="I82" s="8">
        <f>IFERROR(SUMIF(VictoriaPlusPCRegion!$E$7:$E$161,$E82,VictoriaPlusPCRegion!L$7:L$161)/SUMIF(VictoriaPlusPCRegion!$E$7:$E$161,$E82,VictoriaPlusPCRegion!$O$7:$O$161)*100,"na")</f>
        <v>95.81589958158996</v>
      </c>
      <c r="J82" s="8">
        <f>IFERROR(SUMIF(VictoriaPlusPCRegion!$E$7:$E$161,$E82,VictoriaPlusPCRegion!M$7:M$161)/SUMIF(VictoriaPlusPCRegion!$E$7:$E$161,$E82,VictoriaPlusPCRegion!$O$7:$O$161)*100,"na")</f>
        <v>62.133891213389127</v>
      </c>
      <c r="K82" s="8">
        <f>IFERROR(SUMIF(VictoriaPlusPCRegion!$E$7:$E$161,$E82,VictoriaPlusPCRegion!N$7:N$161)/SUMIF(VictoriaPlusPCRegion!$E$7:$E$161,$E82,VictoriaPlusPCRegion!$O$7:$O$161)*100,"na")</f>
        <v>43.305439330543933</v>
      </c>
      <c r="L82" s="8">
        <f>IFERROR(SUMIF(VictoriaPlusPCRegion!$E$7:$E$161,$E82,VictoriaPlusPCRegion!O$7:O$161)/SUMIF(VictoriaPlusPCRegion!$E$7:$E$161,$E82,VictoriaPlusPCRegion!$O$7:$O$161)*100,"na")</f>
        <v>100</v>
      </c>
      <c r="M82" s="8">
        <f>IFERROR(SUMIF(VictoriaPlusPCRegion!$E$7:$E$161,$E82,VictoriaPlusPCRegion!P$7:P$161)/SUMIF(VictoriaPlusPCRegion!$E$7:$E$161,$E82,VictoriaPlusPCRegion!$O$7:$O$161)*100,"na")</f>
        <v>97.907949790794973</v>
      </c>
      <c r="N82" s="8">
        <f>IFERROR(SUMIF(VictoriaPlusPCRegion!$E$7:$E$161,$E82,VictoriaPlusPCRegion!Q$7:Q$161)/SUMIF(VictoriaPlusPCRegion!$E$7:$E$161,$E82,VictoriaPlusPCRegion!$O$7:$O$161)*100,"na")</f>
        <v>83.472803347280333</v>
      </c>
      <c r="O82" s="8">
        <f>IFERROR(SUMIF(VictoriaPlusPCRegion!$E$7:$E$161,$E82,VictoriaPlusPCRegion!R$7:R$161)/SUMIF(VictoriaPlusPCRegion!$E$7:$E$161,$E82,VictoriaPlusPCRegion!$O$7:$O$161)*100,"na")</f>
        <v>73.221757322175733</v>
      </c>
      <c r="P82" s="8">
        <f>IFERROR(SUMIF(VictoriaPlusPCRegion!$E$7:$E$161,$E82,VictoriaPlusPCRegion!S$7:S$161)/SUMIF(VictoriaPlusPCRegion!$E$7:$E$161,$E82,VictoriaPlusPCRegion!$O$7:$O$161)*100,"na")</f>
        <v>74.476987447698733</v>
      </c>
      <c r="Q82" s="8">
        <f>IFERROR(SUMIF(VictoriaPlusPCRegion!$E$7:$E$161,$E82,VictoriaPlusPCRegion!T$7:T$161)/SUMIF(VictoriaPlusPCRegion!$E$7:$E$161,$E82,VictoriaPlusPCRegion!$O$7:$O$161)*100,"na")</f>
        <v>75.73221757322176</v>
      </c>
      <c r="R82" s="8">
        <f>IFERROR(SUMIF(VictoriaPlusPCRegion!$E$7:$E$161,$E82,VictoriaPlusPCRegion!U$7:U$161)/SUMIF(VictoriaPlusPCRegion!$E$7:$E$161,$E82,VictoriaPlusPCRegion!$O$7:$O$161)*100,"na")</f>
        <v>76.987447698744774</v>
      </c>
      <c r="S82" s="8">
        <f>IFERROR(SUMIF(VictoriaPlusPCRegion!$E$7:$E$161,$E82,VictoriaPlusPCRegion!V$7:V$161)/SUMIF(VictoriaPlusPCRegion!$E$7:$E$161,$E82,VictoriaPlusPCRegion!$O$7:$O$161)*100,"na")</f>
        <v>78.03347280334728</v>
      </c>
      <c r="T82" s="8">
        <f>IFERROR(SUMIF(VictoriaPlusPCRegion!$E$7:$E$161,$E82,VictoriaPlusPCRegion!W$7:W$161)/SUMIF(VictoriaPlusPCRegion!$E$7:$E$161,$E82,VictoriaPlusPCRegion!$O$7:$O$161)*100,"na")</f>
        <v>82.426778242677827</v>
      </c>
      <c r="U82" s="8">
        <f>IFERROR(SUMIF(VictoriaPlusPCRegion!$E$7:$E$161,$E82,VictoriaPlusPCRegion!X$7:X$161)/SUMIF(VictoriaPlusPCRegion!$E$7:$E$161,$E82,VictoriaPlusPCRegion!$O$7:$O$161)*100,"na")</f>
        <v>85.98326359832636</v>
      </c>
      <c r="V82" s="8">
        <f>IFERROR(SUMIF(VictoriaPlusPCRegion!$E$7:$E$161,$E82,VictoriaPlusPCRegion!Y$7:Y$161)/SUMIF(VictoriaPlusPCRegion!$E$7:$E$161,$E82,VictoriaPlusPCRegion!$O$7:$O$161)*100,"na")</f>
        <v>89.3305439330544</v>
      </c>
    </row>
    <row r="83" spans="1:22" hidden="1" x14ac:dyDescent="0.25">
      <c r="A83" s="2" t="s">
        <v>44</v>
      </c>
      <c r="B83" s="2" t="s">
        <v>48</v>
      </c>
      <c r="C83" s="2" t="s">
        <v>29</v>
      </c>
      <c r="E83" s="2" t="str">
        <f t="shared" si="2"/>
        <v>Industrial Melbourne</v>
      </c>
      <c r="F83" s="8">
        <f>IFERROR(SUMIF(VictoriaPlusPCRegion!$E$7:$E$161,$E83,VictoriaPlusPCRegion!I$7:I$161)/SUMIF(VictoriaPlusPCRegion!$E$7:$E$161,$E83,VictoriaPlusPCRegion!$O$7:$O$161)*100,"na")</f>
        <v>75.266524520255857</v>
      </c>
      <c r="G83" s="8">
        <f>IFERROR(SUMIF(VictoriaPlusPCRegion!$E$7:$E$161,$E83,VictoriaPlusPCRegion!J$7:J$161)/SUMIF(VictoriaPlusPCRegion!$E$7:$E$161,$E83,VictoriaPlusPCRegion!$O$7:$O$161)*100,"na")</f>
        <v>66.240227434257278</v>
      </c>
      <c r="H83" s="8">
        <f>IFERROR(SUMIF(VictoriaPlusPCRegion!$E$7:$E$161,$E83,VictoriaPlusPCRegion!K$7:K$161)/SUMIF(VictoriaPlusPCRegion!$E$7:$E$161,$E83,VictoriaPlusPCRegion!$O$7:$O$161)*100,"na")</f>
        <v>51.954513148543001</v>
      </c>
      <c r="I83" s="8">
        <f>IFERROR(SUMIF(VictoriaPlusPCRegion!$E$7:$E$161,$E83,VictoriaPlusPCRegion!L$7:L$161)/SUMIF(VictoriaPlusPCRegion!$E$7:$E$161,$E83,VictoriaPlusPCRegion!$O$7:$O$161)*100,"na")</f>
        <v>92.253020611229559</v>
      </c>
      <c r="J83" s="8">
        <f>IFERROR(SUMIF(VictoriaPlusPCRegion!$E$7:$E$161,$E83,VictoriaPlusPCRegion!M$7:M$161)/SUMIF(VictoriaPlusPCRegion!$E$7:$E$161,$E83,VictoriaPlusPCRegion!$O$7:$O$161)*100,"na")</f>
        <v>92.181947405827998</v>
      </c>
      <c r="K83" s="8">
        <f>IFERROR(SUMIF(VictoriaPlusPCRegion!$E$7:$E$161,$E83,VictoriaPlusPCRegion!N$7:N$161)/SUMIF(VictoriaPlusPCRegion!$E$7:$E$161,$E83,VictoriaPlusPCRegion!$O$7:$O$161)*100,"na")</f>
        <v>102.55863539445629</v>
      </c>
      <c r="L83" s="8">
        <f>IFERROR(SUMIF(VictoriaPlusPCRegion!$E$7:$E$161,$E83,VictoriaPlusPCRegion!O$7:O$161)/SUMIF(VictoriaPlusPCRegion!$E$7:$E$161,$E83,VictoriaPlusPCRegion!$O$7:$O$161)*100,"na")</f>
        <v>100</v>
      </c>
      <c r="M83" s="8">
        <f>IFERROR(SUMIF(VictoriaPlusPCRegion!$E$7:$E$161,$E83,VictoriaPlusPCRegion!P$7:P$161)/SUMIF(VictoriaPlusPCRegion!$E$7:$E$161,$E83,VictoriaPlusPCRegion!$O$7:$O$161)*100,"na")</f>
        <v>95.380241648898362</v>
      </c>
      <c r="N83" s="8">
        <f>IFERROR(SUMIF(VictoriaPlusPCRegion!$E$7:$E$161,$E83,VictoriaPlusPCRegion!Q$7:Q$161)/SUMIF(VictoriaPlusPCRegion!$E$7:$E$161,$E83,VictoriaPlusPCRegion!$O$7:$O$161)*100,"na")</f>
        <v>101.56361051883439</v>
      </c>
      <c r="O83" s="8">
        <f>IFERROR(SUMIF(VictoriaPlusPCRegion!$E$7:$E$161,$E83,VictoriaPlusPCRegion!R$7:R$161)/SUMIF(VictoriaPlusPCRegion!$E$7:$E$161,$E83,VictoriaPlusPCRegion!$O$7:$O$161)*100,"na")</f>
        <v>98.791755508173424</v>
      </c>
      <c r="P83" s="8">
        <f>IFERROR(SUMIF(VictoriaPlusPCRegion!$E$7:$E$161,$E83,VictoriaPlusPCRegion!S$7:S$161)/SUMIF(VictoriaPlusPCRegion!$E$7:$E$161,$E83,VictoriaPlusPCRegion!$O$7:$O$161)*100,"na")</f>
        <v>104.05117270788912</v>
      </c>
      <c r="Q83" s="8">
        <f>IFERROR(SUMIF(VictoriaPlusPCRegion!$E$7:$E$161,$E83,VictoriaPlusPCRegion!T$7:T$161)/SUMIF(VictoriaPlusPCRegion!$E$7:$E$161,$E83,VictoriaPlusPCRegion!$O$7:$O$161)*100,"na")</f>
        <v>111.08742004264391</v>
      </c>
      <c r="R83" s="8">
        <f>IFERROR(SUMIF(VictoriaPlusPCRegion!$E$7:$E$161,$E83,VictoriaPlusPCRegion!U$7:U$161)/SUMIF(VictoriaPlusPCRegion!$E$7:$E$161,$E83,VictoriaPlusPCRegion!$O$7:$O$161)*100,"na")</f>
        <v>115.84932480454869</v>
      </c>
      <c r="S83" s="8">
        <f>IFERROR(SUMIF(VictoriaPlusPCRegion!$E$7:$E$161,$E83,VictoriaPlusPCRegion!V$7:V$161)/SUMIF(VictoriaPlusPCRegion!$E$7:$E$161,$E83,VictoriaPlusPCRegion!$O$7:$O$161)*100,"na")</f>
        <v>114.85429992892679</v>
      </c>
      <c r="T83" s="8">
        <f>IFERROR(SUMIF(VictoriaPlusPCRegion!$E$7:$E$161,$E83,VictoriaPlusPCRegion!W$7:W$161)/SUMIF(VictoriaPlusPCRegion!$E$7:$E$161,$E83,VictoriaPlusPCRegion!$O$7:$O$161)*100,"na")</f>
        <v>113.93034825870647</v>
      </c>
      <c r="U83" s="8">
        <f>IFERROR(SUMIF(VictoriaPlusPCRegion!$E$7:$E$161,$E83,VictoriaPlusPCRegion!X$7:X$161)/SUMIF(VictoriaPlusPCRegion!$E$7:$E$161,$E83,VictoriaPlusPCRegion!$O$7:$O$161)*100,"na")</f>
        <v>116.48898365316276</v>
      </c>
      <c r="V83" s="8">
        <f>IFERROR(SUMIF(VictoriaPlusPCRegion!$E$7:$E$161,$E83,VictoriaPlusPCRegion!Y$7:Y$161)/SUMIF(VictoriaPlusPCRegion!$E$7:$E$161,$E83,VictoriaPlusPCRegion!$O$7:$O$161)*100,"na")</f>
        <v>118.40796019900498</v>
      </c>
    </row>
    <row r="84" spans="1:22" hidden="1" x14ac:dyDescent="0.25">
      <c r="A84" s="2" t="s">
        <v>44</v>
      </c>
      <c r="B84" s="2" t="s">
        <v>48</v>
      </c>
      <c r="C84" s="2" t="s">
        <v>30</v>
      </c>
      <c r="E84" s="2" t="str">
        <f t="shared" si="2"/>
        <v>Industrial rest of VIC</v>
      </c>
      <c r="F84" s="8">
        <f>IFERROR(SUMIF(VictoriaPlusPCRegion!$E$7:$E$161,$E84,VictoriaPlusPCRegion!I$7:I$161)/SUMIF(VictoriaPlusPCRegion!$E$7:$E$161,$E84,VictoriaPlusPCRegion!$O$7:$O$161)*100,"na")</f>
        <v>76.859504132231407</v>
      </c>
      <c r="G84" s="8">
        <f>IFERROR(SUMIF(VictoriaPlusPCRegion!$E$7:$E$161,$E84,VictoriaPlusPCRegion!J$7:J$161)/SUMIF(VictoriaPlusPCRegion!$E$7:$E$161,$E84,VictoriaPlusPCRegion!$O$7:$O$161)*100,"na")</f>
        <v>67.768595041322314</v>
      </c>
      <c r="H84" s="8">
        <f>IFERROR(SUMIF(VictoriaPlusPCRegion!$E$7:$E$161,$E84,VictoriaPlusPCRegion!K$7:K$161)/SUMIF(VictoriaPlusPCRegion!$E$7:$E$161,$E84,VictoriaPlusPCRegion!$O$7:$O$161)*100,"na")</f>
        <v>58.264462809917347</v>
      </c>
      <c r="I84" s="8">
        <f>IFERROR(SUMIF(VictoriaPlusPCRegion!$E$7:$E$161,$E84,VictoriaPlusPCRegion!L$7:L$161)/SUMIF(VictoriaPlusPCRegion!$E$7:$E$161,$E84,VictoriaPlusPCRegion!$O$7:$O$161)*100,"na")</f>
        <v>85.950413223140501</v>
      </c>
      <c r="J84" s="8">
        <f>IFERROR(SUMIF(VictoriaPlusPCRegion!$E$7:$E$161,$E84,VictoriaPlusPCRegion!M$7:M$161)/SUMIF(VictoriaPlusPCRegion!$E$7:$E$161,$E84,VictoriaPlusPCRegion!$O$7:$O$161)*100,"na")</f>
        <v>104.13223140495869</v>
      </c>
      <c r="K84" s="8">
        <f>IFERROR(SUMIF(VictoriaPlusPCRegion!$E$7:$E$161,$E84,VictoriaPlusPCRegion!N$7:N$161)/SUMIF(VictoriaPlusPCRegion!$E$7:$E$161,$E84,VictoriaPlusPCRegion!$O$7:$O$161)*100,"na")</f>
        <v>78.099173553718998</v>
      </c>
      <c r="L84" s="8">
        <f>IFERROR(SUMIF(VictoriaPlusPCRegion!$E$7:$E$161,$E84,VictoriaPlusPCRegion!O$7:O$161)/SUMIF(VictoriaPlusPCRegion!$E$7:$E$161,$E84,VictoriaPlusPCRegion!$O$7:$O$161)*100,"na")</f>
        <v>100</v>
      </c>
      <c r="M84" s="8">
        <f>IFERROR(SUMIF(VictoriaPlusPCRegion!$E$7:$E$161,$E84,VictoriaPlusPCRegion!P$7:P$161)/SUMIF(VictoriaPlusPCRegion!$E$7:$E$161,$E84,VictoriaPlusPCRegion!$O$7:$O$161)*100,"na")</f>
        <v>98.347107438016536</v>
      </c>
      <c r="N84" s="8">
        <f>IFERROR(SUMIF(VictoriaPlusPCRegion!$E$7:$E$161,$E84,VictoriaPlusPCRegion!Q$7:Q$161)/SUMIF(VictoriaPlusPCRegion!$E$7:$E$161,$E84,VictoriaPlusPCRegion!$O$7:$O$161)*100,"na")</f>
        <v>99.586776859504127</v>
      </c>
      <c r="O84" s="8">
        <f>IFERROR(SUMIF(VictoriaPlusPCRegion!$E$7:$E$161,$E84,VictoriaPlusPCRegion!R$7:R$161)/SUMIF(VictoriaPlusPCRegion!$E$7:$E$161,$E84,VictoriaPlusPCRegion!$O$7:$O$161)*100,"na")</f>
        <v>96.280991735537185</v>
      </c>
      <c r="P84" s="8">
        <f>IFERROR(SUMIF(VictoriaPlusPCRegion!$E$7:$E$161,$E84,VictoriaPlusPCRegion!S$7:S$161)/SUMIF(VictoriaPlusPCRegion!$E$7:$E$161,$E84,VictoriaPlusPCRegion!$O$7:$O$161)*100,"na")</f>
        <v>102.4793388429752</v>
      </c>
      <c r="Q84" s="8">
        <f>IFERROR(SUMIF(VictoriaPlusPCRegion!$E$7:$E$161,$E84,VictoriaPlusPCRegion!T$7:T$161)/SUMIF(VictoriaPlusPCRegion!$E$7:$E$161,$E84,VictoriaPlusPCRegion!$O$7:$O$161)*100,"na")</f>
        <v>109.09090909090908</v>
      </c>
      <c r="R84" s="8">
        <f>IFERROR(SUMIF(VictoriaPlusPCRegion!$E$7:$E$161,$E84,VictoriaPlusPCRegion!U$7:U$161)/SUMIF(VictoriaPlusPCRegion!$E$7:$E$161,$E84,VictoriaPlusPCRegion!$O$7:$O$161)*100,"na")</f>
        <v>113.63636363636364</v>
      </c>
      <c r="S84" s="8">
        <f>IFERROR(SUMIF(VictoriaPlusPCRegion!$E$7:$E$161,$E84,VictoriaPlusPCRegion!V$7:V$161)/SUMIF(VictoriaPlusPCRegion!$E$7:$E$161,$E84,VictoriaPlusPCRegion!$O$7:$O$161)*100,"na")</f>
        <v>112.80991735537189</v>
      </c>
      <c r="T84" s="8">
        <f>IFERROR(SUMIF(VictoriaPlusPCRegion!$E$7:$E$161,$E84,VictoriaPlusPCRegion!W$7:W$161)/SUMIF(VictoriaPlusPCRegion!$E$7:$E$161,$E84,VictoriaPlusPCRegion!$O$7:$O$161)*100,"na")</f>
        <v>111.98347107438016</v>
      </c>
      <c r="U84" s="8">
        <f>IFERROR(SUMIF(VictoriaPlusPCRegion!$E$7:$E$161,$E84,VictoriaPlusPCRegion!X$7:X$161)/SUMIF(VictoriaPlusPCRegion!$E$7:$E$161,$E84,VictoriaPlusPCRegion!$O$7:$O$161)*100,"na")</f>
        <v>114.46280991735537</v>
      </c>
      <c r="V84" s="8">
        <f>IFERROR(SUMIF(VictoriaPlusPCRegion!$E$7:$E$161,$E84,VictoriaPlusPCRegion!Y$7:Y$161)/SUMIF(VictoriaPlusPCRegion!$E$7:$E$161,$E84,VictoriaPlusPCRegion!$O$7:$O$161)*100,"na")</f>
        <v>116.11570247933885</v>
      </c>
    </row>
    <row r="85" spans="1:22" hidden="1" x14ac:dyDescent="0.25">
      <c r="A85" s="4" t="s">
        <v>44</v>
      </c>
      <c r="B85" s="4" t="s">
        <v>48</v>
      </c>
      <c r="C85" s="4" t="s">
        <v>31</v>
      </c>
      <c r="D85" s="4"/>
      <c r="E85" s="4" t="str">
        <f t="shared" si="2"/>
        <v>Industrial PCR</v>
      </c>
      <c r="F85" s="8">
        <f>IFERROR(SUMIF(VictoriaPlusPCRegion!$E$7:$E$161,$E85,VictoriaPlusPCRegion!I$7:I$161)/SUMIF(VictoriaPlusPCRegion!$E$7:$E$161,$E85,VictoriaPlusPCRegion!$O$7:$O$161)*100,"na")</f>
        <v>68.03075694549608</v>
      </c>
      <c r="G85" s="8">
        <f>IFERROR(SUMIF(VictoriaPlusPCRegion!$E$7:$E$161,$E85,VictoriaPlusPCRegion!J$7:J$161)/SUMIF(VictoriaPlusPCRegion!$E$7:$E$161,$E85,VictoriaPlusPCRegion!$O$7:$O$161)*100,"na")</f>
        <v>77.716585466052621</v>
      </c>
      <c r="H85" s="8">
        <f>IFERROR(SUMIF(VictoriaPlusPCRegion!$E$7:$E$161,$E85,VictoriaPlusPCRegion!K$7:K$161)/SUMIF(VictoriaPlusPCRegion!$E$7:$E$161,$E85,VictoriaPlusPCRegion!$O$7:$O$161)*100,"na")</f>
        <v>51.759616173107482</v>
      </c>
      <c r="I85" s="8">
        <f>IFERROR(SUMIF(VictoriaPlusPCRegion!$E$7:$E$161,$E85,VictoriaPlusPCRegion!L$7:L$161)/SUMIF(VictoriaPlusPCRegion!$E$7:$E$161,$E85,VictoriaPlusPCRegion!$O$7:$O$161)*100,"na")</f>
        <v>82.855939492699534</v>
      </c>
      <c r="J85" s="8">
        <f>IFERROR(SUMIF(VictoriaPlusPCRegion!$E$7:$E$161,$E85,VictoriaPlusPCRegion!M$7:M$161)/SUMIF(VictoriaPlusPCRegion!$E$7:$E$161,$E85,VictoriaPlusPCRegion!$O$7:$O$161)*100,"na")</f>
        <v>88.937632325452554</v>
      </c>
      <c r="K85" s="8">
        <f>IFERROR(SUMIF(VictoriaPlusPCRegion!$E$7:$E$161,$E85,VictoriaPlusPCRegion!N$7:N$161)/SUMIF(VictoriaPlusPCRegion!$E$7:$E$161,$E85,VictoriaPlusPCRegion!$O$7:$O$161)*100,"na")</f>
        <v>122.42204227609481</v>
      </c>
      <c r="L85" s="8">
        <f>IFERROR(SUMIF(VictoriaPlusPCRegion!$E$7:$E$161,$E85,VictoriaPlusPCRegion!O$7:O$161)/SUMIF(VictoriaPlusPCRegion!$E$7:$E$161,$E85,VictoriaPlusPCRegion!$O$7:$O$161)*100,"na")</f>
        <v>100</v>
      </c>
      <c r="M85" s="8">
        <f>IFERROR(SUMIF(VictoriaPlusPCRegion!$E$7:$E$161,$E85,VictoriaPlusPCRegion!P$7:P$161)/SUMIF(VictoriaPlusPCRegion!$E$7:$E$161,$E85,VictoriaPlusPCRegion!$O$7:$O$161)*100,"na")</f>
        <v>97.787208558757882</v>
      </c>
      <c r="N85" s="8">
        <f>IFERROR(SUMIF(VictoriaPlusPCRegion!$E$7:$E$161,$E85,VictoriaPlusPCRegion!Q$7:Q$161)/SUMIF(VictoriaPlusPCRegion!$E$7:$E$161,$E85,VictoriaPlusPCRegion!$O$7:$O$161)*100,"na")</f>
        <v>105.75405855342757</v>
      </c>
      <c r="O85" s="8">
        <f>IFERROR(SUMIF(VictoriaPlusPCRegion!$E$7:$E$161,$E85,VictoriaPlusPCRegion!R$7:R$161)/SUMIF(VictoriaPlusPCRegion!$E$7:$E$161,$E85,VictoriaPlusPCRegion!$O$7:$O$161)*100,"na")</f>
        <v>100.54984652442047</v>
      </c>
      <c r="P85" s="8">
        <f>IFERROR(SUMIF(VictoriaPlusPCRegion!$E$7:$E$161,$E85,VictoriaPlusPCRegion!S$7:S$161)/SUMIF(VictoriaPlusPCRegion!$E$7:$E$161,$E85,VictoriaPlusPCRegion!$O$7:$O$161)*100,"na")</f>
        <v>106.74900509940895</v>
      </c>
      <c r="Q85" s="8">
        <f>IFERROR(SUMIF(VictoriaPlusPCRegion!$E$7:$E$161,$E85,VictoriaPlusPCRegion!T$7:T$161)/SUMIF(VictoriaPlusPCRegion!$E$7:$E$161,$E85,VictoriaPlusPCRegion!$O$7:$O$161)*100,"na")</f>
        <v>114.22767940499222</v>
      </c>
      <c r="R85" s="8">
        <f>IFERROR(SUMIF(VictoriaPlusPCRegion!$E$7:$E$161,$E85,VictoriaPlusPCRegion!U$7:U$161)/SUMIF(VictoriaPlusPCRegion!$E$7:$E$161,$E85,VictoriaPlusPCRegion!$O$7:$O$161)*100,"na")</f>
        <v>118.6809564004995</v>
      </c>
      <c r="S85" s="8">
        <f>IFERROR(SUMIF(VictoriaPlusPCRegion!$E$7:$E$161,$E85,VictoriaPlusPCRegion!V$7:V$161)/SUMIF(VictoriaPlusPCRegion!$E$7:$E$161,$E85,VictoriaPlusPCRegion!$O$7:$O$161)*100,"na")</f>
        <v>117.84001088657902</v>
      </c>
      <c r="T85" s="8">
        <f>IFERROR(SUMIF(VictoriaPlusPCRegion!$E$7:$E$161,$E85,VictoriaPlusPCRegion!W$7:W$161)/SUMIF(VictoriaPlusPCRegion!$E$7:$E$161,$E85,VictoriaPlusPCRegion!$O$7:$O$161)*100,"na")</f>
        <v>116.98208034267689</v>
      </c>
      <c r="U85" s="8">
        <f>IFERROR(SUMIF(VictoriaPlusPCRegion!$E$7:$E$161,$E85,VictoriaPlusPCRegion!X$7:X$161)/SUMIF(VictoriaPlusPCRegion!$E$7:$E$161,$E85,VictoriaPlusPCRegion!$O$7:$O$161)*100,"na")</f>
        <v>119.51925622076986</v>
      </c>
      <c r="V85" s="8">
        <f>IFERROR(SUMIF(VictoriaPlusPCRegion!$E$7:$E$161,$E85,VictoriaPlusPCRegion!Y$7:Y$161)/SUMIF(VictoriaPlusPCRegion!$E$7:$E$161,$E85,VictoriaPlusPCRegion!$O$7:$O$161)*100,"na")</f>
        <v>121.50484905132414</v>
      </c>
    </row>
    <row r="86" spans="1:22" hidden="1" x14ac:dyDescent="0.25">
      <c r="A86" s="6"/>
      <c r="B86" s="6" t="str">
        <f>B85</f>
        <v>Industrial</v>
      </c>
      <c r="C86" s="6" t="str">
        <f>C85</f>
        <v>PCR</v>
      </c>
      <c r="D86" s="6" t="str">
        <f>$D$10</f>
        <v>Melbourne - North West</v>
      </c>
      <c r="E86" s="6" t="str">
        <f t="shared" ref="E86:E93" si="13">IF(D86="",B86&amp;" "&amp;C86,B86&amp;" "&amp;C86&amp;" "&amp;D86)</f>
        <v>Industrial PCR Melbourne - North West</v>
      </c>
      <c r="F86" s="8">
        <f>IFERROR(SUMIF(VictoriaPlusPCRegion!$E$7:$E$161,$E86,VictoriaPlusPCRegion!I$7:I$161)/SUMIF(VictoriaPlusPCRegion!$E$7:$E$161,$E86,VictoriaPlusPCRegion!$O$7:$O$161)*100,"na")</f>
        <v>61.732324264857361</v>
      </c>
      <c r="G86" s="8">
        <f>IFERROR(SUMIF(VictoriaPlusPCRegion!$E$7:$E$161,$E86,VictoriaPlusPCRegion!J$7:J$161)/SUMIF(VictoriaPlusPCRegion!$E$7:$E$161,$E86,VictoriaPlusPCRegion!$O$7:$O$161)*100,"na")</f>
        <v>53.873671171345535</v>
      </c>
      <c r="H86" s="8">
        <f>IFERROR(SUMIF(VictoriaPlusPCRegion!$E$7:$E$161,$E86,VictoriaPlusPCRegion!K$7:K$161)/SUMIF(VictoriaPlusPCRegion!$E$7:$E$161,$E86,VictoriaPlusPCRegion!$O$7:$O$161)*100,"na")</f>
        <v>18.485741558794608</v>
      </c>
      <c r="I86" s="8">
        <f>IFERROR(SUMIF(VictoriaPlusPCRegion!$E$7:$E$161,$E86,VictoriaPlusPCRegion!L$7:L$161)/SUMIF(VictoriaPlusPCRegion!$E$7:$E$161,$E86,VictoriaPlusPCRegion!$O$7:$O$161)*100,"na")</f>
        <v>23.895666876240174</v>
      </c>
      <c r="J86" s="8">
        <f>IFERROR(SUMIF(VictoriaPlusPCRegion!$E$7:$E$161,$E86,VictoriaPlusPCRegion!M$7:M$161)/SUMIF(VictoriaPlusPCRegion!$E$7:$E$161,$E86,VictoriaPlusPCRegion!$O$7:$O$161)*100,"na")</f>
        <v>117.32378496751079</v>
      </c>
      <c r="K86" s="8">
        <f>IFERROR(SUMIF(VictoriaPlusPCRegion!$E$7:$E$161,$E86,VictoriaPlusPCRegion!N$7:N$161)/SUMIF(VictoriaPlusPCRegion!$E$7:$E$161,$E86,VictoriaPlusPCRegion!$O$7:$O$161)*100,"na")</f>
        <v>57.132259620680891</v>
      </c>
      <c r="L86" s="8">
        <f>IFERROR(SUMIF(VictoriaPlusPCRegion!$E$7:$E$161,$E86,VictoriaPlusPCRegion!O$7:O$161)/SUMIF(VictoriaPlusPCRegion!$E$7:$E$161,$E86,VictoriaPlusPCRegion!$O$7:$O$161)*100,"na")</f>
        <v>100</v>
      </c>
      <c r="M86" s="8">
        <f>IFERROR(SUMIF(VictoriaPlusPCRegion!$E$7:$E$161,$E86,VictoriaPlusPCRegion!P$7:P$161)/SUMIF(VictoriaPlusPCRegion!$E$7:$E$161,$E86,VictoriaPlusPCRegion!$O$7:$O$161)*100,"na")</f>
        <v>90.80689623701403</v>
      </c>
      <c r="N86" s="8">
        <f>IFERROR(SUMIF(VictoriaPlusPCRegion!$E$7:$E$161,$E86,VictoriaPlusPCRegion!Q$7:Q$161)/SUMIF(VictoriaPlusPCRegion!$E$7:$E$161,$E86,VictoriaPlusPCRegion!$O$7:$O$161)*100,"na")</f>
        <v>84.437569432173902</v>
      </c>
      <c r="O86" s="8">
        <f>IFERROR(SUMIF(VictoriaPlusPCRegion!$E$7:$E$161,$E86,VictoriaPlusPCRegion!R$7:R$161)/SUMIF(VictoriaPlusPCRegion!$E$7:$E$161,$E86,VictoriaPlusPCRegion!$O$7:$O$161)*100,"na")</f>
        <v>91.401509708358574</v>
      </c>
      <c r="P86" s="8">
        <f>IFERROR(SUMIF(VictoriaPlusPCRegion!$E$7:$E$161,$E86,VictoriaPlusPCRegion!S$7:S$161)/SUMIF(VictoriaPlusPCRegion!$E$7:$E$161,$E86,VictoriaPlusPCRegion!$O$7:$O$161)*100,"na")</f>
        <v>93.799197785790028</v>
      </c>
      <c r="Q86" s="8">
        <f>IFERROR(SUMIF(VictoriaPlusPCRegion!$E$7:$E$161,$E86,VictoriaPlusPCRegion!T$7:T$161)/SUMIF(VictoriaPlusPCRegion!$E$7:$E$161,$E86,VictoriaPlusPCRegion!$O$7:$O$161)*100,"na")</f>
        <v>98.46957005114389</v>
      </c>
      <c r="R86" s="8">
        <f>IFERROR(SUMIF(VictoriaPlusPCRegion!$E$7:$E$161,$E86,VictoriaPlusPCRegion!U$7:U$161)/SUMIF(VictoriaPlusPCRegion!$E$7:$E$161,$E86,VictoriaPlusPCRegion!$O$7:$O$161)*100,"na")</f>
        <v>104.82505711922663</v>
      </c>
      <c r="S86" s="8">
        <f>IFERROR(SUMIF(VictoriaPlusPCRegion!$E$7:$E$161,$E86,VictoriaPlusPCRegion!V$7:V$161)/SUMIF(VictoriaPlusPCRegion!$E$7:$E$161,$E86,VictoriaPlusPCRegion!$O$7:$O$161)*100,"na")</f>
        <v>103.07020125667337</v>
      </c>
      <c r="T86" s="8">
        <f>IFERROR(SUMIF(VictoriaPlusPCRegion!$E$7:$E$161,$E86,VictoriaPlusPCRegion!W$7:W$161)/SUMIF(VictoriaPlusPCRegion!$E$7:$E$161,$E86,VictoriaPlusPCRegion!$O$7:$O$161)*100,"na")</f>
        <v>102.16277231327152</v>
      </c>
      <c r="U86" s="8">
        <f>IFERROR(SUMIF(VictoriaPlusPCRegion!$E$7:$E$161,$E86,VictoriaPlusPCRegion!X$7:X$161)/SUMIF(VictoriaPlusPCRegion!$E$7:$E$161,$E86,VictoriaPlusPCRegion!$O$7:$O$161)*100,"na")</f>
        <v>104.82766605504159</v>
      </c>
      <c r="V86" s="8">
        <f>IFERROR(SUMIF(VictoriaPlusPCRegion!$E$7:$E$161,$E86,VictoriaPlusPCRegion!Y$7:Y$161)/SUMIF(VictoriaPlusPCRegion!$E$7:$E$161,$E86,VictoriaPlusPCRegion!$O$7:$O$161)*100,"na")</f>
        <v>106.31915923386663</v>
      </c>
    </row>
    <row r="87" spans="1:22" hidden="1" x14ac:dyDescent="0.25">
      <c r="A87" s="6"/>
      <c r="B87" s="6" t="str">
        <f t="shared" ref="B87:C93" si="14">B86</f>
        <v>Industrial</v>
      </c>
      <c r="C87" s="6" t="str">
        <f t="shared" si="14"/>
        <v>PCR</v>
      </c>
      <c r="D87" s="6" t="str">
        <f>$D$11</f>
        <v>Melbourne - West</v>
      </c>
      <c r="E87" s="6" t="str">
        <f t="shared" si="13"/>
        <v>Industrial PCR Melbourne - West</v>
      </c>
      <c r="F87" s="8">
        <f>IFERROR(SUMIF(VictoriaPlusPCRegion!$E$7:$E$161,$E87,VictoriaPlusPCRegion!I$7:I$161)/SUMIF(VictoriaPlusPCRegion!$E$7:$E$161,$E87,VictoriaPlusPCRegion!$O$7:$O$161)*100,"na")</f>
        <v>63.823537540273925</v>
      </c>
      <c r="G87" s="8">
        <f>IFERROR(SUMIF(VictoriaPlusPCRegion!$E$7:$E$161,$E87,VictoriaPlusPCRegion!J$7:J$161)/SUMIF(VictoriaPlusPCRegion!$E$7:$E$161,$E87,VictoriaPlusPCRegion!$O$7:$O$161)*100,"na")</f>
        <v>84.787507495532608</v>
      </c>
      <c r="H87" s="8">
        <f>IFERROR(SUMIF(VictoriaPlusPCRegion!$E$7:$E$161,$E87,VictoriaPlusPCRegion!K$7:K$161)/SUMIF(VictoriaPlusPCRegion!$E$7:$E$161,$E87,VictoriaPlusPCRegion!$O$7:$O$161)*100,"na")</f>
        <v>60.513179673139071</v>
      </c>
      <c r="I87" s="8">
        <f>IFERROR(SUMIF(VictoriaPlusPCRegion!$E$7:$E$161,$E87,VictoriaPlusPCRegion!L$7:L$161)/SUMIF(VictoriaPlusPCRegion!$E$7:$E$161,$E87,VictoriaPlusPCRegion!$O$7:$O$161)*100,"na")</f>
        <v>75.830961669416268</v>
      </c>
      <c r="J87" s="8">
        <f>IFERROR(SUMIF(VictoriaPlusPCRegion!$E$7:$E$161,$E87,VictoriaPlusPCRegion!M$7:M$161)/SUMIF(VictoriaPlusPCRegion!$E$7:$E$161,$E87,VictoriaPlusPCRegion!$O$7:$O$161)*100,"na")</f>
        <v>93.704056521034403</v>
      </c>
      <c r="K87" s="8">
        <f>IFERROR(SUMIF(VictoriaPlusPCRegion!$E$7:$E$161,$E87,VictoriaPlusPCRegion!N$7:N$161)/SUMIF(VictoriaPlusPCRegion!$E$7:$E$161,$E87,VictoriaPlusPCRegion!$O$7:$O$161)*100,"na")</f>
        <v>148.01400815365639</v>
      </c>
      <c r="L87" s="8">
        <f>IFERROR(SUMIF(VictoriaPlusPCRegion!$E$7:$E$161,$E87,VictoriaPlusPCRegion!O$7:O$161)/SUMIF(VictoriaPlusPCRegion!$E$7:$E$161,$E87,VictoriaPlusPCRegion!$O$7:$O$161)*100,"na")</f>
        <v>100</v>
      </c>
      <c r="M87" s="8">
        <f>IFERROR(SUMIF(VictoriaPlusPCRegion!$E$7:$E$161,$E87,VictoriaPlusPCRegion!P$7:P$161)/SUMIF(VictoriaPlusPCRegion!$E$7:$E$161,$E87,VictoriaPlusPCRegion!$O$7:$O$161)*100,"na")</f>
        <v>106.34815030952669</v>
      </c>
      <c r="N87" s="8">
        <f>IFERROR(SUMIF(VictoriaPlusPCRegion!$E$7:$E$161,$E87,VictoriaPlusPCRegion!Q$7:Q$161)/SUMIF(VictoriaPlusPCRegion!$E$7:$E$161,$E87,VictoriaPlusPCRegion!$O$7:$O$161)*100,"na")</f>
        <v>116.20938718393023</v>
      </c>
      <c r="O87" s="8">
        <f>IFERROR(SUMIF(VictoriaPlusPCRegion!$E$7:$E$161,$E87,VictoriaPlusPCRegion!R$7:R$161)/SUMIF(VictoriaPlusPCRegion!$E$7:$E$161,$E87,VictoriaPlusPCRegion!$O$7:$O$161)*100,"na")</f>
        <v>106.79771916378684</v>
      </c>
      <c r="P87" s="8">
        <f>IFERROR(SUMIF(VictoriaPlusPCRegion!$E$7:$E$161,$E87,VictoriaPlusPCRegion!S$7:S$161)/SUMIF(VictoriaPlusPCRegion!$E$7:$E$161,$E87,VictoriaPlusPCRegion!$O$7:$O$161)*100,"na")</f>
        <v>115.59309866817364</v>
      </c>
      <c r="Q87" s="8">
        <f>IFERROR(SUMIF(VictoriaPlusPCRegion!$E$7:$E$161,$E87,VictoriaPlusPCRegion!T$7:T$161)/SUMIF(VictoriaPlusPCRegion!$E$7:$E$161,$E87,VictoriaPlusPCRegion!$O$7:$O$161)*100,"na")</f>
        <v>123.51252605046217</v>
      </c>
      <c r="R87" s="8">
        <f>IFERROR(SUMIF(VictoriaPlusPCRegion!$E$7:$E$161,$E87,VictoriaPlusPCRegion!U$7:U$161)/SUMIF(VictoriaPlusPCRegion!$E$7:$E$161,$E87,VictoriaPlusPCRegion!$O$7:$O$161)*100,"na")</f>
        <v>127.63227670431456</v>
      </c>
      <c r="S87" s="8">
        <f>IFERROR(SUMIF(VictoriaPlusPCRegion!$E$7:$E$161,$E87,VictoriaPlusPCRegion!V$7:V$161)/SUMIF(VictoriaPlusPCRegion!$E$7:$E$161,$E87,VictoriaPlusPCRegion!$O$7:$O$161)*100,"na")</f>
        <v>127.24979108871378</v>
      </c>
      <c r="T87" s="8">
        <f>IFERROR(SUMIF(VictoriaPlusPCRegion!$E$7:$E$161,$E87,VictoriaPlusPCRegion!W$7:W$161)/SUMIF(VictoriaPlusPCRegion!$E$7:$E$161,$E87,VictoriaPlusPCRegion!$O$7:$O$161)*100,"na")</f>
        <v>126.20647780940666</v>
      </c>
      <c r="U87" s="8">
        <f>IFERROR(SUMIF(VictoriaPlusPCRegion!$E$7:$E$161,$E87,VictoriaPlusPCRegion!X$7:X$161)/SUMIF(VictoriaPlusPCRegion!$E$7:$E$161,$E87,VictoriaPlusPCRegion!$O$7:$O$161)*100,"na")</f>
        <v>128.84688318823856</v>
      </c>
      <c r="V87" s="8">
        <f>IFERROR(SUMIF(VictoriaPlusPCRegion!$E$7:$E$161,$E87,VictoriaPlusPCRegion!Y$7:Y$161)/SUMIF(VictoriaPlusPCRegion!$E$7:$E$161,$E87,VictoriaPlusPCRegion!$O$7:$O$161)*100,"na")</f>
        <v>131.09353089643298</v>
      </c>
    </row>
    <row r="88" spans="1:22" hidden="1" x14ac:dyDescent="0.25">
      <c r="A88" s="6"/>
      <c r="B88" s="6" t="str">
        <f t="shared" si="14"/>
        <v>Industrial</v>
      </c>
      <c r="C88" s="6" t="str">
        <f t="shared" si="14"/>
        <v>PCR</v>
      </c>
      <c r="D88" s="6" t="str">
        <f>$D$12</f>
        <v>Ballarat</v>
      </c>
      <c r="E88" s="6" t="str">
        <f t="shared" si="13"/>
        <v>Industrial PCR Ballarat</v>
      </c>
      <c r="F88" s="8">
        <f>IFERROR(SUMIF(VictoriaPlusPCRegion!$E$7:$E$161,$E88,VictoriaPlusPCRegion!I$7:I$161)/SUMIF(VictoriaPlusPCRegion!$E$7:$E$161,$E88,VictoriaPlusPCRegion!$O$7:$O$161)*100,"na")</f>
        <v>86.272537678680564</v>
      </c>
      <c r="G88" s="8">
        <f>IFERROR(SUMIF(VictoriaPlusPCRegion!$E$7:$E$161,$E88,VictoriaPlusPCRegion!J$7:J$161)/SUMIF(VictoriaPlusPCRegion!$E$7:$E$161,$E88,VictoriaPlusPCRegion!$O$7:$O$161)*100,"na")</f>
        <v>59.350795501307708</v>
      </c>
      <c r="H88" s="8">
        <f>IFERROR(SUMIF(VictoriaPlusPCRegion!$E$7:$E$161,$E88,VictoriaPlusPCRegion!K$7:K$161)/SUMIF(VictoriaPlusPCRegion!$E$7:$E$161,$E88,VictoriaPlusPCRegion!$O$7:$O$161)*100,"na")</f>
        <v>63.278632874956863</v>
      </c>
      <c r="I88" s="8">
        <f>IFERROR(SUMIF(VictoriaPlusPCRegion!$E$7:$E$161,$E88,VictoriaPlusPCRegion!L$7:L$161)/SUMIF(VictoriaPlusPCRegion!$E$7:$E$161,$E88,VictoriaPlusPCRegion!$O$7:$O$161)*100,"na")</f>
        <v>56.851764034219677</v>
      </c>
      <c r="J88" s="8">
        <f>IFERROR(SUMIF(VictoriaPlusPCRegion!$E$7:$E$161,$E88,VictoriaPlusPCRegion!M$7:M$161)/SUMIF(VictoriaPlusPCRegion!$E$7:$E$161,$E88,VictoriaPlusPCRegion!$O$7:$O$161)*100,"na")</f>
        <v>66.630794919406426</v>
      </c>
      <c r="K88" s="8">
        <f>IFERROR(SUMIF(VictoriaPlusPCRegion!$E$7:$E$161,$E88,VictoriaPlusPCRegion!N$7:N$161)/SUMIF(VictoriaPlusPCRegion!$E$7:$E$161,$E88,VictoriaPlusPCRegion!$O$7:$O$161)*100,"na")</f>
        <v>90.685706957308383</v>
      </c>
      <c r="L88" s="8">
        <f>IFERROR(SUMIF(VictoriaPlusPCRegion!$E$7:$E$161,$E88,VictoriaPlusPCRegion!O$7:O$161)/SUMIF(VictoriaPlusPCRegion!$E$7:$E$161,$E88,VictoriaPlusPCRegion!$O$7:$O$161)*100,"na")</f>
        <v>100</v>
      </c>
      <c r="M88" s="8">
        <f>IFERROR(SUMIF(VictoriaPlusPCRegion!$E$7:$E$161,$E88,VictoriaPlusPCRegion!P$7:P$161)/SUMIF(VictoriaPlusPCRegion!$E$7:$E$161,$E88,VictoriaPlusPCRegion!$O$7:$O$161)*100,"na")</f>
        <v>81.161704939467967</v>
      </c>
      <c r="N88" s="8">
        <f>IFERROR(SUMIF(VictoriaPlusPCRegion!$E$7:$E$161,$E88,VictoriaPlusPCRegion!Q$7:Q$161)/SUMIF(VictoriaPlusPCRegion!$E$7:$E$161,$E88,VictoriaPlusPCRegion!$O$7:$O$161)*100,"na")</f>
        <v>90.622265092681701</v>
      </c>
      <c r="O88" s="8">
        <f>IFERROR(SUMIF(VictoriaPlusPCRegion!$E$7:$E$161,$E88,VictoriaPlusPCRegion!R$7:R$161)/SUMIF(VictoriaPlusPCRegion!$E$7:$E$161,$E88,VictoriaPlusPCRegion!$O$7:$O$161)*100,"na")</f>
        <v>90.055730008897712</v>
      </c>
      <c r="P88" s="8">
        <f>IFERROR(SUMIF(VictoriaPlusPCRegion!$E$7:$E$161,$E88,VictoriaPlusPCRegion!S$7:S$161)/SUMIF(VictoriaPlusPCRegion!$E$7:$E$161,$E88,VictoriaPlusPCRegion!$O$7:$O$161)*100,"na")</f>
        <v>91.89419711244355</v>
      </c>
      <c r="Q88" s="8">
        <f>IFERROR(SUMIF(VictoriaPlusPCRegion!$E$7:$E$161,$E88,VictoriaPlusPCRegion!T$7:T$161)/SUMIF(VictoriaPlusPCRegion!$E$7:$E$161,$E88,VictoriaPlusPCRegion!$O$7:$O$161)*100,"na")</f>
        <v>99.507216764468225</v>
      </c>
      <c r="R88" s="8">
        <f>IFERROR(SUMIF(VictoriaPlusPCRegion!$E$7:$E$161,$E88,VictoriaPlusPCRegion!U$7:U$161)/SUMIF(VictoriaPlusPCRegion!$E$7:$E$161,$E88,VictoriaPlusPCRegion!$O$7:$O$161)*100,"na")</f>
        <v>103.94896266057924</v>
      </c>
      <c r="S88" s="8">
        <f>IFERROR(SUMIF(VictoriaPlusPCRegion!$E$7:$E$161,$E88,VictoriaPlusPCRegion!V$7:V$161)/SUMIF(VictoriaPlusPCRegion!$E$7:$E$161,$E88,VictoriaPlusPCRegion!$O$7:$O$161)*100,"na")</f>
        <v>102.43608397705766</v>
      </c>
      <c r="T88" s="8">
        <f>IFERROR(SUMIF(VictoriaPlusPCRegion!$E$7:$E$161,$E88,VictoriaPlusPCRegion!W$7:W$161)/SUMIF(VictoriaPlusPCRegion!$E$7:$E$161,$E88,VictoriaPlusPCRegion!$O$7:$O$161)*100,"na")</f>
        <v>102.01931020239721</v>
      </c>
      <c r="U88" s="8">
        <f>IFERROR(SUMIF(VictoriaPlusPCRegion!$E$7:$E$161,$E88,VictoriaPlusPCRegion!X$7:X$161)/SUMIF(VictoriaPlusPCRegion!$E$7:$E$161,$E88,VictoriaPlusPCRegion!$O$7:$O$161)*100,"na")</f>
        <v>104.27032941625257</v>
      </c>
      <c r="V88" s="8">
        <f>IFERROR(SUMIF(VictoriaPlusPCRegion!$E$7:$E$161,$E88,VictoriaPlusPCRegion!Y$7:Y$161)/SUMIF(VictoriaPlusPCRegion!$E$7:$E$161,$E88,VictoriaPlusPCRegion!$O$7:$O$161)*100,"na")</f>
        <v>105.86267829500058</v>
      </c>
    </row>
    <row r="89" spans="1:22" hidden="1" x14ac:dyDescent="0.25">
      <c r="A89" s="6"/>
      <c r="B89" s="6" t="str">
        <f t="shared" si="14"/>
        <v>Industrial</v>
      </c>
      <c r="C89" s="6" t="str">
        <f t="shared" si="14"/>
        <v>PCR</v>
      </c>
      <c r="D89" s="6" t="str">
        <f>$D$13</f>
        <v>Bendigo</v>
      </c>
      <c r="E89" s="6" t="str">
        <f t="shared" si="13"/>
        <v>Industrial PCR Bendigo</v>
      </c>
      <c r="F89" s="8">
        <f>IFERROR(SUMIF(VictoriaPlusPCRegion!$E$7:$E$161,$E89,VictoriaPlusPCRegion!I$7:I$161)/SUMIF(VictoriaPlusPCRegion!$E$7:$E$161,$E89,VictoriaPlusPCRegion!$O$7:$O$161)*100,"na")</f>
        <v>74.429834323166688</v>
      </c>
      <c r="G89" s="8">
        <f>IFERROR(SUMIF(VictoriaPlusPCRegion!$E$7:$E$161,$E89,VictoriaPlusPCRegion!J$7:J$161)/SUMIF(VictoriaPlusPCRegion!$E$7:$E$161,$E89,VictoriaPlusPCRegion!$O$7:$O$161)*100,"na")</f>
        <v>107.13769026047781</v>
      </c>
      <c r="H89" s="8">
        <f>IFERROR(SUMIF(VictoriaPlusPCRegion!$E$7:$E$161,$E89,VictoriaPlusPCRegion!K$7:K$161)/SUMIF(VictoriaPlusPCRegion!$E$7:$E$161,$E89,VictoriaPlusPCRegion!$O$7:$O$161)*100,"na")</f>
        <v>79.250735154824241</v>
      </c>
      <c r="I89" s="8">
        <f>IFERROR(SUMIF(VictoriaPlusPCRegion!$E$7:$E$161,$E89,VictoriaPlusPCRegion!L$7:L$161)/SUMIF(VictoriaPlusPCRegion!$E$7:$E$161,$E89,VictoriaPlusPCRegion!$O$7:$O$161)*100,"na")</f>
        <v>175.05059568975153</v>
      </c>
      <c r="J89" s="8">
        <f>IFERROR(SUMIF(VictoriaPlusPCRegion!$E$7:$E$161,$E89,VictoriaPlusPCRegion!M$7:M$161)/SUMIF(VictoriaPlusPCRegion!$E$7:$E$161,$E89,VictoriaPlusPCRegion!$O$7:$O$161)*100,"na")</f>
        <v>102.23081603308022</v>
      </c>
      <c r="K89" s="8">
        <f>IFERROR(SUMIF(VictoriaPlusPCRegion!$E$7:$E$161,$E89,VictoriaPlusPCRegion!N$7:N$161)/SUMIF(VictoriaPlusPCRegion!$E$7:$E$161,$E89,VictoriaPlusPCRegion!$O$7:$O$161)*100,"na")</f>
        <v>137.1632357754761</v>
      </c>
      <c r="L89" s="8">
        <f>IFERROR(SUMIF(VictoriaPlusPCRegion!$E$7:$E$161,$E89,VictoriaPlusPCRegion!O$7:O$161)/SUMIF(VictoriaPlusPCRegion!$E$7:$E$161,$E89,VictoriaPlusPCRegion!$O$7:$O$161)*100,"na")</f>
        <v>100</v>
      </c>
      <c r="M89" s="8">
        <f>IFERROR(SUMIF(VictoriaPlusPCRegion!$E$7:$E$161,$E89,VictoriaPlusPCRegion!P$7:P$161)/SUMIF(VictoriaPlusPCRegion!$E$7:$E$161,$E89,VictoriaPlusPCRegion!$O$7:$O$161)*100,"na")</f>
        <v>106.58412164732336</v>
      </c>
      <c r="N89" s="8">
        <f>IFERROR(SUMIF(VictoriaPlusPCRegion!$E$7:$E$161,$E89,VictoriaPlusPCRegion!Q$7:Q$161)/SUMIF(VictoriaPlusPCRegion!$E$7:$E$161,$E89,VictoriaPlusPCRegion!$O$7:$O$161)*100,"na")</f>
        <v>113.16997926526342</v>
      </c>
      <c r="O89" s="8">
        <f>IFERROR(SUMIF(VictoriaPlusPCRegion!$E$7:$E$161,$E89,VictoriaPlusPCRegion!R$7:R$161)/SUMIF(VictoriaPlusPCRegion!$E$7:$E$161,$E89,VictoriaPlusPCRegion!$O$7:$O$161)*100,"na")</f>
        <v>105.91531943332826</v>
      </c>
      <c r="P89" s="8">
        <f>IFERROR(SUMIF(VictoriaPlusPCRegion!$E$7:$E$161,$E89,VictoriaPlusPCRegion!S$7:S$161)/SUMIF(VictoriaPlusPCRegion!$E$7:$E$161,$E89,VictoriaPlusPCRegion!$O$7:$O$161)*100,"na")</f>
        <v>114.3440293878466</v>
      </c>
      <c r="Q89" s="8">
        <f>IFERROR(SUMIF(VictoriaPlusPCRegion!$E$7:$E$161,$E89,VictoriaPlusPCRegion!T$7:T$161)/SUMIF(VictoriaPlusPCRegion!$E$7:$E$161,$E89,VictoriaPlusPCRegion!$O$7:$O$161)*100,"na")</f>
        <v>121.63854179323832</v>
      </c>
      <c r="R89" s="8">
        <f>IFERROR(SUMIF(VictoriaPlusPCRegion!$E$7:$E$161,$E89,VictoriaPlusPCRegion!U$7:U$161)/SUMIF(VictoriaPlusPCRegion!$E$7:$E$161,$E89,VictoriaPlusPCRegion!$O$7:$O$161)*100,"na")</f>
        <v>126.17319603249513</v>
      </c>
      <c r="S89" s="8">
        <f>IFERROR(SUMIF(VictoriaPlusPCRegion!$E$7:$E$161,$E89,VictoriaPlusPCRegion!V$7:V$161)/SUMIF(VictoriaPlusPCRegion!$E$7:$E$161,$E89,VictoriaPlusPCRegion!$O$7:$O$161)*100,"na")</f>
        <v>125.66284639561607</v>
      </c>
      <c r="T89" s="8">
        <f>IFERROR(SUMIF(VictoriaPlusPCRegion!$E$7:$E$161,$E89,VictoriaPlusPCRegion!W$7:W$161)/SUMIF(VictoriaPlusPCRegion!$E$7:$E$161,$E89,VictoriaPlusPCRegion!$O$7:$O$161)*100,"na")</f>
        <v>124.56222529220614</v>
      </c>
      <c r="U89" s="8">
        <f>IFERROR(SUMIF(VictoriaPlusPCRegion!$E$7:$E$161,$E89,VictoriaPlusPCRegion!X$7:X$161)/SUMIF(VictoriaPlusPCRegion!$E$7:$E$161,$E89,VictoriaPlusPCRegion!$O$7:$O$161)*100,"na")</f>
        <v>127.26059656397788</v>
      </c>
      <c r="V89" s="8">
        <f>IFERROR(SUMIF(VictoriaPlusPCRegion!$E$7:$E$161,$E89,VictoriaPlusPCRegion!Y$7:Y$161)/SUMIF(VictoriaPlusPCRegion!$E$7:$E$161,$E89,VictoriaPlusPCRegion!$O$7:$O$161)*100,"na")</f>
        <v>129.44127708485482</v>
      </c>
    </row>
    <row r="90" spans="1:22" hidden="1" x14ac:dyDescent="0.25">
      <c r="A90" s="6"/>
      <c r="B90" s="6" t="str">
        <f t="shared" si="14"/>
        <v>Industrial</v>
      </c>
      <c r="C90" s="6" t="str">
        <f t="shared" si="14"/>
        <v>PCR</v>
      </c>
      <c r="D90" s="6" t="str">
        <f>$D$14</f>
        <v>Geelong</v>
      </c>
      <c r="E90" s="6" t="str">
        <f t="shared" si="13"/>
        <v>Industrial PCR Geelong</v>
      </c>
      <c r="F90" s="8">
        <f>IFERROR(SUMIF(VictoriaPlusPCRegion!$E$7:$E$161,$E90,VictoriaPlusPCRegion!I$7:I$161)/SUMIF(VictoriaPlusPCRegion!$E$7:$E$161,$E90,VictoriaPlusPCRegion!$O$7:$O$161)*100,"na")</f>
        <v>75.87899769188779</v>
      </c>
      <c r="G90" s="8">
        <f>IFERROR(SUMIF(VictoriaPlusPCRegion!$E$7:$E$161,$E90,VictoriaPlusPCRegion!J$7:J$161)/SUMIF(VictoriaPlusPCRegion!$E$7:$E$161,$E90,VictoriaPlusPCRegion!$O$7:$O$161)*100,"na")</f>
        <v>41.259347256676207</v>
      </c>
      <c r="H90" s="8">
        <f>IFERROR(SUMIF(VictoriaPlusPCRegion!$E$7:$E$161,$E90,VictoriaPlusPCRegion!K$7:K$161)/SUMIF(VictoriaPlusPCRegion!$E$7:$E$161,$E90,VictoriaPlusPCRegion!$O$7:$O$161)*100,"na")</f>
        <v>44.279427051014089</v>
      </c>
      <c r="I90" s="8">
        <f>IFERROR(SUMIF(VictoriaPlusPCRegion!$E$7:$E$161,$E90,VictoriaPlusPCRegion!L$7:L$161)/SUMIF(VictoriaPlusPCRegion!$E$7:$E$161,$E90,VictoriaPlusPCRegion!$O$7:$O$161)*100,"na")</f>
        <v>109.49533776620237</v>
      </c>
      <c r="J90" s="8">
        <f>IFERROR(SUMIF(VictoriaPlusPCRegion!$E$7:$E$161,$E90,VictoriaPlusPCRegion!M$7:M$161)/SUMIF(VictoriaPlusPCRegion!$E$7:$E$161,$E90,VictoriaPlusPCRegion!$O$7:$O$161)*100,"na")</f>
        <v>56.890197161765968</v>
      </c>
      <c r="K90" s="8">
        <f>IFERROR(SUMIF(VictoriaPlusPCRegion!$E$7:$E$161,$E90,VictoriaPlusPCRegion!N$7:N$161)/SUMIF(VictoriaPlusPCRegion!$E$7:$E$161,$E90,VictoriaPlusPCRegion!$O$7:$O$161)*100,"na")</f>
        <v>109.86726663718996</v>
      </c>
      <c r="L90" s="8">
        <f>IFERROR(SUMIF(VictoriaPlusPCRegion!$E$7:$E$161,$E90,VictoriaPlusPCRegion!O$7:O$161)/SUMIF(VictoriaPlusPCRegion!$E$7:$E$161,$E90,VictoriaPlusPCRegion!$O$7:$O$161)*100,"na")</f>
        <v>100</v>
      </c>
      <c r="M90" s="8">
        <f>IFERROR(SUMIF(VictoriaPlusPCRegion!$E$7:$E$161,$E90,VictoriaPlusPCRegion!P$7:P$161)/SUMIF(VictoriaPlusPCRegion!$E$7:$E$161,$E90,VictoriaPlusPCRegion!$O$7:$O$161)*100,"na")</f>
        <v>82.698991750037763</v>
      </c>
      <c r="N90" s="8">
        <f>IFERROR(SUMIF(VictoriaPlusPCRegion!$E$7:$E$161,$E90,VictoriaPlusPCRegion!Q$7:Q$161)/SUMIF(VictoriaPlusPCRegion!$E$7:$E$161,$E90,VictoriaPlusPCRegion!$O$7:$O$161)*100,"na")</f>
        <v>96.699760756279986</v>
      </c>
      <c r="O90" s="8">
        <f>IFERROR(SUMIF(VictoriaPlusPCRegion!$E$7:$E$161,$E90,VictoriaPlusPCRegion!R$7:R$161)/SUMIF(VictoriaPlusPCRegion!$E$7:$E$161,$E90,VictoriaPlusPCRegion!$O$7:$O$161)*100,"na")</f>
        <v>92.508775496480467</v>
      </c>
      <c r="P90" s="8">
        <f>IFERROR(SUMIF(VictoriaPlusPCRegion!$E$7:$E$161,$E90,VictoriaPlusPCRegion!S$7:S$161)/SUMIF(VictoriaPlusPCRegion!$E$7:$E$161,$E90,VictoriaPlusPCRegion!$O$7:$O$161)*100,"na")</f>
        <v>95.366573243148096</v>
      </c>
      <c r="Q90" s="8">
        <f>IFERROR(SUMIF(VictoriaPlusPCRegion!$E$7:$E$161,$E90,VictoriaPlusPCRegion!T$7:T$161)/SUMIF(VictoriaPlusPCRegion!$E$7:$E$161,$E90,VictoriaPlusPCRegion!$O$7:$O$161)*100,"na")</f>
        <v>103.8628298189189</v>
      </c>
      <c r="R90" s="8">
        <f>IFERROR(SUMIF(VictoriaPlusPCRegion!$E$7:$E$161,$E90,VictoriaPlusPCRegion!U$7:U$161)/SUMIF(VictoriaPlusPCRegion!$E$7:$E$161,$E90,VictoriaPlusPCRegion!$O$7:$O$161)*100,"na")</f>
        <v>107.70939672270102</v>
      </c>
      <c r="S90" s="8">
        <f>IFERROR(SUMIF(VictoriaPlusPCRegion!$E$7:$E$161,$E90,VictoriaPlusPCRegion!V$7:V$161)/SUMIF(VictoriaPlusPCRegion!$E$7:$E$161,$E90,VictoriaPlusPCRegion!$O$7:$O$161)*100,"na")</f>
        <v>106.4561814035152</v>
      </c>
      <c r="T90" s="8">
        <f>IFERROR(SUMIF(VictoriaPlusPCRegion!$E$7:$E$161,$E90,VictoriaPlusPCRegion!W$7:W$161)/SUMIF(VictoriaPlusPCRegion!$E$7:$E$161,$E90,VictoriaPlusPCRegion!$O$7:$O$161)*100,"na")</f>
        <v>106.07200188907603</v>
      </c>
      <c r="U90" s="8">
        <f>IFERROR(SUMIF(VictoriaPlusPCRegion!$E$7:$E$161,$E90,VictoriaPlusPCRegion!X$7:X$161)/SUMIF(VictoriaPlusPCRegion!$E$7:$E$161,$E90,VictoriaPlusPCRegion!$O$7:$O$161)*100,"na")</f>
        <v>108.27198584989559</v>
      </c>
      <c r="V90" s="8">
        <f>IFERROR(SUMIF(VictoriaPlusPCRegion!$E$7:$E$161,$E90,VictoriaPlusPCRegion!Y$7:Y$161)/SUMIF(VictoriaPlusPCRegion!$E$7:$E$161,$E90,VictoriaPlusPCRegion!$O$7:$O$161)*100,"na")</f>
        <v>110.00355717621679</v>
      </c>
    </row>
    <row r="91" spans="1:22" hidden="1" x14ac:dyDescent="0.25">
      <c r="A91" s="6"/>
      <c r="B91" s="6" t="str">
        <f t="shared" si="14"/>
        <v>Industrial</v>
      </c>
      <c r="C91" s="6" t="str">
        <f t="shared" si="14"/>
        <v>PCR</v>
      </c>
      <c r="D91" s="6" t="str">
        <f>$D$15</f>
        <v>North West</v>
      </c>
      <c r="E91" s="6" t="str">
        <f t="shared" si="13"/>
        <v>Industrial PCR North West</v>
      </c>
      <c r="F91" s="8">
        <f>IFERROR(SUMIF(VictoriaPlusPCRegion!$E$7:$E$161,$E91,VictoriaPlusPCRegion!I$7:I$161)/SUMIF(VictoriaPlusPCRegion!$E$7:$E$161,$E91,VictoriaPlusPCRegion!$O$7:$O$161)*100,"na")</f>
        <v>73.798008723161828</v>
      </c>
      <c r="G91" s="8">
        <f>IFERROR(SUMIF(VictoriaPlusPCRegion!$E$7:$E$161,$E91,VictoriaPlusPCRegion!J$7:J$161)/SUMIF(VictoriaPlusPCRegion!$E$7:$E$161,$E91,VictoriaPlusPCRegion!$O$7:$O$161)*100,"na")</f>
        <v>108.20247746197968</v>
      </c>
      <c r="H91" s="8">
        <f>IFERROR(SUMIF(VictoriaPlusPCRegion!$E$7:$E$161,$E91,VictoriaPlusPCRegion!K$7:K$161)/SUMIF(VictoriaPlusPCRegion!$E$7:$E$161,$E91,VictoriaPlusPCRegion!$O$7:$O$161)*100,"na")</f>
        <v>41.258643641817791</v>
      </c>
      <c r="I91" s="8">
        <f>IFERROR(SUMIF(VictoriaPlusPCRegion!$E$7:$E$161,$E91,VictoriaPlusPCRegion!L$7:L$161)/SUMIF(VictoriaPlusPCRegion!$E$7:$E$161,$E91,VictoriaPlusPCRegion!$O$7:$O$161)*100,"na")</f>
        <v>60.281589387437741</v>
      </c>
      <c r="J91" s="8">
        <f>IFERROR(SUMIF(VictoriaPlusPCRegion!$E$7:$E$161,$E91,VictoriaPlusPCRegion!M$7:M$161)/SUMIF(VictoriaPlusPCRegion!$E$7:$E$161,$E91,VictoriaPlusPCRegion!$O$7:$O$161)*100,"na")</f>
        <v>44.938268571024196</v>
      </c>
      <c r="K91" s="8">
        <f>IFERROR(SUMIF(VictoriaPlusPCRegion!$E$7:$E$161,$E91,VictoriaPlusPCRegion!N$7:N$161)/SUMIF(VictoriaPlusPCRegion!$E$7:$E$161,$E91,VictoriaPlusPCRegion!$O$7:$O$161)*100,"na")</f>
        <v>84.250744146585703</v>
      </c>
      <c r="L91" s="8">
        <f>IFERROR(SUMIF(VictoriaPlusPCRegion!$E$7:$E$161,$E91,VictoriaPlusPCRegion!O$7:O$161)/SUMIF(VictoriaPlusPCRegion!$E$7:$E$161,$E91,VictoriaPlusPCRegion!$O$7:$O$161)*100,"na")</f>
        <v>100</v>
      </c>
      <c r="M91" s="8">
        <f>IFERROR(SUMIF(VictoriaPlusPCRegion!$E$7:$E$161,$E91,VictoriaPlusPCRegion!P$7:P$161)/SUMIF(VictoriaPlusPCRegion!$E$7:$E$161,$E91,VictoriaPlusPCRegion!$O$7:$O$161)*100,"na")</f>
        <v>71.498016676646643</v>
      </c>
      <c r="N91" s="8">
        <f>IFERROR(SUMIF(VictoriaPlusPCRegion!$E$7:$E$161,$E91,VictoriaPlusPCRegion!Q$7:Q$161)/SUMIF(VictoriaPlusPCRegion!$E$7:$E$161,$E91,VictoriaPlusPCRegion!$O$7:$O$161)*100,"na")</f>
        <v>85.285654316542463</v>
      </c>
      <c r="O91" s="8">
        <f>IFERROR(SUMIF(VictoriaPlusPCRegion!$E$7:$E$161,$E91,VictoriaPlusPCRegion!R$7:R$161)/SUMIF(VictoriaPlusPCRegion!$E$7:$E$161,$E91,VictoriaPlusPCRegion!$O$7:$O$161)*100,"na")</f>
        <v>85.052164806532801</v>
      </c>
      <c r="P91" s="8">
        <f>IFERROR(SUMIF(VictoriaPlusPCRegion!$E$7:$E$161,$E91,VictoriaPlusPCRegion!S$7:S$161)/SUMIF(VictoriaPlusPCRegion!$E$7:$E$161,$E91,VictoriaPlusPCRegion!$O$7:$O$161)*100,"na")</f>
        <v>84.811466496536127</v>
      </c>
      <c r="Q91" s="8">
        <f>IFERROR(SUMIF(VictoriaPlusPCRegion!$E$7:$E$161,$E91,VictoriaPlusPCRegion!T$7:T$161)/SUMIF(VictoriaPlusPCRegion!$E$7:$E$161,$E91,VictoriaPlusPCRegion!$O$7:$O$161)*100,"na")</f>
        <v>93.164767208577288</v>
      </c>
      <c r="R91" s="8">
        <f>IFERROR(SUMIF(VictoriaPlusPCRegion!$E$7:$E$161,$E91,VictoriaPlusPCRegion!U$7:U$161)/SUMIF(VictoriaPlusPCRegion!$E$7:$E$161,$E91,VictoriaPlusPCRegion!$O$7:$O$161)*100,"na")</f>
        <v>97.158985827773193</v>
      </c>
      <c r="S91" s="8">
        <f>IFERROR(SUMIF(VictoriaPlusPCRegion!$E$7:$E$161,$E91,VictoriaPlusPCRegion!V$7:V$161)/SUMIF(VictoriaPlusPCRegion!$E$7:$E$161,$E91,VictoriaPlusPCRegion!$O$7:$O$161)*100,"na")</f>
        <v>95.401584119580065</v>
      </c>
      <c r="T91" s="8">
        <f>IFERROR(SUMIF(VictoriaPlusPCRegion!$E$7:$E$161,$E91,VictoriaPlusPCRegion!W$7:W$161)/SUMIF(VictoriaPlusPCRegion!$E$7:$E$161,$E91,VictoriaPlusPCRegion!$O$7:$O$161)*100,"na")</f>
        <v>95.295492617664721</v>
      </c>
      <c r="U91" s="8">
        <f>IFERROR(SUMIF(VictoriaPlusPCRegion!$E$7:$E$161,$E91,VictoriaPlusPCRegion!X$7:X$161)/SUMIF(VictoriaPlusPCRegion!$E$7:$E$161,$E91,VictoriaPlusPCRegion!$O$7:$O$161)*100,"na")</f>
        <v>97.322886643489852</v>
      </c>
      <c r="V91" s="8">
        <f>IFERROR(SUMIF(VictoriaPlusPCRegion!$E$7:$E$161,$E91,VictoriaPlusPCRegion!Y$7:Y$161)/SUMIF(VictoriaPlusPCRegion!$E$7:$E$161,$E91,VictoriaPlusPCRegion!$O$7:$O$161)*100,"na")</f>
        <v>98.762708411821336</v>
      </c>
    </row>
    <row r="92" spans="1:22" hidden="1" x14ac:dyDescent="0.25">
      <c r="A92" s="6"/>
      <c r="B92" s="6" t="str">
        <f t="shared" si="14"/>
        <v>Industrial</v>
      </c>
      <c r="C92" s="6" t="str">
        <f t="shared" si="14"/>
        <v>PCR</v>
      </c>
      <c r="D92" s="6" t="str">
        <f>$D$16</f>
        <v>Shepparton</v>
      </c>
      <c r="E92" s="6" t="str">
        <f t="shared" si="13"/>
        <v>Industrial PCR Shepparton</v>
      </c>
      <c r="F92" s="8">
        <f>IFERROR(SUMIF(VictoriaPlusPCRegion!$E$7:$E$161,$E92,VictoriaPlusPCRegion!I$7:I$161)/SUMIF(VictoriaPlusPCRegion!$E$7:$E$161,$E92,VictoriaPlusPCRegion!$O$7:$O$161)*100,"na")</f>
        <v>53.164588947388523</v>
      </c>
      <c r="G92" s="8">
        <f>IFERROR(SUMIF(VictoriaPlusPCRegion!$E$7:$E$161,$E92,VictoriaPlusPCRegion!J$7:J$161)/SUMIF(VictoriaPlusPCRegion!$E$7:$E$161,$E92,VictoriaPlusPCRegion!$O$7:$O$161)*100,"na")</f>
        <v>85.718590691381763</v>
      </c>
      <c r="H92" s="8">
        <f>IFERROR(SUMIF(VictoriaPlusPCRegion!$E$7:$E$161,$E92,VictoriaPlusPCRegion!K$7:K$161)/SUMIF(VictoriaPlusPCRegion!$E$7:$E$161,$E92,VictoriaPlusPCRegion!$O$7:$O$161)*100,"na")</f>
        <v>25.45859214931362</v>
      </c>
      <c r="I92" s="8">
        <f>IFERROR(SUMIF(VictoriaPlusPCRegion!$E$7:$E$161,$E92,VictoriaPlusPCRegion!L$7:L$161)/SUMIF(VictoriaPlusPCRegion!$E$7:$E$161,$E92,VictoriaPlusPCRegion!$O$7:$O$161)*100,"na")</f>
        <v>139.11066505774551</v>
      </c>
      <c r="J92" s="8">
        <f>IFERROR(SUMIF(VictoriaPlusPCRegion!$E$7:$E$161,$E92,VictoriaPlusPCRegion!M$7:M$161)/SUMIF(VictoriaPlusPCRegion!$E$7:$E$161,$E92,VictoriaPlusPCRegion!$O$7:$O$161)*100,"na")</f>
        <v>121.82488056977132</v>
      </c>
      <c r="K92" s="8">
        <f>IFERROR(SUMIF(VictoriaPlusPCRegion!$E$7:$E$161,$E92,VictoriaPlusPCRegion!N$7:N$161)/SUMIF(VictoriaPlusPCRegion!$E$7:$E$161,$E92,VictoriaPlusPCRegion!$O$7:$O$161)*100,"na")</f>
        <v>76.199039175641175</v>
      </c>
      <c r="L92" s="8">
        <f>IFERROR(SUMIF(VictoriaPlusPCRegion!$E$7:$E$161,$E92,VictoriaPlusPCRegion!O$7:O$161)/SUMIF(VictoriaPlusPCRegion!$E$7:$E$161,$E92,VictoriaPlusPCRegion!$O$7:$O$161)*100,"na")</f>
        <v>100</v>
      </c>
      <c r="M92" s="8">
        <f>IFERROR(SUMIF(VictoriaPlusPCRegion!$E$7:$E$161,$E92,VictoriaPlusPCRegion!P$7:P$161)/SUMIF(VictoriaPlusPCRegion!$E$7:$E$161,$E92,VictoriaPlusPCRegion!$O$7:$O$161)*100,"na")</f>
        <v>97.533217685008793</v>
      </c>
      <c r="N92" s="8">
        <f>IFERROR(SUMIF(VictoriaPlusPCRegion!$E$7:$E$161,$E92,VictoriaPlusPCRegion!Q$7:Q$161)/SUMIF(VictoriaPlusPCRegion!$E$7:$E$161,$E92,VictoriaPlusPCRegion!$O$7:$O$161)*100,"na")</f>
        <v>92.352611555552457</v>
      </c>
      <c r="O92" s="8">
        <f>IFERROR(SUMIF(VictoriaPlusPCRegion!$E$7:$E$161,$E92,VictoriaPlusPCRegion!R$7:R$161)/SUMIF(VictoriaPlusPCRegion!$E$7:$E$161,$E92,VictoriaPlusPCRegion!$O$7:$O$161)*100,"na")</f>
        <v>96.215472741245918</v>
      </c>
      <c r="P92" s="8">
        <f>IFERROR(SUMIF(VictoriaPlusPCRegion!$E$7:$E$161,$E92,VictoriaPlusPCRegion!S$7:S$161)/SUMIF(VictoriaPlusPCRegion!$E$7:$E$161,$E92,VictoriaPlusPCRegion!$O$7:$O$161)*100,"na")</f>
        <v>100.61353955568684</v>
      </c>
      <c r="Q92" s="8">
        <f>IFERROR(SUMIF(VictoriaPlusPCRegion!$E$7:$E$161,$E92,VictoriaPlusPCRegion!T$7:T$161)/SUMIF(VictoriaPlusPCRegion!$E$7:$E$161,$E92,VictoriaPlusPCRegion!$O$7:$O$161)*100,"na")</f>
        <v>105.57283442285687</v>
      </c>
      <c r="R92" s="8">
        <f>IFERROR(SUMIF(VictoriaPlusPCRegion!$E$7:$E$161,$E92,VictoriaPlusPCRegion!U$7:U$161)/SUMIF(VictoriaPlusPCRegion!$E$7:$E$161,$E92,VictoriaPlusPCRegion!$O$7:$O$161)*100,"na")</f>
        <v>111.70446613417151</v>
      </c>
      <c r="S92" s="8">
        <f>IFERROR(SUMIF(VictoriaPlusPCRegion!$E$7:$E$161,$E92,VictoriaPlusPCRegion!V$7:V$161)/SUMIF(VictoriaPlusPCRegion!$E$7:$E$161,$E92,VictoriaPlusPCRegion!$O$7:$O$161)*100,"na")</f>
        <v>110.29716757239665</v>
      </c>
      <c r="T92" s="8">
        <f>IFERROR(SUMIF(VictoriaPlusPCRegion!$E$7:$E$161,$E92,VictoriaPlusPCRegion!W$7:W$161)/SUMIF(VictoriaPlusPCRegion!$E$7:$E$161,$E92,VictoriaPlusPCRegion!$O$7:$O$161)*100,"na")</f>
        <v>109.2393824780487</v>
      </c>
      <c r="U92" s="8">
        <f>IFERROR(SUMIF(VictoriaPlusPCRegion!$E$7:$E$161,$E92,VictoriaPlusPCRegion!X$7:X$161)/SUMIF(VictoriaPlusPCRegion!$E$7:$E$161,$E92,VictoriaPlusPCRegion!$O$7:$O$161)*100,"na")</f>
        <v>111.99034788866136</v>
      </c>
      <c r="V92" s="8">
        <f>IFERROR(SUMIF(VictoriaPlusPCRegion!$E$7:$E$161,$E92,VictoriaPlusPCRegion!Y$7:Y$161)/SUMIF(VictoriaPlusPCRegion!$E$7:$E$161,$E92,VictoriaPlusPCRegion!$O$7:$O$161)*100,"na")</f>
        <v>113.68036222354195</v>
      </c>
    </row>
    <row r="93" spans="1:22" hidden="1" x14ac:dyDescent="0.25">
      <c r="A93" s="6"/>
      <c r="B93" s="6" t="str">
        <f t="shared" si="14"/>
        <v>Industrial</v>
      </c>
      <c r="C93" s="6" t="str">
        <f t="shared" si="14"/>
        <v>PCR</v>
      </c>
      <c r="D93" s="6" t="str">
        <f>$D$17</f>
        <v>Warrnambool and South West</v>
      </c>
      <c r="E93" s="6" t="str">
        <f t="shared" si="13"/>
        <v>Industrial PCR Warrnambool and South West</v>
      </c>
      <c r="F93" s="8">
        <f>IFERROR(SUMIF(VictoriaPlusPCRegion!$E$7:$E$161,$E93,VictoriaPlusPCRegion!I$7:I$161)/SUMIF(VictoriaPlusPCRegion!$E$7:$E$161,$E93,VictoriaPlusPCRegion!$O$7:$O$161)*100,"na")</f>
        <v>134.98210809612539</v>
      </c>
      <c r="G93" s="8">
        <f>IFERROR(SUMIF(VictoriaPlusPCRegion!$E$7:$E$161,$E93,VictoriaPlusPCRegion!J$7:J$161)/SUMIF(VictoriaPlusPCRegion!$E$7:$E$161,$E93,VictoriaPlusPCRegion!$O$7:$O$161)*100,"na")</f>
        <v>87.289356757827818</v>
      </c>
      <c r="H93" s="8">
        <f>IFERROR(SUMIF(VictoriaPlusPCRegion!$E$7:$E$161,$E93,VictoriaPlusPCRegion!K$7:K$161)/SUMIF(VictoriaPlusPCRegion!$E$7:$E$161,$E93,VictoriaPlusPCRegion!$O$7:$O$161)*100,"na")</f>
        <v>60.663854375425352</v>
      </c>
      <c r="I93" s="8">
        <f>IFERROR(SUMIF(VictoriaPlusPCRegion!$E$7:$E$161,$E93,VictoriaPlusPCRegion!L$7:L$161)/SUMIF(VictoriaPlusPCRegion!$E$7:$E$161,$E93,VictoriaPlusPCRegion!$O$7:$O$161)*100,"na")</f>
        <v>178.05657300012135</v>
      </c>
      <c r="J93" s="8">
        <f>IFERROR(SUMIF(VictoriaPlusPCRegion!$E$7:$E$161,$E93,VictoriaPlusPCRegion!M$7:M$161)/SUMIF(VictoriaPlusPCRegion!$E$7:$E$161,$E93,VictoriaPlusPCRegion!$O$7:$O$161)*100,"na")</f>
        <v>62.1902986800823</v>
      </c>
      <c r="K93" s="8">
        <f>IFERROR(SUMIF(VictoriaPlusPCRegion!$E$7:$E$161,$E93,VictoriaPlusPCRegion!N$7:N$161)/SUMIF(VictoriaPlusPCRegion!$E$7:$E$161,$E93,VictoriaPlusPCRegion!$O$7:$O$161)*100,"na")</f>
        <v>101.30753615474646</v>
      </c>
      <c r="L93" s="8">
        <f>IFERROR(SUMIF(VictoriaPlusPCRegion!$E$7:$E$161,$E93,VictoriaPlusPCRegion!O$7:O$161)/SUMIF(VictoriaPlusPCRegion!$E$7:$E$161,$E93,VictoriaPlusPCRegion!$O$7:$O$161)*100,"na")</f>
        <v>100</v>
      </c>
      <c r="M93" s="8">
        <f>IFERROR(SUMIF(VictoriaPlusPCRegion!$E$7:$E$161,$E93,VictoriaPlusPCRegion!P$7:P$161)/SUMIF(VictoriaPlusPCRegion!$E$7:$E$161,$E93,VictoriaPlusPCRegion!$O$7:$O$161)*100,"na")</f>
        <v>82.36239566310897</v>
      </c>
      <c r="N93" s="8">
        <f>IFERROR(SUMIF(VictoriaPlusPCRegion!$E$7:$E$161,$E93,VictoriaPlusPCRegion!Q$7:Q$161)/SUMIF(VictoriaPlusPCRegion!$E$7:$E$161,$E93,VictoriaPlusPCRegion!$O$7:$O$161)*100,"na")</f>
        <v>94.113651885392954</v>
      </c>
      <c r="O93" s="8">
        <f>IFERROR(SUMIF(VictoriaPlusPCRegion!$E$7:$E$161,$E93,VictoriaPlusPCRegion!R$7:R$161)/SUMIF(VictoriaPlusPCRegion!$E$7:$E$161,$E93,VictoriaPlusPCRegion!$O$7:$O$161)*100,"na")</f>
        <v>91.573791978659585</v>
      </c>
      <c r="P93" s="8">
        <f>IFERROR(SUMIF(VictoriaPlusPCRegion!$E$7:$E$161,$E93,VictoriaPlusPCRegion!S$7:S$161)/SUMIF(VictoriaPlusPCRegion!$E$7:$E$161,$E93,VictoriaPlusPCRegion!$O$7:$O$161)*100,"na")</f>
        <v>94.043069677348896</v>
      </c>
      <c r="Q93" s="8">
        <f>IFERROR(SUMIF(VictoriaPlusPCRegion!$E$7:$E$161,$E93,VictoriaPlusPCRegion!T$7:T$161)/SUMIF(VictoriaPlusPCRegion!$E$7:$E$161,$E93,VictoriaPlusPCRegion!$O$7:$O$161)*100,"na")</f>
        <v>102.1055902766781</v>
      </c>
      <c r="R93" s="8">
        <f>IFERROR(SUMIF(VictoriaPlusPCRegion!$E$7:$E$161,$E93,VictoriaPlusPCRegion!U$7:U$161)/SUMIF(VictoriaPlusPCRegion!$E$7:$E$161,$E93,VictoriaPlusPCRegion!$O$7:$O$161)*100,"na")</f>
        <v>106.24247478783933</v>
      </c>
      <c r="S93" s="8">
        <f>IFERROR(SUMIF(VictoriaPlusPCRegion!$E$7:$E$161,$E93,VictoriaPlusPCRegion!V$7:V$161)/SUMIF(VictoriaPlusPCRegion!$E$7:$E$161,$E93,VictoriaPlusPCRegion!$O$7:$O$161)*100,"na")</f>
        <v>104.87939773914438</v>
      </c>
      <c r="T93" s="8">
        <f>IFERROR(SUMIF(VictoriaPlusPCRegion!$E$7:$E$161,$E93,VictoriaPlusPCRegion!W$7:W$161)/SUMIF(VictoriaPlusPCRegion!$E$7:$E$161,$E93,VictoriaPlusPCRegion!$O$7:$O$161)*100,"na")</f>
        <v>104.46838865300327</v>
      </c>
      <c r="U93" s="8">
        <f>IFERROR(SUMIF(VictoriaPlusPCRegion!$E$7:$E$161,$E93,VictoriaPlusPCRegion!X$7:X$161)/SUMIF(VictoriaPlusPCRegion!$E$7:$E$161,$E93,VictoriaPlusPCRegion!$O$7:$O$161)*100,"na")</f>
        <v>106.70034251417486</v>
      </c>
      <c r="V93" s="8">
        <f>IFERROR(SUMIF(VictoriaPlusPCRegion!$E$7:$E$161,$E93,VictoriaPlusPCRegion!Y$7:Y$161)/SUMIF(VictoriaPlusPCRegion!$E$7:$E$161,$E93,VictoriaPlusPCRegion!$O$7:$O$161)*100,"na")</f>
        <v>108.37382805710919</v>
      </c>
    </row>
    <row r="94" spans="1:22" hidden="1" x14ac:dyDescent="0.25">
      <c r="A94" s="2" t="s">
        <v>44</v>
      </c>
      <c r="B94" s="2" t="s">
        <v>48</v>
      </c>
      <c r="C94" s="2" t="s">
        <v>40</v>
      </c>
      <c r="E94" s="2" t="str">
        <f t="shared" si="2"/>
        <v>Industrial VIC</v>
      </c>
      <c r="F94" s="8">
        <f>IFERROR(SUMIF(VictoriaPlusPCRegion!$E$7:$E$161,$E94,VictoriaPlusPCRegion!I$7:I$161)/SUMIF(VictoriaPlusPCRegion!$E$7:$E$161,$E94,VictoriaPlusPCRegion!$O$7:$O$161)*100,"na")</f>
        <v>75.500303214069135</v>
      </c>
      <c r="G94" s="8">
        <f>IFERROR(SUMIF(VictoriaPlusPCRegion!$E$7:$E$161,$E94,VictoriaPlusPCRegion!J$7:J$161)/SUMIF(VictoriaPlusPCRegion!$E$7:$E$161,$E94,VictoriaPlusPCRegion!$O$7:$O$161)*100,"na")</f>
        <v>66.464523953911453</v>
      </c>
      <c r="H94" s="8">
        <f>IFERROR(SUMIF(VictoriaPlusPCRegion!$E$7:$E$161,$E94,VictoriaPlusPCRegion!K$7:K$161)/SUMIF(VictoriaPlusPCRegion!$E$7:$E$161,$E94,VictoriaPlusPCRegion!$O$7:$O$161)*100,"na")</f>
        <v>52.880533656761678</v>
      </c>
      <c r="I94" s="8">
        <f>IFERROR(SUMIF(VictoriaPlusPCRegion!$E$7:$E$161,$E94,VictoriaPlusPCRegion!L$7:L$161)/SUMIF(VictoriaPlusPCRegion!$E$7:$E$161,$E94,VictoriaPlusPCRegion!$O$7:$O$161)*100,"na")</f>
        <v>91.3280776228017</v>
      </c>
      <c r="J94" s="8">
        <f>IFERROR(SUMIF(VictoriaPlusPCRegion!$E$7:$E$161,$E94,VictoriaPlusPCRegion!M$7:M$161)/SUMIF(VictoriaPlusPCRegion!$E$7:$E$161,$E94,VictoriaPlusPCRegion!$O$7:$O$161)*100,"na")</f>
        <v>93.935718617343838</v>
      </c>
      <c r="K94" s="8">
        <f>IFERROR(SUMIF(VictoriaPlusPCRegion!$E$7:$E$161,$E94,VictoriaPlusPCRegion!N$7:N$161)/SUMIF(VictoriaPlusPCRegion!$E$7:$E$161,$E94,VictoriaPlusPCRegion!$O$7:$O$161)*100,"na")</f>
        <v>98.969072164948457</v>
      </c>
      <c r="L94" s="8">
        <f>IFERROR(SUMIF(VictoriaPlusPCRegion!$E$7:$E$161,$E94,VictoriaPlusPCRegion!O$7:O$161)/SUMIF(VictoriaPlusPCRegion!$E$7:$E$161,$E94,VictoriaPlusPCRegion!$O$7:$O$161)*100,"na")</f>
        <v>100</v>
      </c>
      <c r="M94" s="8">
        <f>IFERROR(SUMIF(VictoriaPlusPCRegion!$E$7:$E$161,$E94,VictoriaPlusPCRegion!P$7:P$161)/SUMIF(VictoriaPlusPCRegion!$E$7:$E$161,$E94,VictoriaPlusPCRegion!$O$7:$O$161)*100,"na")</f>
        <v>95.815645845967254</v>
      </c>
      <c r="N94" s="8">
        <f>IFERROR(SUMIF(VictoriaPlusPCRegion!$E$7:$E$161,$E94,VictoriaPlusPCRegion!Q$7:Q$161)/SUMIF(VictoriaPlusPCRegion!$E$7:$E$161,$E94,VictoriaPlusPCRegion!$O$7:$O$161)*100,"na")</f>
        <v>101.27349909035779</v>
      </c>
      <c r="O94" s="8">
        <f>IFERROR(SUMIF(VictoriaPlusPCRegion!$E$7:$E$161,$E94,VictoriaPlusPCRegion!R$7:R$161)/SUMIF(VictoriaPlusPCRegion!$E$7:$E$161,$E94,VictoriaPlusPCRegion!$O$7:$O$161)*100,"na")</f>
        <v>98.423286840509391</v>
      </c>
      <c r="P94" s="8">
        <f>IFERROR(SUMIF(VictoriaPlusPCRegion!$E$7:$E$161,$E94,VictoriaPlusPCRegion!S$7:S$161)/SUMIF(VictoriaPlusPCRegion!$E$7:$E$161,$E94,VictoriaPlusPCRegion!$O$7:$O$161)*100,"na")</f>
        <v>103.75985445724683</v>
      </c>
      <c r="Q94" s="8">
        <f>IFERROR(SUMIF(VictoriaPlusPCRegion!$E$7:$E$161,$E94,VictoriaPlusPCRegion!T$7:T$161)/SUMIF(VictoriaPlusPCRegion!$E$7:$E$161,$E94,VictoriaPlusPCRegion!$O$7:$O$161)*100,"na")</f>
        <v>110.7337780473014</v>
      </c>
      <c r="R94" s="8">
        <f>IFERROR(SUMIF(VictoriaPlusPCRegion!$E$7:$E$161,$E94,VictoriaPlusPCRegion!U$7:U$161)/SUMIF(VictoriaPlusPCRegion!$E$7:$E$161,$E94,VictoriaPlusPCRegion!$O$7:$O$161)*100,"na")</f>
        <v>115.52456033959974</v>
      </c>
      <c r="S94" s="8">
        <f>IFERROR(SUMIF(VictoriaPlusPCRegion!$E$7:$E$161,$E94,VictoriaPlusPCRegion!V$7:V$161)/SUMIF(VictoriaPlusPCRegion!$E$7:$E$161,$E94,VictoriaPlusPCRegion!$O$7:$O$161)*100,"na")</f>
        <v>114.4936325045482</v>
      </c>
      <c r="T94" s="8">
        <f>IFERROR(SUMIF(VictoriaPlusPCRegion!$E$7:$E$161,$E94,VictoriaPlusPCRegion!W$7:W$161)/SUMIF(VictoriaPlusPCRegion!$E$7:$E$161,$E94,VictoriaPlusPCRegion!$O$7:$O$161)*100,"na")</f>
        <v>113.64463311097634</v>
      </c>
      <c r="U94" s="8">
        <f>IFERROR(SUMIF(VictoriaPlusPCRegion!$E$7:$E$161,$E94,VictoriaPlusPCRegion!X$7:X$161)/SUMIF(VictoriaPlusPCRegion!$E$7:$E$161,$E94,VictoriaPlusPCRegion!$O$7:$O$161)*100,"na")</f>
        <v>116.19163129169195</v>
      </c>
      <c r="V94" s="8">
        <f>IFERROR(SUMIF(VictoriaPlusPCRegion!$E$7:$E$161,$E94,VictoriaPlusPCRegion!Y$7:Y$161)/SUMIF(VictoriaPlusPCRegion!$E$7:$E$161,$E94,VictoriaPlusPCRegion!$O$7:$O$161)*100,"na")</f>
        <v>118.07155852031535</v>
      </c>
    </row>
    <row r="95" spans="1:22" hidden="1" x14ac:dyDescent="0.25">
      <c r="A95" s="2" t="s">
        <v>44</v>
      </c>
      <c r="B95" s="2" t="s">
        <v>49</v>
      </c>
      <c r="C95" s="2" t="s">
        <v>29</v>
      </c>
      <c r="E95" s="2" t="str">
        <f t="shared" si="2"/>
        <v>Educational Melbourne</v>
      </c>
      <c r="F95" s="8">
        <f>IFERROR(SUMIF(VictoriaPlusPCRegion!$E$7:$E$161,$E95,VictoriaPlusPCRegion!I$7:I$161)/SUMIF(VictoriaPlusPCRegion!$E$7:$E$161,$E95,VictoriaPlusPCRegion!$O$7:$O$161)*100,"na")</f>
        <v>74.57428068115091</v>
      </c>
      <c r="G95" s="8">
        <f>IFERROR(SUMIF(VictoriaPlusPCRegion!$E$7:$E$161,$E95,VictoriaPlusPCRegion!J$7:J$161)/SUMIF(VictoriaPlusPCRegion!$E$7:$E$161,$E95,VictoriaPlusPCRegion!$O$7:$O$161)*100,"na")</f>
        <v>55.549031121550208</v>
      </c>
      <c r="H95" s="8">
        <f>IFERROR(SUMIF(VictoriaPlusPCRegion!$E$7:$E$161,$E95,VictoriaPlusPCRegion!K$7:K$161)/SUMIF(VictoriaPlusPCRegion!$E$7:$E$161,$E95,VictoriaPlusPCRegion!$O$7:$O$161)*100,"na")</f>
        <v>46.741045214327656</v>
      </c>
      <c r="I95" s="8">
        <f>IFERROR(SUMIF(VictoriaPlusPCRegion!$E$7:$E$161,$E95,VictoriaPlusPCRegion!L$7:L$161)/SUMIF(VictoriaPlusPCRegion!$E$7:$E$161,$E95,VictoriaPlusPCRegion!$O$7:$O$161)*100,"na")</f>
        <v>55.25543159130946</v>
      </c>
      <c r="J95" s="8">
        <f>IFERROR(SUMIF(VictoriaPlusPCRegion!$E$7:$E$161,$E95,VictoriaPlusPCRegion!M$7:M$161)/SUMIF(VictoriaPlusPCRegion!$E$7:$E$161,$E95,VictoriaPlusPCRegion!$O$7:$O$161)*100,"na")</f>
        <v>63.593658250146802</v>
      </c>
      <c r="K95" s="8">
        <f>IFERROR(SUMIF(VictoriaPlusPCRegion!$E$7:$E$161,$E95,VictoriaPlusPCRegion!N$7:N$161)/SUMIF(VictoriaPlusPCRegion!$E$7:$E$161,$E95,VictoriaPlusPCRegion!$O$7:$O$161)*100,"na")</f>
        <v>87.14034057545507</v>
      </c>
      <c r="L95" s="8">
        <f>IFERROR(SUMIF(VictoriaPlusPCRegion!$E$7:$E$161,$E95,VictoriaPlusPCRegion!O$7:O$161)/SUMIF(VictoriaPlusPCRegion!$E$7:$E$161,$E95,VictoriaPlusPCRegion!$O$7:$O$161)*100,"na")</f>
        <v>100</v>
      </c>
      <c r="M95" s="8">
        <f>IFERROR(SUMIF(VictoriaPlusPCRegion!$E$7:$E$161,$E95,VictoriaPlusPCRegion!P$7:P$161)/SUMIF(VictoriaPlusPCRegion!$E$7:$E$161,$E95,VictoriaPlusPCRegion!$O$7:$O$161)*100,"na")</f>
        <v>101.9964768056371</v>
      </c>
      <c r="N95" s="8">
        <f>IFERROR(SUMIF(VictoriaPlusPCRegion!$E$7:$E$161,$E95,VictoriaPlusPCRegion!Q$7:Q$161)/SUMIF(VictoriaPlusPCRegion!$E$7:$E$161,$E95,VictoriaPlusPCRegion!$O$7:$O$161)*100,"na")</f>
        <v>105.46095126247799</v>
      </c>
      <c r="O95" s="8">
        <f>IFERROR(SUMIF(VictoriaPlusPCRegion!$E$7:$E$161,$E95,VictoriaPlusPCRegion!R$7:R$161)/SUMIF(VictoriaPlusPCRegion!$E$7:$E$161,$E95,VictoriaPlusPCRegion!$O$7:$O$161)*100,"na")</f>
        <v>106.28302994715209</v>
      </c>
      <c r="P95" s="8">
        <f>IFERROR(SUMIF(VictoriaPlusPCRegion!$E$7:$E$161,$E95,VictoriaPlusPCRegion!S$7:S$161)/SUMIF(VictoriaPlusPCRegion!$E$7:$E$161,$E95,VictoriaPlusPCRegion!$O$7:$O$161)*100,"na")</f>
        <v>97.768643570170283</v>
      </c>
      <c r="Q95" s="8">
        <f>IFERROR(SUMIF(VictoriaPlusPCRegion!$E$7:$E$161,$E95,VictoriaPlusPCRegion!T$7:T$161)/SUMIF(VictoriaPlusPCRegion!$E$7:$E$161,$E95,VictoriaPlusPCRegion!$O$7:$O$161)*100,"na")</f>
        <v>88.197298884321782</v>
      </c>
      <c r="R95" s="8">
        <f>IFERROR(SUMIF(VictoriaPlusPCRegion!$E$7:$E$161,$E95,VictoriaPlusPCRegion!U$7:U$161)/SUMIF(VictoriaPlusPCRegion!$E$7:$E$161,$E95,VictoriaPlusPCRegion!$O$7:$O$161)*100,"na")</f>
        <v>89.078097475044032</v>
      </c>
      <c r="S95" s="8">
        <f>IFERROR(SUMIF(VictoriaPlusPCRegion!$E$7:$E$161,$E95,VictoriaPlusPCRegion!V$7:V$161)/SUMIF(VictoriaPlusPCRegion!$E$7:$E$161,$E95,VictoriaPlusPCRegion!$O$7:$O$161)*100,"na")</f>
        <v>90.957134468584854</v>
      </c>
      <c r="T95" s="8">
        <f>IFERROR(SUMIF(VictoriaPlusPCRegion!$E$7:$E$161,$E95,VictoriaPlusPCRegion!W$7:W$161)/SUMIF(VictoriaPlusPCRegion!$E$7:$E$161,$E95,VictoriaPlusPCRegion!$O$7:$O$161)*100,"na")</f>
        <v>94.773928361714624</v>
      </c>
      <c r="U95" s="8">
        <f>IFERROR(SUMIF(VictoriaPlusPCRegion!$E$7:$E$161,$E95,VictoriaPlusPCRegion!X$7:X$161)/SUMIF(VictoriaPlusPCRegion!$E$7:$E$161,$E95,VictoriaPlusPCRegion!$O$7:$O$161)*100,"na")</f>
        <v>98.355842630651793</v>
      </c>
      <c r="V95" s="8">
        <f>IFERROR(SUMIF(VictoriaPlusPCRegion!$E$7:$E$161,$E95,VictoriaPlusPCRegion!Y$7:Y$161)/SUMIF(VictoriaPlusPCRegion!$E$7:$E$161,$E95,VictoriaPlusPCRegion!$O$7:$O$161)*100,"na")</f>
        <v>102.70111567821492</v>
      </c>
    </row>
    <row r="96" spans="1:22" hidden="1" x14ac:dyDescent="0.25">
      <c r="A96" s="2" t="s">
        <v>44</v>
      </c>
      <c r="B96" s="2" t="s">
        <v>49</v>
      </c>
      <c r="C96" s="2" t="s">
        <v>30</v>
      </c>
      <c r="E96" s="2" t="str">
        <f t="shared" si="2"/>
        <v>Educational rest of VIC</v>
      </c>
      <c r="F96" s="8">
        <f>IFERROR(SUMIF(VictoriaPlusPCRegion!$E$7:$E$161,$E96,VictoriaPlusPCRegion!I$7:I$161)/SUMIF(VictoriaPlusPCRegion!$E$7:$E$161,$E96,VictoriaPlusPCRegion!$O$7:$O$161)*100,"na")</f>
        <v>94.951456310679617</v>
      </c>
      <c r="G96" s="8">
        <f>IFERROR(SUMIF(VictoriaPlusPCRegion!$E$7:$E$161,$E96,VictoriaPlusPCRegion!J$7:J$161)/SUMIF(VictoriaPlusPCRegion!$E$7:$E$161,$E96,VictoriaPlusPCRegion!$O$7:$O$161)*100,"na")</f>
        <v>52.815533980582529</v>
      </c>
      <c r="H96" s="8">
        <f>IFERROR(SUMIF(VictoriaPlusPCRegion!$E$7:$E$161,$E96,VictoriaPlusPCRegion!K$7:K$161)/SUMIF(VictoriaPlusPCRegion!$E$7:$E$161,$E96,VictoriaPlusPCRegion!$O$7:$O$161)*100,"na")</f>
        <v>84.854368932038838</v>
      </c>
      <c r="I96" s="8">
        <f>IFERROR(SUMIF(VictoriaPlusPCRegion!$E$7:$E$161,$E96,VictoriaPlusPCRegion!L$7:L$161)/SUMIF(VictoriaPlusPCRegion!$E$7:$E$161,$E96,VictoriaPlusPCRegion!$O$7:$O$161)*100,"na")</f>
        <v>55.728155339805831</v>
      </c>
      <c r="J96" s="8">
        <f>IFERROR(SUMIF(VictoriaPlusPCRegion!$E$7:$E$161,$E96,VictoriaPlusPCRegion!M$7:M$161)/SUMIF(VictoriaPlusPCRegion!$E$7:$E$161,$E96,VictoriaPlusPCRegion!$O$7:$O$161)*100,"na")</f>
        <v>34.95145631067961</v>
      </c>
      <c r="K96" s="8">
        <f>IFERROR(SUMIF(VictoriaPlusPCRegion!$E$7:$E$161,$E96,VictoriaPlusPCRegion!N$7:N$161)/SUMIF(VictoriaPlusPCRegion!$E$7:$E$161,$E96,VictoriaPlusPCRegion!$O$7:$O$161)*100,"na")</f>
        <v>35.922330097087382</v>
      </c>
      <c r="L96" s="8">
        <f>IFERROR(SUMIF(VictoriaPlusPCRegion!$E$7:$E$161,$E96,VictoriaPlusPCRegion!O$7:O$161)/SUMIF(VictoriaPlusPCRegion!$E$7:$E$161,$E96,VictoriaPlusPCRegion!$O$7:$O$161)*100,"na")</f>
        <v>100</v>
      </c>
      <c r="M96" s="8">
        <f>IFERROR(SUMIF(VictoriaPlusPCRegion!$E$7:$E$161,$E96,VictoriaPlusPCRegion!P$7:P$161)/SUMIF(VictoriaPlusPCRegion!$E$7:$E$161,$E96,VictoriaPlusPCRegion!$O$7:$O$161)*100,"na")</f>
        <v>85.242718446601941</v>
      </c>
      <c r="N96" s="8">
        <f>IFERROR(SUMIF(VictoriaPlusPCRegion!$E$7:$E$161,$E96,VictoriaPlusPCRegion!Q$7:Q$161)/SUMIF(VictoriaPlusPCRegion!$E$7:$E$161,$E96,VictoriaPlusPCRegion!$O$7:$O$161)*100,"na")</f>
        <v>100.3883495145631</v>
      </c>
      <c r="O96" s="8">
        <f>IFERROR(SUMIF(VictoriaPlusPCRegion!$E$7:$E$161,$E96,VictoriaPlusPCRegion!R$7:R$161)/SUMIF(VictoriaPlusPCRegion!$E$7:$E$161,$E96,VictoriaPlusPCRegion!$O$7:$O$161)*100,"na")</f>
        <v>90.679611650485441</v>
      </c>
      <c r="P96" s="8">
        <f>IFERROR(SUMIF(VictoriaPlusPCRegion!$E$7:$E$161,$E96,VictoriaPlusPCRegion!S$7:S$161)/SUMIF(VictoriaPlusPCRegion!$E$7:$E$161,$E96,VictoriaPlusPCRegion!$O$7:$O$161)*100,"na")</f>
        <v>84.660194174757279</v>
      </c>
      <c r="Q96" s="8">
        <f>IFERROR(SUMIF(VictoriaPlusPCRegion!$E$7:$E$161,$E96,VictoriaPlusPCRegion!T$7:T$161)/SUMIF(VictoriaPlusPCRegion!$E$7:$E$161,$E96,VictoriaPlusPCRegion!$O$7:$O$161)*100,"na")</f>
        <v>76.699029126213588</v>
      </c>
      <c r="R96" s="8">
        <f>IFERROR(SUMIF(VictoriaPlusPCRegion!$E$7:$E$161,$E96,VictoriaPlusPCRegion!U$7:U$161)/SUMIF(VictoriaPlusPCRegion!$E$7:$E$161,$E96,VictoriaPlusPCRegion!$O$7:$O$161)*100,"na")</f>
        <v>77.28155339805825</v>
      </c>
      <c r="S96" s="8">
        <f>IFERROR(SUMIF(VictoriaPlusPCRegion!$E$7:$E$161,$E96,VictoriaPlusPCRegion!V$7:V$161)/SUMIF(VictoriaPlusPCRegion!$E$7:$E$161,$E96,VictoriaPlusPCRegion!$O$7:$O$161)*100,"na")</f>
        <v>79.029126213592235</v>
      </c>
      <c r="T96" s="8">
        <f>IFERROR(SUMIF(VictoriaPlusPCRegion!$E$7:$E$161,$E96,VictoriaPlusPCRegion!W$7:W$161)/SUMIF(VictoriaPlusPCRegion!$E$7:$E$161,$E96,VictoriaPlusPCRegion!$O$7:$O$161)*100,"na")</f>
        <v>82.330097087378647</v>
      </c>
      <c r="U96" s="8">
        <f>IFERROR(SUMIF(VictoriaPlusPCRegion!$E$7:$E$161,$E96,VictoriaPlusPCRegion!X$7:X$161)/SUMIF(VictoriaPlusPCRegion!$E$7:$E$161,$E96,VictoriaPlusPCRegion!$O$7:$O$161)*100,"na")</f>
        <v>85.436893203883486</v>
      </c>
      <c r="V96" s="8">
        <f>IFERROR(SUMIF(VictoriaPlusPCRegion!$E$7:$E$161,$E96,VictoriaPlusPCRegion!Y$7:Y$161)/SUMIF(VictoriaPlusPCRegion!$E$7:$E$161,$E96,VictoriaPlusPCRegion!$O$7:$O$161)*100,"na")</f>
        <v>89.126213592233</v>
      </c>
    </row>
    <row r="97" spans="1:22" hidden="1" x14ac:dyDescent="0.25">
      <c r="A97" s="4" t="s">
        <v>44</v>
      </c>
      <c r="B97" s="4" t="s">
        <v>49</v>
      </c>
      <c r="C97" s="4" t="s">
        <v>31</v>
      </c>
      <c r="D97" s="4"/>
      <c r="E97" s="4" t="str">
        <f t="shared" si="2"/>
        <v>Educational PCR</v>
      </c>
      <c r="F97" s="8">
        <f>IFERROR(SUMIF(VictoriaPlusPCRegion!$E$7:$E$161,$E97,VictoriaPlusPCRegion!I$7:I$161)/SUMIF(VictoriaPlusPCRegion!$E$7:$E$161,$E97,VictoriaPlusPCRegion!$O$7:$O$161)*100,"na")</f>
        <v>117.98718851265862</v>
      </c>
      <c r="G97" s="8">
        <f>IFERROR(SUMIF(VictoriaPlusPCRegion!$E$7:$E$161,$E97,VictoriaPlusPCRegion!J$7:J$161)/SUMIF(VictoriaPlusPCRegion!$E$7:$E$161,$E97,VictoriaPlusPCRegion!$O$7:$O$161)*100,"na")</f>
        <v>70.8392899637211</v>
      </c>
      <c r="H97" s="8">
        <f>IFERROR(SUMIF(VictoriaPlusPCRegion!$E$7:$E$161,$E97,VictoriaPlusPCRegion!K$7:K$161)/SUMIF(VictoriaPlusPCRegion!$E$7:$E$161,$E97,VictoriaPlusPCRegion!$O$7:$O$161)*100,"na")</f>
        <v>85.819659666614697</v>
      </c>
      <c r="I97" s="8">
        <f>IFERROR(SUMIF(VictoriaPlusPCRegion!$E$7:$E$161,$E97,VictoriaPlusPCRegion!L$7:L$161)/SUMIF(VictoriaPlusPCRegion!$E$7:$E$161,$E97,VictoriaPlusPCRegion!$O$7:$O$161)*100,"na")</f>
        <v>44.144645928104104</v>
      </c>
      <c r="J97" s="8">
        <f>IFERROR(SUMIF(VictoriaPlusPCRegion!$E$7:$E$161,$E97,VictoriaPlusPCRegion!M$7:M$161)/SUMIF(VictoriaPlusPCRegion!$E$7:$E$161,$E97,VictoriaPlusPCRegion!$O$7:$O$161)*100,"na")</f>
        <v>36.130724425816553</v>
      </c>
      <c r="K97" s="8">
        <f>IFERROR(SUMIF(VictoriaPlusPCRegion!$E$7:$E$161,$E97,VictoriaPlusPCRegion!N$7:N$161)/SUMIF(VictoriaPlusPCRegion!$E$7:$E$161,$E97,VictoriaPlusPCRegion!$O$7:$O$161)*100,"na")</f>
        <v>111.20128583628141</v>
      </c>
      <c r="L97" s="8">
        <f>IFERROR(SUMIF(VictoriaPlusPCRegion!$E$7:$E$161,$E97,VictoriaPlusPCRegion!O$7:O$161)/SUMIF(VictoriaPlusPCRegion!$E$7:$E$161,$E97,VictoriaPlusPCRegion!$O$7:$O$161)*100,"na")</f>
        <v>100</v>
      </c>
      <c r="M97" s="8">
        <f>IFERROR(SUMIF(VictoriaPlusPCRegion!$E$7:$E$161,$E97,VictoriaPlusPCRegion!P$7:P$161)/SUMIF(VictoriaPlusPCRegion!$E$7:$E$161,$E97,VictoriaPlusPCRegion!$O$7:$O$161)*100,"na")</f>
        <v>101.76112061438202</v>
      </c>
      <c r="N97" s="8">
        <f>IFERROR(SUMIF(VictoriaPlusPCRegion!$E$7:$E$161,$E97,VictoriaPlusPCRegion!Q$7:Q$161)/SUMIF(VictoriaPlusPCRegion!$E$7:$E$161,$E97,VictoriaPlusPCRegion!$O$7:$O$161)*100,"na")</f>
        <v>107.51788951755761</v>
      </c>
      <c r="O97" s="8">
        <f>IFERROR(SUMIF(VictoriaPlusPCRegion!$E$7:$E$161,$E97,VictoriaPlusPCRegion!R$7:R$161)/SUMIF(VictoriaPlusPCRegion!$E$7:$E$161,$E97,VictoriaPlusPCRegion!$O$7:$O$161)*100,"na")</f>
        <v>105.01262656802994</v>
      </c>
      <c r="P97" s="8">
        <f>IFERROR(SUMIF(VictoriaPlusPCRegion!$E$7:$E$161,$E97,VictoriaPlusPCRegion!S$7:S$161)/SUMIF(VictoriaPlusPCRegion!$E$7:$E$161,$E97,VictoriaPlusPCRegion!$O$7:$O$161)*100,"na")</f>
        <v>97.61928561085503</v>
      </c>
      <c r="Q97" s="8">
        <f>IFERROR(SUMIF(VictoriaPlusPCRegion!$E$7:$E$161,$E97,VictoriaPlusPCRegion!T$7:T$161)/SUMIF(VictoriaPlusPCRegion!$E$7:$E$161,$E97,VictoriaPlusPCRegion!$O$7:$O$161)*100,"na")</f>
        <v>87.936239867946213</v>
      </c>
      <c r="R97" s="8">
        <f>IFERROR(SUMIF(VictoriaPlusPCRegion!$E$7:$E$161,$E97,VictoriaPlusPCRegion!U$7:U$161)/SUMIF(VictoriaPlusPCRegion!$E$7:$E$161,$E97,VictoriaPlusPCRegion!$O$7:$O$161)*100,"na")</f>
        <v>88.688453634642002</v>
      </c>
      <c r="S97" s="8">
        <f>IFERROR(SUMIF(VictoriaPlusPCRegion!$E$7:$E$161,$E97,VictoriaPlusPCRegion!V$7:V$161)/SUMIF(VictoriaPlusPCRegion!$E$7:$E$161,$E97,VictoriaPlusPCRegion!$O$7:$O$161)*100,"na")</f>
        <v>90.71353030793928</v>
      </c>
      <c r="T97" s="8">
        <f>IFERROR(SUMIF(VictoriaPlusPCRegion!$E$7:$E$161,$E97,VictoriaPlusPCRegion!W$7:W$161)/SUMIF(VictoriaPlusPCRegion!$E$7:$E$161,$E97,VictoriaPlusPCRegion!$O$7:$O$161)*100,"na")</f>
        <v>94.457898710241537</v>
      </c>
      <c r="U97" s="8">
        <f>IFERROR(SUMIF(VictoriaPlusPCRegion!$E$7:$E$161,$E97,VictoriaPlusPCRegion!X$7:X$161)/SUMIF(VictoriaPlusPCRegion!$E$7:$E$161,$E97,VictoriaPlusPCRegion!$O$7:$O$161)*100,"na")</f>
        <v>98.021719482318574</v>
      </c>
      <c r="V97" s="8">
        <f>IFERROR(SUMIF(VictoriaPlusPCRegion!$E$7:$E$161,$E97,VictoriaPlusPCRegion!Y$7:Y$161)/SUMIF(VictoriaPlusPCRegion!$E$7:$E$161,$E97,VictoriaPlusPCRegion!$O$7:$O$161)*100,"na")</f>
        <v>102.35651964096</v>
      </c>
    </row>
    <row r="98" spans="1:22" hidden="1" x14ac:dyDescent="0.25">
      <c r="A98" s="6"/>
      <c r="B98" s="6" t="str">
        <f>B97</f>
        <v>Educational</v>
      </c>
      <c r="C98" s="6" t="str">
        <f>C97</f>
        <v>PCR</v>
      </c>
      <c r="D98" s="6" t="str">
        <f>$D$10</f>
        <v>Melbourne - North West</v>
      </c>
      <c r="E98" s="6" t="str">
        <f t="shared" ref="E98:E105" si="15">IF(D98="",B98&amp;" "&amp;C98,B98&amp;" "&amp;C98&amp;" "&amp;D98)</f>
        <v>Educational PCR Melbourne - North West</v>
      </c>
      <c r="F98" s="8">
        <f>IFERROR(SUMIF(VictoriaPlusPCRegion!$E$7:$E$161,$E98,VictoriaPlusPCRegion!I$7:I$161)/SUMIF(VictoriaPlusPCRegion!$E$7:$E$161,$E98,VictoriaPlusPCRegion!$O$7:$O$161)*100,"na")</f>
        <v>79.948639641386549</v>
      </c>
      <c r="G98" s="8">
        <f>IFERROR(SUMIF(VictoriaPlusPCRegion!$E$7:$E$161,$E98,VictoriaPlusPCRegion!J$7:J$161)/SUMIF(VictoriaPlusPCRegion!$E$7:$E$161,$E98,VictoriaPlusPCRegion!$O$7:$O$161)*100,"na")</f>
        <v>58.456423381097864</v>
      </c>
      <c r="H98" s="8">
        <f>IFERROR(SUMIF(VictoriaPlusPCRegion!$E$7:$E$161,$E98,VictoriaPlusPCRegion!K$7:K$161)/SUMIF(VictoriaPlusPCRegion!$E$7:$E$161,$E98,VictoriaPlusPCRegion!$O$7:$O$161)*100,"na")</f>
        <v>539.82774087523569</v>
      </c>
      <c r="I98" s="8">
        <f>IFERROR(SUMIF(VictoriaPlusPCRegion!$E$7:$E$161,$E98,VictoriaPlusPCRegion!L$7:L$161)/SUMIF(VictoriaPlusPCRegion!$E$7:$E$161,$E98,VictoriaPlusPCRegion!$O$7:$O$161)*100,"na")</f>
        <v>93.708633720108452</v>
      </c>
      <c r="J98" s="8">
        <f>IFERROR(SUMIF(VictoriaPlusPCRegion!$E$7:$E$161,$E98,VictoriaPlusPCRegion!M$7:M$161)/SUMIF(VictoriaPlusPCRegion!$E$7:$E$161,$E98,VictoriaPlusPCRegion!$O$7:$O$161)*100,"na")</f>
        <v>187.85240239292281</v>
      </c>
      <c r="K98" s="8">
        <f>IFERROR(SUMIF(VictoriaPlusPCRegion!$E$7:$E$161,$E98,VictoriaPlusPCRegion!N$7:N$161)/SUMIF(VictoriaPlusPCRegion!$E$7:$E$161,$E98,VictoriaPlusPCRegion!$O$7:$O$161)*100,"na")</f>
        <v>127.19310291874788</v>
      </c>
      <c r="L98" s="8">
        <f>IFERROR(SUMIF(VictoriaPlusPCRegion!$E$7:$E$161,$E98,VictoriaPlusPCRegion!O$7:O$161)/SUMIF(VictoriaPlusPCRegion!$E$7:$E$161,$E98,VictoriaPlusPCRegion!$O$7:$O$161)*100,"na")</f>
        <v>100</v>
      </c>
      <c r="M98" s="8">
        <f>IFERROR(SUMIF(VictoriaPlusPCRegion!$E$7:$E$161,$E98,VictoriaPlusPCRegion!P$7:P$161)/SUMIF(VictoriaPlusPCRegion!$E$7:$E$161,$E98,VictoriaPlusPCRegion!$O$7:$O$161)*100,"na")</f>
        <v>249.07907569249485</v>
      </c>
      <c r="N98" s="8">
        <f>IFERROR(SUMIF(VictoriaPlusPCRegion!$E$7:$E$161,$E98,VictoriaPlusPCRegion!Q$7:Q$161)/SUMIF(VictoriaPlusPCRegion!$E$7:$E$161,$E98,VictoriaPlusPCRegion!$O$7:$O$161)*100,"na")</f>
        <v>164.55590518227129</v>
      </c>
      <c r="O98" s="8">
        <f>IFERROR(SUMIF(VictoriaPlusPCRegion!$E$7:$E$161,$E98,VictoriaPlusPCRegion!R$7:R$161)/SUMIF(VictoriaPlusPCRegion!$E$7:$E$161,$E98,VictoriaPlusPCRegion!$O$7:$O$161)*100,"na")</f>
        <v>174.25732237306937</v>
      </c>
      <c r="P98" s="8">
        <f>IFERROR(SUMIF(VictoriaPlusPCRegion!$E$7:$E$161,$E98,VictoriaPlusPCRegion!S$7:S$161)/SUMIF(VictoriaPlusPCRegion!$E$7:$E$161,$E98,VictoriaPlusPCRegion!$O$7:$O$161)*100,"na")</f>
        <v>183.44538046875752</v>
      </c>
      <c r="Q98" s="8">
        <f>IFERROR(SUMIF(VictoriaPlusPCRegion!$E$7:$E$161,$E98,VictoriaPlusPCRegion!T$7:T$161)/SUMIF(VictoriaPlusPCRegion!$E$7:$E$161,$E98,VictoriaPlusPCRegion!$O$7:$O$161)*100,"na")</f>
        <v>148.58539281933542</v>
      </c>
      <c r="R98" s="8">
        <f>IFERROR(SUMIF(VictoriaPlusPCRegion!$E$7:$E$161,$E98,VictoriaPlusPCRegion!U$7:U$161)/SUMIF(VictoriaPlusPCRegion!$E$7:$E$161,$E98,VictoriaPlusPCRegion!$O$7:$O$161)*100,"na")</f>
        <v>154.56270820841814</v>
      </c>
      <c r="S98" s="8">
        <f>IFERROR(SUMIF(VictoriaPlusPCRegion!$E$7:$E$161,$E98,VictoriaPlusPCRegion!V$7:V$161)/SUMIF(VictoriaPlusPCRegion!$E$7:$E$161,$E98,VictoriaPlusPCRegion!$O$7:$O$161)*100,"na")</f>
        <v>160.61274573157075</v>
      </c>
      <c r="T98" s="8">
        <f>IFERROR(SUMIF(VictoriaPlusPCRegion!$E$7:$E$161,$E98,VictoriaPlusPCRegion!W$7:W$161)/SUMIF(VictoriaPlusPCRegion!$E$7:$E$161,$E98,VictoriaPlusPCRegion!$O$7:$O$161)*100,"na")</f>
        <v>163.82160186062382</v>
      </c>
      <c r="U98" s="8">
        <f>IFERROR(SUMIF(VictoriaPlusPCRegion!$E$7:$E$161,$E98,VictoriaPlusPCRegion!X$7:X$161)/SUMIF(VictoriaPlusPCRegion!$E$7:$E$161,$E98,VictoriaPlusPCRegion!$O$7:$O$161)*100,"na")</f>
        <v>171.46102149737374</v>
      </c>
      <c r="V98" s="8">
        <f>IFERROR(SUMIF(VictoriaPlusPCRegion!$E$7:$E$161,$E98,VictoriaPlusPCRegion!Y$7:Y$161)/SUMIF(VictoriaPlusPCRegion!$E$7:$E$161,$E98,VictoriaPlusPCRegion!$O$7:$O$161)*100,"na")</f>
        <v>179.26373294785088</v>
      </c>
    </row>
    <row r="99" spans="1:22" hidden="1" x14ac:dyDescent="0.25">
      <c r="A99" s="6"/>
      <c r="B99" s="6" t="str">
        <f t="shared" ref="B99:C105" si="16">B98</f>
        <v>Educational</v>
      </c>
      <c r="C99" s="6" t="str">
        <f t="shared" si="16"/>
        <v>PCR</v>
      </c>
      <c r="D99" s="6" t="str">
        <f>$D$11</f>
        <v>Melbourne - West</v>
      </c>
      <c r="E99" s="6" t="str">
        <f t="shared" si="15"/>
        <v>Educational PCR Melbourne - West</v>
      </c>
      <c r="F99" s="8">
        <f>IFERROR(SUMIF(VictoriaPlusPCRegion!$E$7:$E$161,$E99,VictoriaPlusPCRegion!I$7:I$161)/SUMIF(VictoriaPlusPCRegion!$E$7:$E$161,$E99,VictoriaPlusPCRegion!$O$7:$O$161)*100,"na")</f>
        <v>53.56887507432797</v>
      </c>
      <c r="G99" s="8">
        <f>IFERROR(SUMIF(VictoriaPlusPCRegion!$E$7:$E$161,$E99,VictoriaPlusPCRegion!J$7:J$161)/SUMIF(VictoriaPlusPCRegion!$E$7:$E$161,$E99,VictoriaPlusPCRegion!$O$7:$O$161)*100,"na")</f>
        <v>28.27781928024956</v>
      </c>
      <c r="H99" s="8">
        <f>IFERROR(SUMIF(VictoriaPlusPCRegion!$E$7:$E$161,$E99,VictoriaPlusPCRegion!K$7:K$161)/SUMIF(VictoriaPlusPCRegion!$E$7:$E$161,$E99,VictoriaPlusPCRegion!$O$7:$O$161)*100,"na")</f>
        <v>58.197484142204722</v>
      </c>
      <c r="I99" s="8">
        <f>IFERROR(SUMIF(VictoriaPlusPCRegion!$E$7:$E$161,$E99,VictoriaPlusPCRegion!L$7:L$161)/SUMIF(VictoriaPlusPCRegion!$E$7:$E$161,$E99,VictoriaPlusPCRegion!$O$7:$O$161)*100,"na")</f>
        <v>32.988176978676066</v>
      </c>
      <c r="J99" s="8">
        <f>IFERROR(SUMIF(VictoriaPlusPCRegion!$E$7:$E$161,$E99,VictoriaPlusPCRegion!M$7:M$161)/SUMIF(VictoriaPlusPCRegion!$E$7:$E$161,$E99,VictoriaPlusPCRegion!$O$7:$O$161)*100,"na")</f>
        <v>9.7305100673310747</v>
      </c>
      <c r="K99" s="8">
        <f>IFERROR(SUMIF(VictoriaPlusPCRegion!$E$7:$E$161,$E99,VictoriaPlusPCRegion!N$7:N$161)/SUMIF(VictoriaPlusPCRegion!$E$7:$E$161,$E99,VictoriaPlusPCRegion!$O$7:$O$161)*100,"na")</f>
        <v>31.659876590383472</v>
      </c>
      <c r="L99" s="8">
        <f>IFERROR(SUMIF(VictoriaPlusPCRegion!$E$7:$E$161,$E99,VictoriaPlusPCRegion!O$7:O$161)/SUMIF(VictoriaPlusPCRegion!$E$7:$E$161,$E99,VictoriaPlusPCRegion!$O$7:$O$161)*100,"na")</f>
        <v>100</v>
      </c>
      <c r="M99" s="8">
        <f>IFERROR(SUMIF(VictoriaPlusPCRegion!$E$7:$E$161,$E99,VictoriaPlusPCRegion!P$7:P$161)/SUMIF(VictoriaPlusPCRegion!$E$7:$E$161,$E99,VictoriaPlusPCRegion!$O$7:$O$161)*100,"na")</f>
        <v>52.713001041230797</v>
      </c>
      <c r="N99" s="8">
        <f>IFERROR(SUMIF(VictoriaPlusPCRegion!$E$7:$E$161,$E99,VictoriaPlusPCRegion!Q$7:Q$161)/SUMIF(VictoriaPlusPCRegion!$E$7:$E$161,$E99,VictoriaPlusPCRegion!$O$7:$O$161)*100,"na")</f>
        <v>64.608041189722783</v>
      </c>
      <c r="O99" s="8">
        <f>IFERROR(SUMIF(VictoriaPlusPCRegion!$E$7:$E$161,$E99,VictoriaPlusPCRegion!R$7:R$161)/SUMIF(VictoriaPlusPCRegion!$E$7:$E$161,$E99,VictoriaPlusPCRegion!$O$7:$O$161)*100,"na")</f>
        <v>74.170849141572148</v>
      </c>
      <c r="P99" s="8">
        <f>IFERROR(SUMIF(VictoriaPlusPCRegion!$E$7:$E$161,$E99,VictoriaPlusPCRegion!S$7:S$161)/SUMIF(VictoriaPlusPCRegion!$E$7:$E$161,$E99,VictoriaPlusPCRegion!$O$7:$O$161)*100,"na")</f>
        <v>59.392107569055653</v>
      </c>
      <c r="Q99" s="8">
        <f>IFERROR(SUMIF(VictoriaPlusPCRegion!$E$7:$E$161,$E99,VictoriaPlusPCRegion!T$7:T$161)/SUMIF(VictoriaPlusPCRegion!$E$7:$E$161,$E99,VictoriaPlusPCRegion!$O$7:$O$161)*100,"na")</f>
        <v>56.150648665702796</v>
      </c>
      <c r="R99" s="8">
        <f>IFERROR(SUMIF(VictoriaPlusPCRegion!$E$7:$E$161,$E99,VictoriaPlusPCRegion!U$7:U$161)/SUMIF(VictoriaPlusPCRegion!$E$7:$E$161,$E99,VictoriaPlusPCRegion!$O$7:$O$161)*100,"na")</f>
        <v>57.743508405378542</v>
      </c>
      <c r="S99" s="8">
        <f>IFERROR(SUMIF(VictoriaPlusPCRegion!$E$7:$E$161,$E99,VictoriaPlusPCRegion!V$7:V$161)/SUMIF(VictoriaPlusPCRegion!$E$7:$E$161,$E99,VictoriaPlusPCRegion!$O$7:$O$161)*100,"na")</f>
        <v>57.392221181733539</v>
      </c>
      <c r="T99" s="8">
        <f>IFERROR(SUMIF(VictoriaPlusPCRegion!$E$7:$E$161,$E99,VictoriaPlusPCRegion!W$7:W$161)/SUMIF(VictoriaPlusPCRegion!$E$7:$E$161,$E99,VictoriaPlusPCRegion!$O$7:$O$161)*100,"na")</f>
        <v>60.525353901059923</v>
      </c>
      <c r="U99" s="8">
        <f>IFERROR(SUMIF(VictoriaPlusPCRegion!$E$7:$E$161,$E99,VictoriaPlusPCRegion!X$7:X$161)/SUMIF(VictoriaPlusPCRegion!$E$7:$E$161,$E99,VictoriaPlusPCRegion!$O$7:$O$161)*100,"na")</f>
        <v>62.881698389403262</v>
      </c>
      <c r="V99" s="8">
        <f>IFERROR(SUMIF(VictoriaPlusPCRegion!$E$7:$E$161,$E99,VictoriaPlusPCRegion!Y$7:Y$161)/SUMIF(VictoriaPlusPCRegion!$E$7:$E$161,$E99,VictoriaPlusPCRegion!$O$7:$O$161)*100,"na")</f>
        <v>65.335825959404445</v>
      </c>
    </row>
    <row r="100" spans="1:22" hidden="1" x14ac:dyDescent="0.25">
      <c r="A100" s="6"/>
      <c r="B100" s="6" t="str">
        <f t="shared" si="16"/>
        <v>Educational</v>
      </c>
      <c r="C100" s="6" t="str">
        <f t="shared" si="16"/>
        <v>PCR</v>
      </c>
      <c r="D100" s="6" t="str">
        <f>$D$12</f>
        <v>Ballarat</v>
      </c>
      <c r="E100" s="6" t="str">
        <f t="shared" si="15"/>
        <v>Educational PCR Ballarat</v>
      </c>
      <c r="F100" s="8">
        <f>IFERROR(SUMIF(VictoriaPlusPCRegion!$E$7:$E$161,$E100,VictoriaPlusPCRegion!I$7:I$161)/SUMIF(VictoriaPlusPCRegion!$E$7:$E$161,$E100,VictoriaPlusPCRegion!$O$7:$O$161)*100,"na")</f>
        <v>108.33390066414279</v>
      </c>
      <c r="G100" s="8">
        <f>IFERROR(SUMIF(VictoriaPlusPCRegion!$E$7:$E$161,$E100,VictoriaPlusPCRegion!J$7:J$161)/SUMIF(VictoriaPlusPCRegion!$E$7:$E$161,$E100,VictoriaPlusPCRegion!$O$7:$O$161)*100,"na")</f>
        <v>69.751997436571273</v>
      </c>
      <c r="H100" s="8">
        <f>IFERROR(SUMIF(VictoriaPlusPCRegion!$E$7:$E$161,$E100,VictoriaPlusPCRegion!K$7:K$161)/SUMIF(VictoriaPlusPCRegion!$E$7:$E$161,$E100,VictoriaPlusPCRegion!$O$7:$O$161)*100,"na")</f>
        <v>82.588552882528987</v>
      </c>
      <c r="I100" s="8">
        <f>IFERROR(SUMIF(VictoriaPlusPCRegion!$E$7:$E$161,$E100,VictoriaPlusPCRegion!L$7:L$161)/SUMIF(VictoriaPlusPCRegion!$E$7:$E$161,$E100,VictoriaPlusPCRegion!$O$7:$O$161)*100,"na")</f>
        <v>36.349547950831678</v>
      </c>
      <c r="J100" s="8">
        <f>IFERROR(SUMIF(VictoriaPlusPCRegion!$E$7:$E$161,$E100,VictoriaPlusPCRegion!M$7:M$161)/SUMIF(VictoriaPlusPCRegion!$E$7:$E$161,$E100,VictoriaPlusPCRegion!$O$7:$O$161)*100,"na")</f>
        <v>71.180407760325821</v>
      </c>
      <c r="K100" s="8">
        <f>IFERROR(SUMIF(VictoriaPlusPCRegion!$E$7:$E$161,$E100,VictoriaPlusPCRegion!N$7:N$161)/SUMIF(VictoriaPlusPCRegion!$E$7:$E$161,$E100,VictoriaPlusPCRegion!$O$7:$O$161)*100,"na")</f>
        <v>89.411613240577381</v>
      </c>
      <c r="L100" s="8">
        <f>IFERROR(SUMIF(VictoriaPlusPCRegion!$E$7:$E$161,$E100,VictoriaPlusPCRegion!O$7:O$161)/SUMIF(VictoriaPlusPCRegion!$E$7:$E$161,$E100,VictoriaPlusPCRegion!$O$7:$O$161)*100,"na")</f>
        <v>100</v>
      </c>
      <c r="M100" s="8">
        <f>IFERROR(SUMIF(VictoriaPlusPCRegion!$E$7:$E$161,$E100,VictoriaPlusPCRegion!P$7:P$161)/SUMIF(VictoriaPlusPCRegion!$E$7:$E$161,$E100,VictoriaPlusPCRegion!$O$7:$O$161)*100,"na")</f>
        <v>128.019957079352</v>
      </c>
      <c r="N100" s="8">
        <f>IFERROR(SUMIF(VictoriaPlusPCRegion!$E$7:$E$161,$E100,VictoriaPlusPCRegion!Q$7:Q$161)/SUMIF(VictoriaPlusPCRegion!$E$7:$E$161,$E100,VictoriaPlusPCRegion!$O$7:$O$161)*100,"na")</f>
        <v>109.74336192183583</v>
      </c>
      <c r="O100" s="8">
        <f>IFERROR(SUMIF(VictoriaPlusPCRegion!$E$7:$E$161,$E100,VictoriaPlusPCRegion!R$7:R$161)/SUMIF(VictoriaPlusPCRegion!$E$7:$E$161,$E100,VictoriaPlusPCRegion!$O$7:$O$161)*100,"na")</f>
        <v>114.76978811830132</v>
      </c>
      <c r="P100" s="8">
        <f>IFERROR(SUMIF(VictoriaPlusPCRegion!$E$7:$E$161,$E100,VictoriaPlusPCRegion!S$7:S$161)/SUMIF(VictoriaPlusPCRegion!$E$7:$E$161,$E100,VictoriaPlusPCRegion!$O$7:$O$161)*100,"na")</f>
        <v>109.71290611162594</v>
      </c>
      <c r="Q100" s="8">
        <f>IFERROR(SUMIF(VictoriaPlusPCRegion!$E$7:$E$161,$E100,VictoriaPlusPCRegion!T$7:T$161)/SUMIF(VictoriaPlusPCRegion!$E$7:$E$161,$E100,VictoriaPlusPCRegion!$O$7:$O$161)*100,"na")</f>
        <v>94.897810953827005</v>
      </c>
      <c r="R100" s="8">
        <f>IFERROR(SUMIF(VictoriaPlusPCRegion!$E$7:$E$161,$E100,VictoriaPlusPCRegion!U$7:U$161)/SUMIF(VictoriaPlusPCRegion!$E$7:$E$161,$E100,VictoriaPlusPCRegion!$O$7:$O$161)*100,"na")</f>
        <v>97.438038549986729</v>
      </c>
      <c r="S100" s="8">
        <f>IFERROR(SUMIF(VictoriaPlusPCRegion!$E$7:$E$161,$E100,VictoriaPlusPCRegion!V$7:V$161)/SUMIF(VictoriaPlusPCRegion!$E$7:$E$161,$E100,VictoriaPlusPCRegion!$O$7:$O$161)*100,"na")</f>
        <v>99.836498617804835</v>
      </c>
      <c r="T100" s="8">
        <f>IFERROR(SUMIF(VictoriaPlusPCRegion!$E$7:$E$161,$E100,VictoriaPlusPCRegion!W$7:W$161)/SUMIF(VictoriaPlusPCRegion!$E$7:$E$161,$E100,VictoriaPlusPCRegion!$O$7:$O$161)*100,"na")</f>
        <v>103.22328950038508</v>
      </c>
      <c r="U100" s="8">
        <f>IFERROR(SUMIF(VictoriaPlusPCRegion!$E$7:$E$161,$E100,VictoriaPlusPCRegion!X$7:X$161)/SUMIF(VictoriaPlusPCRegion!$E$7:$E$161,$E100,VictoriaPlusPCRegion!$O$7:$O$161)*100,"na")</f>
        <v>107.56318895832042</v>
      </c>
      <c r="V100" s="8">
        <f>IFERROR(SUMIF(VictoriaPlusPCRegion!$E$7:$E$161,$E100,VictoriaPlusPCRegion!Y$7:Y$161)/SUMIF(VictoriaPlusPCRegion!$E$7:$E$161,$E100,VictoriaPlusPCRegion!$O$7:$O$161)*100,"na")</f>
        <v>112.27507632024178</v>
      </c>
    </row>
    <row r="101" spans="1:22" hidden="1" x14ac:dyDescent="0.25">
      <c r="A101" s="6"/>
      <c r="B101" s="6" t="str">
        <f t="shared" si="16"/>
        <v>Educational</v>
      </c>
      <c r="C101" s="6" t="str">
        <f t="shared" si="16"/>
        <v>PCR</v>
      </c>
      <c r="D101" s="6" t="str">
        <f>$D$13</f>
        <v>Bendigo</v>
      </c>
      <c r="E101" s="6" t="str">
        <f t="shared" si="15"/>
        <v>Educational PCR Bendigo</v>
      </c>
      <c r="F101" s="8">
        <f>IFERROR(SUMIF(VictoriaPlusPCRegion!$E$7:$E$161,$E101,VictoriaPlusPCRegion!I$7:I$161)/SUMIF(VictoriaPlusPCRegion!$E$7:$E$161,$E101,VictoriaPlusPCRegion!$O$7:$O$161)*100,"na")</f>
        <v>70.319845662262836</v>
      </c>
      <c r="G101" s="8">
        <f>IFERROR(SUMIF(VictoriaPlusPCRegion!$E$7:$E$161,$E101,VictoriaPlusPCRegion!J$7:J$161)/SUMIF(VictoriaPlusPCRegion!$E$7:$E$161,$E101,VictoriaPlusPCRegion!$O$7:$O$161)*100,"na")</f>
        <v>58.06125254901454</v>
      </c>
      <c r="H101" s="8">
        <f>IFERROR(SUMIF(VictoriaPlusPCRegion!$E$7:$E$161,$E101,VictoriaPlusPCRegion!K$7:K$161)/SUMIF(VictoriaPlusPCRegion!$E$7:$E$161,$E101,VictoriaPlusPCRegion!$O$7:$O$161)*100,"na")</f>
        <v>67.458811662911316</v>
      </c>
      <c r="I101" s="8">
        <f>IFERROR(SUMIF(VictoriaPlusPCRegion!$E$7:$E$161,$E101,VictoriaPlusPCRegion!L$7:L$161)/SUMIF(VictoriaPlusPCRegion!$E$7:$E$161,$E101,VictoriaPlusPCRegion!$O$7:$O$161)*100,"na")</f>
        <v>25.976365418430763</v>
      </c>
      <c r="J101" s="8">
        <f>IFERROR(SUMIF(VictoriaPlusPCRegion!$E$7:$E$161,$E101,VictoriaPlusPCRegion!M$7:M$161)/SUMIF(VictoriaPlusPCRegion!$E$7:$E$161,$E101,VictoriaPlusPCRegion!$O$7:$O$161)*100,"na")</f>
        <v>38.913078152386184</v>
      </c>
      <c r="K101" s="8">
        <f>IFERROR(SUMIF(VictoriaPlusPCRegion!$E$7:$E$161,$E101,VictoriaPlusPCRegion!N$7:N$161)/SUMIF(VictoriaPlusPCRegion!$E$7:$E$161,$E101,VictoriaPlusPCRegion!$O$7:$O$161)*100,"na")</f>
        <v>71.391557568310787</v>
      </c>
      <c r="L101" s="8">
        <f>IFERROR(SUMIF(VictoriaPlusPCRegion!$E$7:$E$161,$E101,VictoriaPlusPCRegion!O$7:O$161)/SUMIF(VictoriaPlusPCRegion!$E$7:$E$161,$E101,VictoriaPlusPCRegion!$O$7:$O$161)*100,"na")</f>
        <v>100</v>
      </c>
      <c r="M101" s="8">
        <f>IFERROR(SUMIF(VictoriaPlusPCRegion!$E$7:$E$161,$E101,VictoriaPlusPCRegion!P$7:P$161)/SUMIF(VictoriaPlusPCRegion!$E$7:$E$161,$E101,VictoriaPlusPCRegion!$O$7:$O$161)*100,"na")</f>
        <v>92.229867271059234</v>
      </c>
      <c r="N101" s="8">
        <f>IFERROR(SUMIF(VictoriaPlusPCRegion!$E$7:$E$161,$E101,VictoriaPlusPCRegion!Q$7:Q$161)/SUMIF(VictoriaPlusPCRegion!$E$7:$E$161,$E101,VictoriaPlusPCRegion!$O$7:$O$161)*100,"na")</f>
        <v>91.330711831189191</v>
      </c>
      <c r="O101" s="8">
        <f>IFERROR(SUMIF(VictoriaPlusPCRegion!$E$7:$E$161,$E101,VictoriaPlusPCRegion!R$7:R$161)/SUMIF(VictoriaPlusPCRegion!$E$7:$E$161,$E101,VictoriaPlusPCRegion!$O$7:$O$161)*100,"na")</f>
        <v>96.464026178692606</v>
      </c>
      <c r="P101" s="8">
        <f>IFERROR(SUMIF(VictoriaPlusPCRegion!$E$7:$E$161,$E101,VictoriaPlusPCRegion!S$7:S$161)/SUMIF(VictoriaPlusPCRegion!$E$7:$E$161,$E101,VictoriaPlusPCRegion!$O$7:$O$161)*100,"na")</f>
        <v>87.023629447048606</v>
      </c>
      <c r="Q101" s="8">
        <f>IFERROR(SUMIF(VictoriaPlusPCRegion!$E$7:$E$161,$E101,VictoriaPlusPCRegion!T$7:T$161)/SUMIF(VictoriaPlusPCRegion!$E$7:$E$161,$E101,VictoriaPlusPCRegion!$O$7:$O$161)*100,"na")</f>
        <v>77.955494264383915</v>
      </c>
      <c r="R101" s="8">
        <f>IFERROR(SUMIF(VictoriaPlusPCRegion!$E$7:$E$161,$E101,VictoriaPlusPCRegion!U$7:U$161)/SUMIF(VictoriaPlusPCRegion!$E$7:$E$161,$E101,VictoriaPlusPCRegion!$O$7:$O$161)*100,"na")</f>
        <v>79.717739070724008</v>
      </c>
      <c r="S101" s="8">
        <f>IFERROR(SUMIF(VictoriaPlusPCRegion!$E$7:$E$161,$E101,VictoriaPlusPCRegion!V$7:V$161)/SUMIF(VictoriaPlusPCRegion!$E$7:$E$161,$E101,VictoriaPlusPCRegion!$O$7:$O$161)*100,"na")</f>
        <v>80.940991274582359</v>
      </c>
      <c r="T101" s="8">
        <f>IFERROR(SUMIF(VictoriaPlusPCRegion!$E$7:$E$161,$E101,VictoriaPlusPCRegion!W$7:W$161)/SUMIF(VictoriaPlusPCRegion!$E$7:$E$161,$E101,VictoriaPlusPCRegion!$O$7:$O$161)*100,"na")</f>
        <v>84.307512990797051</v>
      </c>
      <c r="U101" s="8">
        <f>IFERROR(SUMIF(VictoriaPlusPCRegion!$E$7:$E$161,$E101,VictoriaPlusPCRegion!X$7:X$161)/SUMIF(VictoriaPlusPCRegion!$E$7:$E$161,$E101,VictoriaPlusPCRegion!$O$7:$O$161)*100,"na")</f>
        <v>87.685732477918023</v>
      </c>
      <c r="V101" s="8">
        <f>IFERROR(SUMIF(VictoriaPlusPCRegion!$E$7:$E$161,$E101,VictoriaPlusPCRegion!Y$7:Y$161)/SUMIF(VictoriaPlusPCRegion!$E$7:$E$161,$E101,VictoriaPlusPCRegion!$O$7:$O$161)*100,"na")</f>
        <v>91.416828033212695</v>
      </c>
    </row>
    <row r="102" spans="1:22" hidden="1" x14ac:dyDescent="0.25">
      <c r="A102" s="6"/>
      <c r="B102" s="6" t="str">
        <f t="shared" si="16"/>
        <v>Educational</v>
      </c>
      <c r="C102" s="6" t="str">
        <f t="shared" si="16"/>
        <v>PCR</v>
      </c>
      <c r="D102" s="6" t="str">
        <f>$D$14</f>
        <v>Geelong</v>
      </c>
      <c r="E102" s="6" t="str">
        <f t="shared" si="15"/>
        <v>Educational PCR Geelong</v>
      </c>
      <c r="F102" s="8">
        <f>IFERROR(SUMIF(VictoriaPlusPCRegion!$E$7:$E$161,$E102,VictoriaPlusPCRegion!I$7:I$161)/SUMIF(VictoriaPlusPCRegion!$E$7:$E$161,$E102,VictoriaPlusPCRegion!$O$7:$O$161)*100,"na")</f>
        <v>179.84036519163695</v>
      </c>
      <c r="G102" s="8">
        <f>IFERROR(SUMIF(VictoriaPlusPCRegion!$E$7:$E$161,$E102,VictoriaPlusPCRegion!J$7:J$161)/SUMIF(VictoriaPlusPCRegion!$E$7:$E$161,$E102,VictoriaPlusPCRegion!$O$7:$O$161)*100,"na")</f>
        <v>84.22702520973715</v>
      </c>
      <c r="H102" s="8">
        <f>IFERROR(SUMIF(VictoriaPlusPCRegion!$E$7:$E$161,$E102,VictoriaPlusPCRegion!K$7:K$161)/SUMIF(VictoriaPlusPCRegion!$E$7:$E$161,$E102,VictoriaPlusPCRegion!$O$7:$O$161)*100,"na")</f>
        <v>112.99282216401119</v>
      </c>
      <c r="I102" s="8">
        <f>IFERROR(SUMIF(VictoriaPlusPCRegion!$E$7:$E$161,$E102,VictoriaPlusPCRegion!L$7:L$161)/SUMIF(VictoriaPlusPCRegion!$E$7:$E$161,$E102,VictoriaPlusPCRegion!$O$7:$O$161)*100,"na")</f>
        <v>43.269265606081454</v>
      </c>
      <c r="J102" s="8">
        <f>IFERROR(SUMIF(VictoriaPlusPCRegion!$E$7:$E$161,$E102,VictoriaPlusPCRegion!M$7:M$161)/SUMIF(VictoriaPlusPCRegion!$E$7:$E$161,$E102,VictoriaPlusPCRegion!$O$7:$O$161)*100,"na")</f>
        <v>35.381477453723811</v>
      </c>
      <c r="K102" s="8">
        <f>IFERROR(SUMIF(VictoriaPlusPCRegion!$E$7:$E$161,$E102,VictoriaPlusPCRegion!N$7:N$161)/SUMIF(VictoriaPlusPCRegion!$E$7:$E$161,$E102,VictoriaPlusPCRegion!$O$7:$O$161)*100,"na")</f>
        <v>184.21405879878816</v>
      </c>
      <c r="L102" s="8">
        <f>IFERROR(SUMIF(VictoriaPlusPCRegion!$E$7:$E$161,$E102,VictoriaPlusPCRegion!O$7:O$161)/SUMIF(VictoriaPlusPCRegion!$E$7:$E$161,$E102,VictoriaPlusPCRegion!$O$7:$O$161)*100,"na")</f>
        <v>100</v>
      </c>
      <c r="M102" s="8">
        <f>IFERROR(SUMIF(VictoriaPlusPCRegion!$E$7:$E$161,$E102,VictoriaPlusPCRegion!P$7:P$161)/SUMIF(VictoriaPlusPCRegion!$E$7:$E$161,$E102,VictoriaPlusPCRegion!$O$7:$O$161)*100,"na")</f>
        <v>123.32921978387033</v>
      </c>
      <c r="N102" s="8">
        <f>IFERROR(SUMIF(VictoriaPlusPCRegion!$E$7:$E$161,$E102,VictoriaPlusPCRegion!Q$7:Q$161)/SUMIF(VictoriaPlusPCRegion!$E$7:$E$161,$E102,VictoriaPlusPCRegion!$O$7:$O$161)*100,"na")</f>
        <v>138.64540871798607</v>
      </c>
      <c r="O102" s="8">
        <f>IFERROR(SUMIF(VictoriaPlusPCRegion!$E$7:$E$161,$E102,VictoriaPlusPCRegion!R$7:R$161)/SUMIF(VictoriaPlusPCRegion!$E$7:$E$161,$E102,VictoriaPlusPCRegion!$O$7:$O$161)*100,"na")</f>
        <v>122.56578343059795</v>
      </c>
      <c r="P102" s="8">
        <f>IFERROR(SUMIF(VictoriaPlusPCRegion!$E$7:$E$161,$E102,VictoriaPlusPCRegion!S$7:S$161)/SUMIF(VictoriaPlusPCRegion!$E$7:$E$161,$E102,VictoriaPlusPCRegion!$O$7:$O$161)*100,"na")</f>
        <v>119.37573768891822</v>
      </c>
      <c r="Q102" s="8">
        <f>IFERROR(SUMIF(VictoriaPlusPCRegion!$E$7:$E$161,$E102,VictoriaPlusPCRegion!T$7:T$161)/SUMIF(VictoriaPlusPCRegion!$E$7:$E$161,$E102,VictoriaPlusPCRegion!$O$7:$O$161)*100,"na")</f>
        <v>107.85477694578501</v>
      </c>
      <c r="R102" s="8">
        <f>IFERROR(SUMIF(VictoriaPlusPCRegion!$E$7:$E$161,$E102,VictoriaPlusPCRegion!U$7:U$161)/SUMIF(VictoriaPlusPCRegion!$E$7:$E$161,$E102,VictoriaPlusPCRegion!$O$7:$O$161)*100,"na")</f>
        <v>106.91494726236871</v>
      </c>
      <c r="S102" s="8">
        <f>IFERROR(SUMIF(VictoriaPlusPCRegion!$E$7:$E$161,$E102,VictoriaPlusPCRegion!V$7:V$161)/SUMIF(VictoriaPlusPCRegion!$E$7:$E$161,$E102,VictoriaPlusPCRegion!$O$7:$O$161)*100,"na")</f>
        <v>110.51608290681708</v>
      </c>
      <c r="T102" s="8">
        <f>IFERROR(SUMIF(VictoriaPlusPCRegion!$E$7:$E$161,$E102,VictoriaPlusPCRegion!W$7:W$161)/SUMIF(VictoriaPlusPCRegion!$E$7:$E$161,$E102,VictoriaPlusPCRegion!$O$7:$O$161)*100,"na")</f>
        <v>114.93386058118533</v>
      </c>
      <c r="U102" s="8">
        <f>IFERROR(SUMIF(VictoriaPlusPCRegion!$E$7:$E$161,$E102,VictoriaPlusPCRegion!X$7:X$161)/SUMIF(VictoriaPlusPCRegion!$E$7:$E$161,$E102,VictoriaPlusPCRegion!$O$7:$O$161)*100,"na")</f>
        <v>118.95205398443731</v>
      </c>
      <c r="V102" s="8">
        <f>IFERROR(SUMIF(VictoriaPlusPCRegion!$E$7:$E$161,$E102,VictoriaPlusPCRegion!Y$7:Y$161)/SUMIF(VictoriaPlusPCRegion!$E$7:$E$161,$E102,VictoriaPlusPCRegion!$O$7:$O$161)*100,"na")</f>
        <v>124.48595185960207</v>
      </c>
    </row>
    <row r="103" spans="1:22" hidden="1" x14ac:dyDescent="0.25">
      <c r="A103" s="6"/>
      <c r="B103" s="6" t="str">
        <f t="shared" si="16"/>
        <v>Educational</v>
      </c>
      <c r="C103" s="6" t="str">
        <f t="shared" si="16"/>
        <v>PCR</v>
      </c>
      <c r="D103" s="6" t="str">
        <f>$D$15</f>
        <v>North West</v>
      </c>
      <c r="E103" s="6" t="str">
        <f t="shared" si="15"/>
        <v>Educational PCR North West</v>
      </c>
      <c r="F103" s="8">
        <f>IFERROR(SUMIF(VictoriaPlusPCRegion!$E$7:$E$161,$E103,VictoriaPlusPCRegion!I$7:I$161)/SUMIF(VictoriaPlusPCRegion!$E$7:$E$161,$E103,VictoriaPlusPCRegion!$O$7:$O$161)*100,"na")</f>
        <v>115.67019726684882</v>
      </c>
      <c r="G103" s="8">
        <f>IFERROR(SUMIF(VictoriaPlusPCRegion!$E$7:$E$161,$E103,VictoriaPlusPCRegion!J$7:J$161)/SUMIF(VictoriaPlusPCRegion!$E$7:$E$161,$E103,VictoriaPlusPCRegion!$O$7:$O$161)*100,"na")</f>
        <v>108.49603546046858</v>
      </c>
      <c r="H103" s="8">
        <f>IFERROR(SUMIF(VictoriaPlusPCRegion!$E$7:$E$161,$E103,VictoriaPlusPCRegion!K$7:K$161)/SUMIF(VictoriaPlusPCRegion!$E$7:$E$161,$E103,VictoriaPlusPCRegion!$O$7:$O$161)*100,"na")</f>
        <v>70.159497431274829</v>
      </c>
      <c r="I103" s="8">
        <f>IFERROR(SUMIF(VictoriaPlusPCRegion!$E$7:$E$161,$E103,VictoriaPlusPCRegion!L$7:L$161)/SUMIF(VictoriaPlusPCRegion!$E$7:$E$161,$E103,VictoriaPlusPCRegion!$O$7:$O$161)*100,"na")</f>
        <v>56.079197814663218</v>
      </c>
      <c r="J103" s="8">
        <f>IFERROR(SUMIF(VictoriaPlusPCRegion!$E$7:$E$161,$E103,VictoriaPlusPCRegion!M$7:M$161)/SUMIF(VictoriaPlusPCRegion!$E$7:$E$161,$E103,VictoriaPlusPCRegion!$O$7:$O$161)*100,"na")</f>
        <v>61.503091491417237</v>
      </c>
      <c r="K103" s="8">
        <f>IFERROR(SUMIF(VictoriaPlusPCRegion!$E$7:$E$161,$E103,VictoriaPlusPCRegion!N$7:N$161)/SUMIF(VictoriaPlusPCRegion!$E$7:$E$161,$E103,VictoriaPlusPCRegion!$O$7:$O$161)*100,"na")</f>
        <v>80.097647036199064</v>
      </c>
      <c r="L103" s="8">
        <f>IFERROR(SUMIF(VictoriaPlusPCRegion!$E$7:$E$161,$E103,VictoriaPlusPCRegion!O$7:O$161)/SUMIF(VictoriaPlusPCRegion!$E$7:$E$161,$E103,VictoriaPlusPCRegion!$O$7:$O$161)*100,"na")</f>
        <v>100</v>
      </c>
      <c r="M103" s="8">
        <f>IFERROR(SUMIF(VictoriaPlusPCRegion!$E$7:$E$161,$E103,VictoriaPlusPCRegion!P$7:P$161)/SUMIF(VictoriaPlusPCRegion!$E$7:$E$161,$E103,VictoriaPlusPCRegion!$O$7:$O$161)*100,"na")</f>
        <v>116.0935718868777</v>
      </c>
      <c r="N103" s="8">
        <f>IFERROR(SUMIF(VictoriaPlusPCRegion!$E$7:$E$161,$E103,VictoriaPlusPCRegion!Q$7:Q$161)/SUMIF(VictoriaPlusPCRegion!$E$7:$E$161,$E103,VictoriaPlusPCRegion!$O$7:$O$161)*100,"na")</f>
        <v>102.54118498616678</v>
      </c>
      <c r="O103" s="8">
        <f>IFERROR(SUMIF(VictoriaPlusPCRegion!$E$7:$E$161,$E103,VictoriaPlusPCRegion!R$7:R$161)/SUMIF(VictoriaPlusPCRegion!$E$7:$E$161,$E103,VictoriaPlusPCRegion!$O$7:$O$161)*100,"na")</f>
        <v>108.32251449008486</v>
      </c>
      <c r="P103" s="8">
        <f>IFERROR(SUMIF(VictoriaPlusPCRegion!$E$7:$E$161,$E103,VictoriaPlusPCRegion!S$7:S$161)/SUMIF(VictoriaPlusPCRegion!$E$7:$E$161,$E103,VictoriaPlusPCRegion!$O$7:$O$161)*100,"na")</f>
        <v>101.72176236325687</v>
      </c>
      <c r="Q103" s="8">
        <f>IFERROR(SUMIF(VictoriaPlusPCRegion!$E$7:$E$161,$E103,VictoriaPlusPCRegion!T$7:T$161)/SUMIF(VictoriaPlusPCRegion!$E$7:$E$161,$E103,VictoriaPlusPCRegion!$O$7:$O$161)*100,"na")</f>
        <v>88.7351991724817</v>
      </c>
      <c r="R103" s="8">
        <f>IFERROR(SUMIF(VictoriaPlusPCRegion!$E$7:$E$161,$E103,VictoriaPlusPCRegion!U$7:U$161)/SUMIF(VictoriaPlusPCRegion!$E$7:$E$161,$E103,VictoriaPlusPCRegion!$O$7:$O$161)*100,"na")</f>
        <v>91.13122593582122</v>
      </c>
      <c r="S103" s="8">
        <f>IFERROR(SUMIF(VictoriaPlusPCRegion!$E$7:$E$161,$E103,VictoriaPlusPCRegion!V$7:V$161)/SUMIF(VictoriaPlusPCRegion!$E$7:$E$161,$E103,VictoriaPlusPCRegion!$O$7:$O$161)*100,"na")</f>
        <v>93.091864625168981</v>
      </c>
      <c r="T103" s="8">
        <f>IFERROR(SUMIF(VictoriaPlusPCRegion!$E$7:$E$161,$E103,VictoriaPlusPCRegion!W$7:W$161)/SUMIF(VictoriaPlusPCRegion!$E$7:$E$161,$E103,VictoriaPlusPCRegion!$O$7:$O$161)*100,"na")</f>
        <v>96.436698446037241</v>
      </c>
      <c r="U103" s="8">
        <f>IFERROR(SUMIF(VictoriaPlusPCRegion!$E$7:$E$161,$E103,VictoriaPlusPCRegion!X$7:X$161)/SUMIF(VictoriaPlusPCRegion!$E$7:$E$161,$E103,VictoriaPlusPCRegion!$O$7:$O$161)*100,"na")</f>
        <v>100.46279963176292</v>
      </c>
      <c r="V103" s="8">
        <f>IFERROR(SUMIF(VictoriaPlusPCRegion!$E$7:$E$161,$E103,VictoriaPlusPCRegion!Y$7:Y$161)/SUMIF(VictoriaPlusPCRegion!$E$7:$E$161,$E103,VictoriaPlusPCRegion!$O$7:$O$161)*100,"na")</f>
        <v>104.8154832524429</v>
      </c>
    </row>
    <row r="104" spans="1:22" hidden="1" x14ac:dyDescent="0.25">
      <c r="A104" s="6"/>
      <c r="B104" s="6" t="str">
        <f t="shared" si="16"/>
        <v>Educational</v>
      </c>
      <c r="C104" s="6" t="str">
        <f t="shared" si="16"/>
        <v>PCR</v>
      </c>
      <c r="D104" s="6" t="str">
        <f>$D$16</f>
        <v>Shepparton</v>
      </c>
      <c r="E104" s="6" t="str">
        <f t="shared" si="15"/>
        <v>Educational PCR Shepparton</v>
      </c>
      <c r="F104" s="8">
        <f>IFERROR(SUMIF(VictoriaPlusPCRegion!$E$7:$E$161,$E104,VictoriaPlusPCRegion!I$7:I$161)/SUMIF(VictoriaPlusPCRegion!$E$7:$E$161,$E104,VictoriaPlusPCRegion!$O$7:$O$161)*100,"na")</f>
        <v>145.16895400393807</v>
      </c>
      <c r="G104" s="8">
        <f>IFERROR(SUMIF(VictoriaPlusPCRegion!$E$7:$E$161,$E104,VictoriaPlusPCRegion!J$7:J$161)/SUMIF(VictoriaPlusPCRegion!$E$7:$E$161,$E104,VictoriaPlusPCRegion!$O$7:$O$161)*100,"na")</f>
        <v>62.864054526539981</v>
      </c>
      <c r="H104" s="8">
        <f>IFERROR(SUMIF(VictoriaPlusPCRegion!$E$7:$E$161,$E104,VictoriaPlusPCRegion!K$7:K$161)/SUMIF(VictoriaPlusPCRegion!$E$7:$E$161,$E104,VictoriaPlusPCRegion!$O$7:$O$161)*100,"na")</f>
        <v>47.333101357121315</v>
      </c>
      <c r="I104" s="8">
        <f>IFERROR(SUMIF(VictoriaPlusPCRegion!$E$7:$E$161,$E104,VictoriaPlusPCRegion!L$7:L$161)/SUMIF(VictoriaPlusPCRegion!$E$7:$E$161,$E104,VictoriaPlusPCRegion!$O$7:$O$161)*100,"na")</f>
        <v>92.659427975524594</v>
      </c>
      <c r="J104" s="8">
        <f>IFERROR(SUMIF(VictoriaPlusPCRegion!$E$7:$E$161,$E104,VictoriaPlusPCRegion!M$7:M$161)/SUMIF(VictoriaPlusPCRegion!$E$7:$E$161,$E104,VictoriaPlusPCRegion!$O$7:$O$161)*100,"na")</f>
        <v>14.763820790712412</v>
      </c>
      <c r="K104" s="8">
        <f>IFERROR(SUMIF(VictoriaPlusPCRegion!$E$7:$E$161,$E104,VictoriaPlusPCRegion!N$7:N$161)/SUMIF(VictoriaPlusPCRegion!$E$7:$E$161,$E104,VictoriaPlusPCRegion!$O$7:$O$161)*100,"na")</f>
        <v>167.53830118270025</v>
      </c>
      <c r="L104" s="8">
        <f>IFERROR(SUMIF(VictoriaPlusPCRegion!$E$7:$E$161,$E104,VictoriaPlusPCRegion!O$7:O$161)/SUMIF(VictoriaPlusPCRegion!$E$7:$E$161,$E104,VictoriaPlusPCRegion!$O$7:$O$161)*100,"na")</f>
        <v>100</v>
      </c>
      <c r="M104" s="8">
        <f>IFERROR(SUMIF(VictoriaPlusPCRegion!$E$7:$E$161,$E104,VictoriaPlusPCRegion!P$7:P$161)/SUMIF(VictoriaPlusPCRegion!$E$7:$E$161,$E104,VictoriaPlusPCRegion!$O$7:$O$161)*100,"na")</f>
        <v>98.886175861809974</v>
      </c>
      <c r="N104" s="8">
        <f>IFERROR(SUMIF(VictoriaPlusPCRegion!$E$7:$E$161,$E104,VictoriaPlusPCRegion!Q$7:Q$161)/SUMIF(VictoriaPlusPCRegion!$E$7:$E$161,$E104,VictoriaPlusPCRegion!$O$7:$O$161)*100,"na")</f>
        <v>124.66233665797233</v>
      </c>
      <c r="O104" s="8">
        <f>IFERROR(SUMIF(VictoriaPlusPCRegion!$E$7:$E$161,$E104,VictoriaPlusPCRegion!R$7:R$161)/SUMIF(VictoriaPlusPCRegion!$E$7:$E$161,$E104,VictoriaPlusPCRegion!$O$7:$O$161)*100,"na")</f>
        <v>109.60534664431599</v>
      </c>
      <c r="P104" s="8">
        <f>IFERROR(SUMIF(VictoriaPlusPCRegion!$E$7:$E$161,$E104,VictoriaPlusPCRegion!S$7:S$161)/SUMIF(VictoriaPlusPCRegion!$E$7:$E$161,$E104,VictoriaPlusPCRegion!$O$7:$O$161)*100,"na")</f>
        <v>103.31178269442852</v>
      </c>
      <c r="Q104" s="8">
        <f>IFERROR(SUMIF(VictoriaPlusPCRegion!$E$7:$E$161,$E104,VictoriaPlusPCRegion!T$7:T$161)/SUMIF(VictoriaPlusPCRegion!$E$7:$E$161,$E104,VictoriaPlusPCRegion!$O$7:$O$161)*100,"na")</f>
        <v>95.601491464884688</v>
      </c>
      <c r="R104" s="8">
        <f>IFERROR(SUMIF(VictoriaPlusPCRegion!$E$7:$E$161,$E104,VictoriaPlusPCRegion!U$7:U$161)/SUMIF(VictoriaPlusPCRegion!$E$7:$E$161,$E104,VictoriaPlusPCRegion!$O$7:$O$161)*100,"na")</f>
        <v>94.282225494691872</v>
      </c>
      <c r="S104" s="8">
        <f>IFERROR(SUMIF(VictoriaPlusPCRegion!$E$7:$E$161,$E104,VictoriaPlusPCRegion!V$7:V$161)/SUMIF(VictoriaPlusPCRegion!$E$7:$E$161,$E104,VictoriaPlusPCRegion!$O$7:$O$161)*100,"na")</f>
        <v>97.01974402856807</v>
      </c>
      <c r="T104" s="8">
        <f>IFERROR(SUMIF(VictoriaPlusPCRegion!$E$7:$E$161,$E104,VictoriaPlusPCRegion!W$7:W$161)/SUMIF(VictoriaPlusPCRegion!$E$7:$E$161,$E104,VictoriaPlusPCRegion!$O$7:$O$161)*100,"na")</f>
        <v>101.37720236539711</v>
      </c>
      <c r="U104" s="8">
        <f>IFERROR(SUMIF(VictoriaPlusPCRegion!$E$7:$E$161,$E104,VictoriaPlusPCRegion!X$7:X$161)/SUMIF(VictoriaPlusPCRegion!$E$7:$E$161,$E104,VictoriaPlusPCRegion!$O$7:$O$161)*100,"na")</f>
        <v>104.74740885966803</v>
      </c>
      <c r="V104" s="8">
        <f>IFERROR(SUMIF(VictoriaPlusPCRegion!$E$7:$E$161,$E104,VictoriaPlusPCRegion!Y$7:Y$161)/SUMIF(VictoriaPlusPCRegion!$E$7:$E$161,$E104,VictoriaPlusPCRegion!$O$7:$O$161)*100,"na")</f>
        <v>109.56872896962714</v>
      </c>
    </row>
    <row r="105" spans="1:22" hidden="1" x14ac:dyDescent="0.25">
      <c r="A105" s="6"/>
      <c r="B105" s="6" t="str">
        <f t="shared" si="16"/>
        <v>Educational</v>
      </c>
      <c r="C105" s="6" t="str">
        <f t="shared" si="16"/>
        <v>PCR</v>
      </c>
      <c r="D105" s="6" t="str">
        <f>$D$17</f>
        <v>Warrnambool and South West</v>
      </c>
      <c r="E105" s="6" t="str">
        <f t="shared" si="15"/>
        <v>Educational PCR Warrnambool and South West</v>
      </c>
      <c r="F105" s="8">
        <f>IFERROR(SUMIF(VictoriaPlusPCRegion!$E$7:$E$161,$E105,VictoriaPlusPCRegion!I$7:I$161)/SUMIF(VictoriaPlusPCRegion!$E$7:$E$161,$E105,VictoriaPlusPCRegion!$O$7:$O$161)*100,"na")</f>
        <v>121.21083079738115</v>
      </c>
      <c r="G105" s="8">
        <f>IFERROR(SUMIF(VictoriaPlusPCRegion!$E$7:$E$161,$E105,VictoriaPlusPCRegion!J$7:J$161)/SUMIF(VictoriaPlusPCRegion!$E$7:$E$161,$E105,VictoriaPlusPCRegion!$O$7:$O$161)*100,"na")</f>
        <v>143.48995415529069</v>
      </c>
      <c r="H105" s="8">
        <f>IFERROR(SUMIF(VictoriaPlusPCRegion!$E$7:$E$161,$E105,VictoriaPlusPCRegion!K$7:K$161)/SUMIF(VictoriaPlusPCRegion!$E$7:$E$161,$E105,VictoriaPlusPCRegion!$O$7:$O$161)*100,"na")</f>
        <v>104.4215787169011</v>
      </c>
      <c r="I105" s="8">
        <f>IFERROR(SUMIF(VictoriaPlusPCRegion!$E$7:$E$161,$E105,VictoriaPlusPCRegion!L$7:L$161)/SUMIF(VictoriaPlusPCRegion!$E$7:$E$161,$E105,VictoriaPlusPCRegion!$O$7:$O$161)*100,"na")</f>
        <v>100.39568620696193</v>
      </c>
      <c r="J105" s="8">
        <f>IFERROR(SUMIF(VictoriaPlusPCRegion!$E$7:$E$161,$E105,VictoriaPlusPCRegion!M$7:M$161)/SUMIF(VictoriaPlusPCRegion!$E$7:$E$161,$E105,VictoriaPlusPCRegion!$O$7:$O$161)*100,"na")</f>
        <v>25.35495339658036</v>
      </c>
      <c r="K105" s="8">
        <f>IFERROR(SUMIF(VictoriaPlusPCRegion!$E$7:$E$161,$E105,VictoriaPlusPCRegion!N$7:N$161)/SUMIF(VictoriaPlusPCRegion!$E$7:$E$161,$E105,VictoriaPlusPCRegion!$O$7:$O$161)*100,"na")</f>
        <v>107.65663645290388</v>
      </c>
      <c r="L105" s="8">
        <f>IFERROR(SUMIF(VictoriaPlusPCRegion!$E$7:$E$161,$E105,VictoriaPlusPCRegion!O$7:O$161)/SUMIF(VictoriaPlusPCRegion!$E$7:$E$161,$E105,VictoriaPlusPCRegion!$O$7:$O$161)*100,"na")</f>
        <v>100</v>
      </c>
      <c r="M105" s="8">
        <f>IFERROR(SUMIF(VictoriaPlusPCRegion!$E$7:$E$161,$E105,VictoriaPlusPCRegion!P$7:P$161)/SUMIF(VictoriaPlusPCRegion!$E$7:$E$161,$E105,VictoriaPlusPCRegion!$O$7:$O$161)*100,"na")</f>
        <v>90.563328458031293</v>
      </c>
      <c r="N105" s="8">
        <f>IFERROR(SUMIF(VictoriaPlusPCRegion!$E$7:$E$161,$E105,VictoriaPlusPCRegion!Q$7:Q$161)/SUMIF(VictoriaPlusPCRegion!$E$7:$E$161,$E105,VictoriaPlusPCRegion!$O$7:$O$161)*100,"na")</f>
        <v>102.43172136634873</v>
      </c>
      <c r="O105" s="8">
        <f>IFERROR(SUMIF(VictoriaPlusPCRegion!$E$7:$E$161,$E105,VictoriaPlusPCRegion!R$7:R$161)/SUMIF(VictoriaPlusPCRegion!$E$7:$E$161,$E105,VictoriaPlusPCRegion!$O$7:$O$161)*100,"na")</f>
        <v>99.50487866539973</v>
      </c>
      <c r="P105" s="8">
        <f>IFERROR(SUMIF(VictoriaPlusPCRegion!$E$7:$E$161,$E105,VictoriaPlusPCRegion!S$7:S$161)/SUMIF(VictoriaPlusPCRegion!$E$7:$E$161,$E105,VictoriaPlusPCRegion!$O$7:$O$161)*100,"na")</f>
        <v>90.792647289336827</v>
      </c>
      <c r="Q105" s="8">
        <f>IFERROR(SUMIF(VictoriaPlusPCRegion!$E$7:$E$161,$E105,VictoriaPlusPCRegion!T$7:T$161)/SUMIF(VictoriaPlusPCRegion!$E$7:$E$161,$E105,VictoriaPlusPCRegion!$O$7:$O$161)*100,"na")</f>
        <v>82.962419547195893</v>
      </c>
      <c r="R105" s="8">
        <f>IFERROR(SUMIF(VictoriaPlusPCRegion!$E$7:$E$161,$E105,VictoriaPlusPCRegion!U$7:U$161)/SUMIF(VictoriaPlusPCRegion!$E$7:$E$161,$E105,VictoriaPlusPCRegion!$O$7:$O$161)*100,"na")</f>
        <v>83.398443142323728</v>
      </c>
      <c r="S105" s="8">
        <f>IFERROR(SUMIF(VictoriaPlusPCRegion!$E$7:$E$161,$E105,VictoriaPlusPCRegion!V$7:V$161)/SUMIF(VictoriaPlusPCRegion!$E$7:$E$161,$E105,VictoriaPlusPCRegion!$O$7:$O$161)*100,"na")</f>
        <v>85.085057234895672</v>
      </c>
      <c r="T105" s="8">
        <f>IFERROR(SUMIF(VictoriaPlusPCRegion!$E$7:$E$161,$E105,VictoriaPlusPCRegion!W$7:W$161)/SUMIF(VictoriaPlusPCRegion!$E$7:$E$161,$E105,VictoriaPlusPCRegion!$O$7:$O$161)*100,"na")</f>
        <v>88.845353324368304</v>
      </c>
      <c r="U105" s="8">
        <f>IFERROR(SUMIF(VictoriaPlusPCRegion!$E$7:$E$161,$E105,VictoriaPlusPCRegion!X$7:X$161)/SUMIF(VictoriaPlusPCRegion!$E$7:$E$161,$E105,VictoriaPlusPCRegion!$O$7:$O$161)*100,"na")</f>
        <v>92.104073805814764</v>
      </c>
      <c r="V105" s="8">
        <f>IFERROR(SUMIF(VictoriaPlusPCRegion!$E$7:$E$161,$E105,VictoriaPlusPCRegion!Y$7:Y$161)/SUMIF(VictoriaPlusPCRegion!$E$7:$E$161,$E105,VictoriaPlusPCRegion!$O$7:$O$161)*100,"na")</f>
        <v>96.152488904575122</v>
      </c>
    </row>
    <row r="106" spans="1:22" hidden="1" x14ac:dyDescent="0.25">
      <c r="A106" s="2" t="s">
        <v>44</v>
      </c>
      <c r="B106" s="2" t="s">
        <v>49</v>
      </c>
      <c r="C106" s="2" t="s">
        <v>40</v>
      </c>
      <c r="E106" s="2" t="str">
        <f t="shared" si="2"/>
        <v>Educational VIC</v>
      </c>
      <c r="F106" s="8">
        <f>IFERROR(SUMIF(VictoriaPlusPCRegion!$E$7:$E$161,$E106,VictoriaPlusPCRegion!I$7:I$161)/SUMIF(VictoriaPlusPCRegion!$E$7:$E$161,$E106,VictoriaPlusPCRegion!$O$7:$O$161)*100,"na")</f>
        <v>79.260595130748428</v>
      </c>
      <c r="G106" s="8">
        <f>IFERROR(SUMIF(VictoriaPlusPCRegion!$E$7:$E$161,$E106,VictoriaPlusPCRegion!J$7:J$161)/SUMIF(VictoriaPlusPCRegion!$E$7:$E$161,$E106,VictoriaPlusPCRegion!$O$7:$O$161)*100,"na")</f>
        <v>54.91433724075744</v>
      </c>
      <c r="H106" s="8">
        <f>IFERROR(SUMIF(VictoriaPlusPCRegion!$E$7:$E$161,$E106,VictoriaPlusPCRegion!K$7:K$161)/SUMIF(VictoriaPlusPCRegion!$E$7:$E$161,$E106,VictoriaPlusPCRegion!$O$7:$O$161)*100,"na")</f>
        <v>55.590622182146078</v>
      </c>
      <c r="I106" s="8">
        <f>IFERROR(SUMIF(VictoriaPlusPCRegion!$E$7:$E$161,$E106,VictoriaPlusPCRegion!L$7:L$161)/SUMIF(VictoriaPlusPCRegion!$E$7:$E$161,$E106,VictoriaPlusPCRegion!$O$7:$O$161)*100,"na")</f>
        <v>55.320108205590621</v>
      </c>
      <c r="J106" s="8">
        <f>IFERROR(SUMIF(VictoriaPlusPCRegion!$E$7:$E$161,$E106,VictoriaPlusPCRegion!M$7:M$161)/SUMIF(VictoriaPlusPCRegion!$E$7:$E$161,$E106,VictoriaPlusPCRegion!$O$7:$O$161)*100,"na")</f>
        <v>56.943192064923352</v>
      </c>
      <c r="K106" s="8">
        <f>IFERROR(SUMIF(VictoriaPlusPCRegion!$E$7:$E$161,$E106,VictoriaPlusPCRegion!N$7:N$161)/SUMIF(VictoriaPlusPCRegion!$E$7:$E$161,$E106,VictoriaPlusPCRegion!$O$7:$O$161)*100,"na")</f>
        <v>75.20288548241659</v>
      </c>
      <c r="L106" s="8">
        <f>IFERROR(SUMIF(VictoriaPlusPCRegion!$E$7:$E$161,$E106,VictoriaPlusPCRegion!O$7:O$161)/SUMIF(VictoriaPlusPCRegion!$E$7:$E$161,$E106,VictoriaPlusPCRegion!$O$7:$O$161)*100,"na")</f>
        <v>100</v>
      </c>
      <c r="M106" s="8">
        <f>IFERROR(SUMIF(VictoriaPlusPCRegion!$E$7:$E$161,$E106,VictoriaPlusPCRegion!P$7:P$161)/SUMIF(VictoriaPlusPCRegion!$E$7:$E$161,$E106,VictoriaPlusPCRegion!$O$7:$O$161)*100,"na")</f>
        <v>98.061316501352565</v>
      </c>
      <c r="N106" s="8">
        <f>IFERROR(SUMIF(VictoriaPlusPCRegion!$E$7:$E$161,$E106,VictoriaPlusPCRegion!Q$7:Q$161)/SUMIF(VictoriaPlusPCRegion!$E$7:$E$161,$E106,VictoriaPlusPCRegion!$O$7:$O$161)*100,"na")</f>
        <v>104.28313796212805</v>
      </c>
      <c r="O106" s="8">
        <f>IFERROR(SUMIF(VictoriaPlusPCRegion!$E$7:$E$161,$E106,VictoriaPlusPCRegion!R$7:R$161)/SUMIF(VictoriaPlusPCRegion!$E$7:$E$161,$E106,VictoriaPlusPCRegion!$O$7:$O$161)*100,"na")</f>
        <v>102.6600541027953</v>
      </c>
      <c r="P106" s="8">
        <f>IFERROR(SUMIF(VictoriaPlusPCRegion!$E$7:$E$161,$E106,VictoriaPlusPCRegion!S$7:S$161)/SUMIF(VictoriaPlusPCRegion!$E$7:$E$161,$E106,VictoriaPlusPCRegion!$O$7:$O$161)*100,"na")</f>
        <v>94.72497745716862</v>
      </c>
      <c r="Q106" s="8">
        <f>IFERROR(SUMIF(VictoriaPlusPCRegion!$E$7:$E$161,$E106,VictoriaPlusPCRegion!T$7:T$161)/SUMIF(VictoriaPlusPCRegion!$E$7:$E$161,$E106,VictoriaPlusPCRegion!$O$7:$O$161)*100,"na")</f>
        <v>85.527502254283135</v>
      </c>
      <c r="R106" s="8">
        <f>IFERROR(SUMIF(VictoriaPlusPCRegion!$E$7:$E$161,$E106,VictoriaPlusPCRegion!U$7:U$161)/SUMIF(VictoriaPlusPCRegion!$E$7:$E$161,$E106,VictoriaPlusPCRegion!$O$7:$O$161)*100,"na")</f>
        <v>86.339044183949511</v>
      </c>
      <c r="S106" s="8">
        <f>IFERROR(SUMIF(VictoriaPlusPCRegion!$E$7:$E$161,$E106,VictoriaPlusPCRegion!V$7:V$161)/SUMIF(VictoriaPlusPCRegion!$E$7:$E$161,$E106,VictoriaPlusPCRegion!$O$7:$O$161)*100,"na")</f>
        <v>88.187556357078449</v>
      </c>
      <c r="T106" s="8">
        <f>IFERROR(SUMIF(VictoriaPlusPCRegion!$E$7:$E$161,$E106,VictoriaPlusPCRegion!W$7:W$161)/SUMIF(VictoriaPlusPCRegion!$E$7:$E$161,$E106,VictoriaPlusPCRegion!$O$7:$O$161)*100,"na")</f>
        <v>91.88458070333634</v>
      </c>
      <c r="U106" s="8">
        <f>IFERROR(SUMIF(VictoriaPlusPCRegion!$E$7:$E$161,$E106,VictoriaPlusPCRegion!X$7:X$161)/SUMIF(VictoriaPlusPCRegion!$E$7:$E$161,$E106,VictoriaPlusPCRegion!$O$7:$O$161)*100,"na")</f>
        <v>95.356176735798016</v>
      </c>
      <c r="V106" s="8">
        <f>IFERROR(SUMIF(VictoriaPlusPCRegion!$E$7:$E$161,$E106,VictoriaPlusPCRegion!Y$7:Y$161)/SUMIF(VictoriaPlusPCRegion!$E$7:$E$161,$E106,VictoriaPlusPCRegion!$O$7:$O$161)*100,"na")</f>
        <v>99.549143372407585</v>
      </c>
    </row>
    <row r="107" spans="1:22" hidden="1" x14ac:dyDescent="0.25">
      <c r="A107" s="2" t="s">
        <v>44</v>
      </c>
      <c r="B107" s="2" t="s">
        <v>50</v>
      </c>
      <c r="C107" s="2" t="s">
        <v>29</v>
      </c>
      <c r="E107" s="2" t="str">
        <f t="shared" si="2"/>
        <v>Health and aged care Melbourne</v>
      </c>
      <c r="F107" s="8">
        <f>IFERROR(SUMIF(VictoriaPlusPCRegion!$E$7:$E$161,$E107,VictoriaPlusPCRegion!I$7:I$161)/SUMIF(VictoriaPlusPCRegion!$E$7:$E$161,$E107,VictoriaPlusPCRegion!$O$7:$O$161)*100,"na")</f>
        <v>55.593803786574867</v>
      </c>
      <c r="G107" s="8">
        <f>IFERROR(SUMIF(VictoriaPlusPCRegion!$E$7:$E$161,$E107,VictoriaPlusPCRegion!J$7:J$161)/SUMIF(VictoriaPlusPCRegion!$E$7:$E$161,$E107,VictoriaPlusPCRegion!$O$7:$O$161)*100,"na")</f>
        <v>61.790017211703962</v>
      </c>
      <c r="H107" s="8">
        <f>IFERROR(SUMIF(VictoriaPlusPCRegion!$E$7:$E$161,$E107,VictoriaPlusPCRegion!K$7:K$161)/SUMIF(VictoriaPlusPCRegion!$E$7:$E$161,$E107,VictoriaPlusPCRegion!$O$7:$O$161)*100,"na")</f>
        <v>80.464716006884686</v>
      </c>
      <c r="I107" s="8">
        <f>IFERROR(SUMIF(VictoriaPlusPCRegion!$E$7:$E$161,$E107,VictoriaPlusPCRegion!L$7:L$161)/SUMIF(VictoriaPlusPCRegion!$E$7:$E$161,$E107,VictoriaPlusPCRegion!$O$7:$O$161)*100,"na")</f>
        <v>102.49569707401032</v>
      </c>
      <c r="J107" s="8">
        <f>IFERROR(SUMIF(VictoriaPlusPCRegion!$E$7:$E$161,$E107,VictoriaPlusPCRegion!M$7:M$161)/SUMIF(VictoriaPlusPCRegion!$E$7:$E$161,$E107,VictoriaPlusPCRegion!$O$7:$O$161)*100,"na")</f>
        <v>97.504302925989677</v>
      </c>
      <c r="K107" s="8">
        <f>IFERROR(SUMIF(VictoriaPlusPCRegion!$E$7:$E$161,$E107,VictoriaPlusPCRegion!N$7:N$161)/SUMIF(VictoriaPlusPCRegion!$E$7:$E$161,$E107,VictoriaPlusPCRegion!$O$7:$O$161)*100,"na")</f>
        <v>75.215146299483649</v>
      </c>
      <c r="L107" s="8">
        <f>IFERROR(SUMIF(VictoriaPlusPCRegion!$E$7:$E$161,$E107,VictoriaPlusPCRegion!O$7:O$161)/SUMIF(VictoriaPlusPCRegion!$E$7:$E$161,$E107,VictoriaPlusPCRegion!$O$7:$O$161)*100,"na")</f>
        <v>100</v>
      </c>
      <c r="M107" s="8">
        <f>IFERROR(SUMIF(VictoriaPlusPCRegion!$E$7:$E$161,$E107,VictoriaPlusPCRegion!P$7:P$161)/SUMIF(VictoriaPlusPCRegion!$E$7:$E$161,$E107,VictoriaPlusPCRegion!$O$7:$O$161)*100,"na")</f>
        <v>78.313253012048193</v>
      </c>
      <c r="N107" s="8">
        <f>IFERROR(SUMIF(VictoriaPlusPCRegion!$E$7:$E$161,$E107,VictoriaPlusPCRegion!Q$7:Q$161)/SUMIF(VictoriaPlusPCRegion!$E$7:$E$161,$E107,VictoriaPlusPCRegion!$O$7:$O$161)*100,"na")</f>
        <v>83.820998278829606</v>
      </c>
      <c r="O107" s="8">
        <f>IFERROR(SUMIF(VictoriaPlusPCRegion!$E$7:$E$161,$E107,VictoriaPlusPCRegion!R$7:R$161)/SUMIF(VictoriaPlusPCRegion!$E$7:$E$161,$E107,VictoriaPlusPCRegion!$O$7:$O$161)*100,"na")</f>
        <v>84.337349397590373</v>
      </c>
      <c r="P107" s="8">
        <f>IFERROR(SUMIF(VictoriaPlusPCRegion!$E$7:$E$161,$E107,VictoriaPlusPCRegion!S$7:S$161)/SUMIF(VictoriaPlusPCRegion!$E$7:$E$161,$E107,VictoriaPlusPCRegion!$O$7:$O$161)*100,"na")</f>
        <v>87.521514629948356</v>
      </c>
      <c r="Q107" s="8">
        <f>IFERROR(SUMIF(VictoriaPlusPCRegion!$E$7:$E$161,$E107,VictoriaPlusPCRegion!T$7:T$161)/SUMIF(VictoriaPlusPCRegion!$E$7:$E$161,$E107,VictoriaPlusPCRegion!$O$7:$O$161)*100,"na")</f>
        <v>84.423407917383813</v>
      </c>
      <c r="R107" s="8">
        <f>IFERROR(SUMIF(VictoriaPlusPCRegion!$E$7:$E$161,$E107,VictoriaPlusPCRegion!U$7:U$161)/SUMIF(VictoriaPlusPCRegion!$E$7:$E$161,$E107,VictoriaPlusPCRegion!$O$7:$O$161)*100,"na")</f>
        <v>77.452667814113596</v>
      </c>
      <c r="S107" s="8">
        <f>IFERROR(SUMIF(VictoriaPlusPCRegion!$E$7:$E$161,$E107,VictoriaPlusPCRegion!V$7:V$161)/SUMIF(VictoriaPlusPCRegion!$E$7:$E$161,$E107,VictoriaPlusPCRegion!$O$7:$O$161)*100,"na")</f>
        <v>80.808950086058516</v>
      </c>
      <c r="T107" s="8">
        <f>IFERROR(SUMIF(VictoriaPlusPCRegion!$E$7:$E$161,$E107,VictoriaPlusPCRegion!W$7:W$161)/SUMIF(VictoriaPlusPCRegion!$E$7:$E$161,$E107,VictoriaPlusPCRegion!$O$7:$O$161)*100,"na")</f>
        <v>83.56282271944923</v>
      </c>
      <c r="U107" s="8">
        <f>IFERROR(SUMIF(VictoriaPlusPCRegion!$E$7:$E$161,$E107,VictoriaPlusPCRegion!X$7:X$161)/SUMIF(VictoriaPlusPCRegion!$E$7:$E$161,$E107,VictoriaPlusPCRegion!$O$7:$O$161)*100,"na")</f>
        <v>85.370051635111878</v>
      </c>
      <c r="V107" s="8">
        <f>IFERROR(SUMIF(VictoriaPlusPCRegion!$E$7:$E$161,$E107,VictoriaPlusPCRegion!Y$7:Y$161)/SUMIF(VictoriaPlusPCRegion!$E$7:$E$161,$E107,VictoriaPlusPCRegion!$O$7:$O$161)*100,"na")</f>
        <v>86.230636833046475</v>
      </c>
    </row>
    <row r="108" spans="1:22" hidden="1" x14ac:dyDescent="0.25">
      <c r="A108" s="2" t="s">
        <v>44</v>
      </c>
      <c r="B108" s="2" t="s">
        <v>50</v>
      </c>
      <c r="C108" s="2" t="s">
        <v>30</v>
      </c>
      <c r="E108" s="2" t="str">
        <f t="shared" si="2"/>
        <v>Health and aged care rest of VIC</v>
      </c>
      <c r="F108" s="8">
        <f>IFERROR(SUMIF(VictoriaPlusPCRegion!$E$7:$E$161,$E108,VictoriaPlusPCRegion!I$7:I$161)/SUMIF(VictoriaPlusPCRegion!$E$7:$E$161,$E108,VictoriaPlusPCRegion!$O$7:$O$161)*100,"na")</f>
        <v>96.172248803827756</v>
      </c>
      <c r="G108" s="8">
        <f>IFERROR(SUMIF(VictoriaPlusPCRegion!$E$7:$E$161,$E108,VictoriaPlusPCRegion!J$7:J$161)/SUMIF(VictoriaPlusPCRegion!$E$7:$E$161,$E108,VictoriaPlusPCRegion!$O$7:$O$161)*100,"na")</f>
        <v>170.33492822966508</v>
      </c>
      <c r="H108" s="8">
        <f>IFERROR(SUMIF(VictoriaPlusPCRegion!$E$7:$E$161,$E108,VictoriaPlusPCRegion!K$7:K$161)/SUMIF(VictoriaPlusPCRegion!$E$7:$E$161,$E108,VictoriaPlusPCRegion!$O$7:$O$161)*100,"na")</f>
        <v>233.01435406698565</v>
      </c>
      <c r="I108" s="8">
        <f>IFERROR(SUMIF(VictoriaPlusPCRegion!$E$7:$E$161,$E108,VictoriaPlusPCRegion!L$7:L$161)/SUMIF(VictoriaPlusPCRegion!$E$7:$E$161,$E108,VictoriaPlusPCRegion!$O$7:$O$161)*100,"na")</f>
        <v>339.23444976076553</v>
      </c>
      <c r="J108" s="8">
        <f>IFERROR(SUMIF(VictoriaPlusPCRegion!$E$7:$E$161,$E108,VictoriaPlusPCRegion!M$7:M$161)/SUMIF(VictoriaPlusPCRegion!$E$7:$E$161,$E108,VictoriaPlusPCRegion!$O$7:$O$161)*100,"na")</f>
        <v>214.83253588516749</v>
      </c>
      <c r="K108" s="8">
        <f>IFERROR(SUMIF(VictoriaPlusPCRegion!$E$7:$E$161,$E108,VictoriaPlusPCRegion!N$7:N$161)/SUMIF(VictoriaPlusPCRegion!$E$7:$E$161,$E108,VictoriaPlusPCRegion!$O$7:$O$161)*100,"na")</f>
        <v>132.5358851674641</v>
      </c>
      <c r="L108" s="8">
        <f>IFERROR(SUMIF(VictoriaPlusPCRegion!$E$7:$E$161,$E108,VictoriaPlusPCRegion!O$7:O$161)/SUMIF(VictoriaPlusPCRegion!$E$7:$E$161,$E108,VictoriaPlusPCRegion!$O$7:$O$161)*100,"na")</f>
        <v>100</v>
      </c>
      <c r="M108" s="8">
        <f>IFERROR(SUMIF(VictoriaPlusPCRegion!$E$7:$E$161,$E108,VictoriaPlusPCRegion!P$7:P$161)/SUMIF(VictoriaPlusPCRegion!$E$7:$E$161,$E108,VictoriaPlusPCRegion!$O$7:$O$161)*100,"na")</f>
        <v>147.36842105263156</v>
      </c>
      <c r="N108" s="8">
        <f>IFERROR(SUMIF(VictoriaPlusPCRegion!$E$7:$E$161,$E108,VictoriaPlusPCRegion!Q$7:Q$161)/SUMIF(VictoriaPlusPCRegion!$E$7:$E$161,$E108,VictoriaPlusPCRegion!$O$7:$O$161)*100,"na")</f>
        <v>169.37799043062199</v>
      </c>
      <c r="O108" s="8">
        <f>IFERROR(SUMIF(VictoriaPlusPCRegion!$E$7:$E$161,$E108,VictoriaPlusPCRegion!R$7:R$161)/SUMIF(VictoriaPlusPCRegion!$E$7:$E$161,$E108,VictoriaPlusPCRegion!$O$7:$O$161)*100,"na")</f>
        <v>177.03349282296651</v>
      </c>
      <c r="P108" s="8">
        <f>IFERROR(SUMIF(VictoriaPlusPCRegion!$E$7:$E$161,$E108,VictoriaPlusPCRegion!S$7:S$161)/SUMIF(VictoriaPlusPCRegion!$E$7:$E$161,$E108,VictoriaPlusPCRegion!$O$7:$O$161)*100,"na")</f>
        <v>177.99043062200957</v>
      </c>
      <c r="Q108" s="8">
        <f>IFERROR(SUMIF(VictoriaPlusPCRegion!$E$7:$E$161,$E108,VictoriaPlusPCRegion!T$7:T$161)/SUMIF(VictoriaPlusPCRegion!$E$7:$E$161,$E108,VictoriaPlusPCRegion!$O$7:$O$161)*100,"na")</f>
        <v>172.2488038277512</v>
      </c>
      <c r="R108" s="8">
        <f>IFERROR(SUMIF(VictoriaPlusPCRegion!$E$7:$E$161,$E108,VictoriaPlusPCRegion!U$7:U$161)/SUMIF(VictoriaPlusPCRegion!$E$7:$E$161,$E108,VictoriaPlusPCRegion!$O$7:$O$161)*100,"na")</f>
        <v>158.37320574162678</v>
      </c>
      <c r="S108" s="8">
        <f>IFERROR(SUMIF(VictoriaPlusPCRegion!$E$7:$E$161,$E108,VictoriaPlusPCRegion!V$7:V$161)/SUMIF(VictoriaPlusPCRegion!$E$7:$E$161,$E108,VictoriaPlusPCRegion!$O$7:$O$161)*100,"na")</f>
        <v>165.07177033492823</v>
      </c>
      <c r="T108" s="8">
        <f>IFERROR(SUMIF(VictoriaPlusPCRegion!$E$7:$E$161,$E108,VictoriaPlusPCRegion!W$7:W$161)/SUMIF(VictoriaPlusPCRegion!$E$7:$E$161,$E108,VictoriaPlusPCRegion!$O$7:$O$161)*100,"na")</f>
        <v>170.8133971291866</v>
      </c>
      <c r="U108" s="8">
        <f>IFERROR(SUMIF(VictoriaPlusPCRegion!$E$7:$E$161,$E108,VictoriaPlusPCRegion!X$7:X$161)/SUMIF(VictoriaPlusPCRegion!$E$7:$E$161,$E108,VictoriaPlusPCRegion!$O$7:$O$161)*100,"na")</f>
        <v>174.16267942583733</v>
      </c>
      <c r="V108" s="8">
        <f>IFERROR(SUMIF(VictoriaPlusPCRegion!$E$7:$E$161,$E108,VictoriaPlusPCRegion!Y$7:Y$161)/SUMIF(VictoriaPlusPCRegion!$E$7:$E$161,$E108,VictoriaPlusPCRegion!$O$7:$O$161)*100,"na")</f>
        <v>176.07655502392345</v>
      </c>
    </row>
    <row r="109" spans="1:22" hidden="1" x14ac:dyDescent="0.25">
      <c r="A109" s="4" t="s">
        <v>44</v>
      </c>
      <c r="B109" s="4" t="s">
        <v>50</v>
      </c>
      <c r="C109" s="4" t="s">
        <v>31</v>
      </c>
      <c r="D109" s="4"/>
      <c r="E109" s="4" t="str">
        <f t="shared" si="2"/>
        <v>Health and aged care PCR</v>
      </c>
      <c r="F109" s="8">
        <f>IFERROR(SUMIF(VictoriaPlusPCRegion!$E$7:$E$161,$E109,VictoriaPlusPCRegion!I$7:I$161)/SUMIF(VictoriaPlusPCRegion!$E$7:$E$161,$E109,VictoriaPlusPCRegion!$O$7:$O$161)*100,"na")</f>
        <v>55.020014106209288</v>
      </c>
      <c r="G109" s="8">
        <f>IFERROR(SUMIF(VictoriaPlusPCRegion!$E$7:$E$161,$E109,VictoriaPlusPCRegion!J$7:J$161)/SUMIF(VictoriaPlusPCRegion!$E$7:$E$161,$E109,VictoriaPlusPCRegion!$O$7:$O$161)*100,"na")</f>
        <v>127.82501887496585</v>
      </c>
      <c r="H109" s="8">
        <f>IFERROR(SUMIF(VictoriaPlusPCRegion!$E$7:$E$161,$E109,VictoriaPlusPCRegion!K$7:K$161)/SUMIF(VictoriaPlusPCRegion!$E$7:$E$161,$E109,VictoriaPlusPCRegion!$O$7:$O$161)*100,"na")</f>
        <v>108.50639359161407</v>
      </c>
      <c r="I109" s="8">
        <f>IFERROR(SUMIF(VictoriaPlusPCRegion!$E$7:$E$161,$E109,VictoriaPlusPCRegion!L$7:L$161)/SUMIF(VictoriaPlusPCRegion!$E$7:$E$161,$E109,VictoriaPlusPCRegion!$O$7:$O$161)*100,"na")</f>
        <v>118.21390919301234</v>
      </c>
      <c r="J109" s="8">
        <f>IFERROR(SUMIF(VictoriaPlusPCRegion!$E$7:$E$161,$E109,VictoriaPlusPCRegion!M$7:M$161)/SUMIF(VictoriaPlusPCRegion!$E$7:$E$161,$E109,VictoriaPlusPCRegion!$O$7:$O$161)*100,"na")</f>
        <v>63.866750987162369</v>
      </c>
      <c r="K109" s="8">
        <f>IFERROR(SUMIF(VictoriaPlusPCRegion!$E$7:$E$161,$E109,VictoriaPlusPCRegion!N$7:N$161)/SUMIF(VictoriaPlusPCRegion!$E$7:$E$161,$E109,VictoriaPlusPCRegion!$O$7:$O$161)*100,"na")</f>
        <v>49.627949699019446</v>
      </c>
      <c r="L109" s="8">
        <f>IFERROR(SUMIF(VictoriaPlusPCRegion!$E$7:$E$161,$E109,VictoriaPlusPCRegion!O$7:O$161)/SUMIF(VictoriaPlusPCRegion!$E$7:$E$161,$E109,VictoriaPlusPCRegion!$O$7:$O$161)*100,"na")</f>
        <v>100</v>
      </c>
      <c r="M109" s="8">
        <f>IFERROR(SUMIF(VictoriaPlusPCRegion!$E$7:$E$161,$E109,VictoriaPlusPCRegion!P$7:P$161)/SUMIF(VictoriaPlusPCRegion!$E$7:$E$161,$E109,VictoriaPlusPCRegion!$O$7:$O$161)*100,"na")</f>
        <v>112.56777957549919</v>
      </c>
      <c r="N109" s="8">
        <f>IFERROR(SUMIF(VictoriaPlusPCRegion!$E$7:$E$161,$E109,VictoriaPlusPCRegion!Q$7:Q$161)/SUMIF(VictoriaPlusPCRegion!$E$7:$E$161,$E109,VictoriaPlusPCRegion!$O$7:$O$161)*100,"na")</f>
        <v>92.2857682624727</v>
      </c>
      <c r="O109" s="8">
        <f>IFERROR(SUMIF(VictoriaPlusPCRegion!$E$7:$E$161,$E109,VictoriaPlusPCRegion!R$7:R$161)/SUMIF(VictoriaPlusPCRegion!$E$7:$E$161,$E109,VictoriaPlusPCRegion!$O$7:$O$161)*100,"na")</f>
        <v>105.68337115581588</v>
      </c>
      <c r="P109" s="8">
        <f>IFERROR(SUMIF(VictoriaPlusPCRegion!$E$7:$E$161,$E109,VictoriaPlusPCRegion!S$7:S$161)/SUMIF(VictoriaPlusPCRegion!$E$7:$E$161,$E109,VictoriaPlusPCRegion!$O$7:$O$161)*100,"na")</f>
        <v>111.2109583352313</v>
      </c>
      <c r="Q109" s="8">
        <f>IFERROR(SUMIF(VictoriaPlusPCRegion!$E$7:$E$161,$E109,VictoriaPlusPCRegion!T$7:T$161)/SUMIF(VictoriaPlusPCRegion!$E$7:$E$161,$E109,VictoriaPlusPCRegion!$O$7:$O$161)*100,"na")</f>
        <v>101.84526617237637</v>
      </c>
      <c r="R109" s="8">
        <f>IFERROR(SUMIF(VictoriaPlusPCRegion!$E$7:$E$161,$E109,VictoriaPlusPCRegion!U$7:U$161)/SUMIF(VictoriaPlusPCRegion!$E$7:$E$161,$E109,VictoriaPlusPCRegion!$O$7:$O$161)*100,"na")</f>
        <v>96.139752597250165</v>
      </c>
      <c r="S109" s="8">
        <f>IFERROR(SUMIF(VictoriaPlusPCRegion!$E$7:$E$161,$E109,VictoriaPlusPCRegion!V$7:V$161)/SUMIF(VictoriaPlusPCRegion!$E$7:$E$161,$E109,VictoriaPlusPCRegion!$O$7:$O$161)*100,"na")</f>
        <v>100.12174604442723</v>
      </c>
      <c r="T109" s="8">
        <f>IFERROR(SUMIF(VictoriaPlusPCRegion!$E$7:$E$161,$E109,VictoriaPlusPCRegion!W$7:W$161)/SUMIF(VictoriaPlusPCRegion!$E$7:$E$161,$E109,VictoriaPlusPCRegion!$O$7:$O$161)*100,"na")</f>
        <v>102.73557300022598</v>
      </c>
      <c r="U109" s="8">
        <f>IFERROR(SUMIF(VictoriaPlusPCRegion!$E$7:$E$161,$E109,VictoriaPlusPCRegion!X$7:X$161)/SUMIF(VictoriaPlusPCRegion!$E$7:$E$161,$E109,VictoriaPlusPCRegion!$O$7:$O$161)*100,"na")</f>
        <v>105.54075431677828</v>
      </c>
      <c r="V109" s="8">
        <f>IFERROR(SUMIF(VictoriaPlusPCRegion!$E$7:$E$161,$E109,VictoriaPlusPCRegion!Y$7:Y$161)/SUMIF(VictoriaPlusPCRegion!$E$7:$E$161,$E109,VictoriaPlusPCRegion!$O$7:$O$161)*100,"na")</f>
        <v>106.50871067871863</v>
      </c>
    </row>
    <row r="110" spans="1:22" hidden="1" x14ac:dyDescent="0.25">
      <c r="A110" s="6"/>
      <c r="B110" s="6" t="str">
        <f>B109</f>
        <v>Health and aged care</v>
      </c>
      <c r="C110" s="6" t="str">
        <f>C109</f>
        <v>PCR</v>
      </c>
      <c r="D110" s="6" t="str">
        <f>$D$10</f>
        <v>Melbourne - North West</v>
      </c>
      <c r="E110" s="6" t="str">
        <f t="shared" ref="E110:E117" si="17">IF(D110="",B110&amp;" "&amp;C110,B110&amp;" "&amp;C110&amp;" "&amp;D110)</f>
        <v>Health and aged care PCR Melbourne - North West</v>
      </c>
      <c r="F110" s="8">
        <f>IFERROR(SUMIF(VictoriaPlusPCRegion!$E$7:$E$161,$E110,VictoriaPlusPCRegion!I$7:I$161)/SUMIF(VictoriaPlusPCRegion!$E$7:$E$161,$E110,VictoriaPlusPCRegion!$O$7:$O$161)*100,"na")</f>
        <v>317.59921918069517</v>
      </c>
      <c r="G110" s="8">
        <f>IFERROR(SUMIF(VictoriaPlusPCRegion!$E$7:$E$161,$E110,VictoriaPlusPCRegion!J$7:J$161)/SUMIF(VictoriaPlusPCRegion!$E$7:$E$161,$E110,VictoriaPlusPCRegion!$O$7:$O$161)*100,"na")</f>
        <v>24.881992232934305</v>
      </c>
      <c r="H110" s="8">
        <f>IFERROR(SUMIF(VictoriaPlusPCRegion!$E$7:$E$161,$E110,VictoriaPlusPCRegion!K$7:K$161)/SUMIF(VictoriaPlusPCRegion!$E$7:$E$161,$E110,VictoriaPlusPCRegion!$O$7:$O$161)*100,"na")</f>
        <v>268.89994389866428</v>
      </c>
      <c r="I110" s="8">
        <f>IFERROR(SUMIF(VictoriaPlusPCRegion!$E$7:$E$161,$E110,VictoriaPlusPCRegion!L$7:L$161)/SUMIF(VictoriaPlusPCRegion!$E$7:$E$161,$E110,VictoriaPlusPCRegion!$O$7:$O$161)*100,"na")</f>
        <v>32.363531790406803</v>
      </c>
      <c r="J110" s="8">
        <f>IFERROR(SUMIF(VictoriaPlusPCRegion!$E$7:$E$161,$E110,VictoriaPlusPCRegion!M$7:M$161)/SUMIF(VictoriaPlusPCRegion!$E$7:$E$161,$E110,VictoriaPlusPCRegion!$O$7:$O$161)*100,"na")</f>
        <v>42.647571719323111</v>
      </c>
      <c r="K110" s="8">
        <f>IFERROR(SUMIF(VictoriaPlusPCRegion!$E$7:$E$161,$E110,VictoriaPlusPCRegion!N$7:N$161)/SUMIF(VictoriaPlusPCRegion!$E$7:$E$161,$E110,VictoriaPlusPCRegion!$O$7:$O$161)*100,"na")</f>
        <v>71.133874350412214</v>
      </c>
      <c r="L110" s="8">
        <f>IFERROR(SUMIF(VictoriaPlusPCRegion!$E$7:$E$161,$E110,VictoriaPlusPCRegion!O$7:O$161)/SUMIF(VictoriaPlusPCRegion!$E$7:$E$161,$E110,VictoriaPlusPCRegion!$O$7:$O$161)*100,"na")</f>
        <v>100</v>
      </c>
      <c r="M110" s="8">
        <f>IFERROR(SUMIF(VictoriaPlusPCRegion!$E$7:$E$161,$E110,VictoriaPlusPCRegion!P$7:P$161)/SUMIF(VictoriaPlusPCRegion!$E$7:$E$161,$E110,VictoriaPlusPCRegion!$O$7:$O$161)*100,"na")</f>
        <v>116.36137351981925</v>
      </c>
      <c r="N110" s="8">
        <f>IFERROR(SUMIF(VictoriaPlusPCRegion!$E$7:$E$161,$E110,VictoriaPlusPCRegion!Q$7:Q$161)/SUMIF(VictoriaPlusPCRegion!$E$7:$E$161,$E110,VictoriaPlusPCRegion!$O$7:$O$161)*100,"na")</f>
        <v>106.65292531356229</v>
      </c>
      <c r="O110" s="8">
        <f>IFERROR(SUMIF(VictoriaPlusPCRegion!$E$7:$E$161,$E110,VictoriaPlusPCRegion!R$7:R$161)/SUMIF(VictoriaPlusPCRegion!$E$7:$E$161,$E110,VictoriaPlusPCRegion!$O$7:$O$161)*100,"na")</f>
        <v>112.3548702783242</v>
      </c>
      <c r="P110" s="8">
        <f>IFERROR(SUMIF(VictoriaPlusPCRegion!$E$7:$E$161,$E110,VictoriaPlusPCRegion!S$7:S$161)/SUMIF(VictoriaPlusPCRegion!$E$7:$E$161,$E110,VictoriaPlusPCRegion!$O$7:$O$161)*100,"na")</f>
        <v>120.57154556647333</v>
      </c>
      <c r="Q110" s="8">
        <f>IFERROR(SUMIF(VictoriaPlusPCRegion!$E$7:$E$161,$E110,VictoriaPlusPCRegion!T$7:T$161)/SUMIF(VictoriaPlusPCRegion!$E$7:$E$161,$E110,VictoriaPlusPCRegion!$O$7:$O$161)*100,"na")</f>
        <v>112.1308932792269</v>
      </c>
      <c r="R110" s="8">
        <f>IFERROR(SUMIF(VictoriaPlusPCRegion!$E$7:$E$161,$E110,VictoriaPlusPCRegion!U$7:U$161)/SUMIF(VictoriaPlusPCRegion!$E$7:$E$161,$E110,VictoriaPlusPCRegion!$O$7:$O$161)*100,"na")</f>
        <v>104.09658525295278</v>
      </c>
      <c r="S110" s="8">
        <f>IFERROR(SUMIF(VictoriaPlusPCRegion!$E$7:$E$161,$E110,VictoriaPlusPCRegion!V$7:V$161)/SUMIF(VictoriaPlusPCRegion!$E$7:$E$161,$E110,VictoriaPlusPCRegion!$O$7:$O$161)*100,"na")</f>
        <v>109.06346986117028</v>
      </c>
      <c r="T110" s="8">
        <f>IFERROR(SUMIF(VictoriaPlusPCRegion!$E$7:$E$161,$E110,VictoriaPlusPCRegion!W$7:W$161)/SUMIF(VictoriaPlusPCRegion!$E$7:$E$161,$E110,VictoriaPlusPCRegion!$O$7:$O$161)*100,"na")</f>
        <v>112.08671506212239</v>
      </c>
      <c r="U110" s="8">
        <f>IFERROR(SUMIF(VictoriaPlusPCRegion!$E$7:$E$161,$E110,VictoriaPlusPCRegion!X$7:X$161)/SUMIF(VictoriaPlusPCRegion!$E$7:$E$161,$E110,VictoriaPlusPCRegion!$O$7:$O$161)*100,"na")</f>
        <v>114.79643787741567</v>
      </c>
      <c r="V110" s="8">
        <f>IFERROR(SUMIF(VictoriaPlusPCRegion!$E$7:$E$161,$E110,VictoriaPlusPCRegion!Y$7:Y$161)/SUMIF(VictoriaPlusPCRegion!$E$7:$E$161,$E110,VictoriaPlusPCRegion!$O$7:$O$161)*100,"na")</f>
        <v>116.02447194527672</v>
      </c>
    </row>
    <row r="111" spans="1:22" hidden="1" x14ac:dyDescent="0.25">
      <c r="A111" s="6"/>
      <c r="B111" s="6" t="str">
        <f t="shared" ref="B111:C117" si="18">B110</f>
        <v>Health and aged care</v>
      </c>
      <c r="C111" s="6" t="str">
        <f t="shared" si="18"/>
        <v>PCR</v>
      </c>
      <c r="D111" s="6" t="str">
        <f>$D$11</f>
        <v>Melbourne - West</v>
      </c>
      <c r="E111" s="6" t="str">
        <f t="shared" si="17"/>
        <v>Health and aged care PCR Melbourne - West</v>
      </c>
      <c r="F111" s="8">
        <f>IFERROR(SUMIF(VictoriaPlusPCRegion!$E$7:$E$161,$E111,VictoriaPlusPCRegion!I$7:I$161)/SUMIF(VictoriaPlusPCRegion!$E$7:$E$161,$E111,VictoriaPlusPCRegion!$O$7:$O$161)*100,"na")</f>
        <v>42.718995263071115</v>
      </c>
      <c r="G111" s="8">
        <f>IFERROR(SUMIF(VictoriaPlusPCRegion!$E$7:$E$161,$E111,VictoriaPlusPCRegion!J$7:J$161)/SUMIF(VictoriaPlusPCRegion!$E$7:$E$161,$E111,VictoriaPlusPCRegion!$O$7:$O$161)*100,"na")</f>
        <v>44.389543932126806</v>
      </c>
      <c r="H111" s="8">
        <f>IFERROR(SUMIF(VictoriaPlusPCRegion!$E$7:$E$161,$E111,VictoriaPlusPCRegion!K$7:K$161)/SUMIF(VictoriaPlusPCRegion!$E$7:$E$161,$E111,VictoriaPlusPCRegion!$O$7:$O$161)*100,"na")</f>
        <v>55.285543806550727</v>
      </c>
      <c r="I111" s="8">
        <f>IFERROR(SUMIF(VictoriaPlusPCRegion!$E$7:$E$161,$E111,VictoriaPlusPCRegion!L$7:L$161)/SUMIF(VictoriaPlusPCRegion!$E$7:$E$161,$E111,VictoriaPlusPCRegion!$O$7:$O$161)*100,"na")</f>
        <v>558.559586074349</v>
      </c>
      <c r="J111" s="8">
        <f>IFERROR(SUMIF(VictoriaPlusPCRegion!$E$7:$E$161,$E111,VictoriaPlusPCRegion!M$7:M$161)/SUMIF(VictoriaPlusPCRegion!$E$7:$E$161,$E111,VictoriaPlusPCRegion!$O$7:$O$161)*100,"na")</f>
        <v>110.02665002546767</v>
      </c>
      <c r="K111" s="8">
        <f>IFERROR(SUMIF(VictoriaPlusPCRegion!$E$7:$E$161,$E111,VictoriaPlusPCRegion!N$7:N$161)/SUMIF(VictoriaPlusPCRegion!$E$7:$E$161,$E111,VictoriaPlusPCRegion!$O$7:$O$161)*100,"na")</f>
        <v>164.20756746101051</v>
      </c>
      <c r="L111" s="8">
        <f>IFERROR(SUMIF(VictoriaPlusPCRegion!$E$7:$E$161,$E111,VictoriaPlusPCRegion!O$7:O$161)/SUMIF(VictoriaPlusPCRegion!$E$7:$E$161,$E111,VictoriaPlusPCRegion!$O$7:$O$161)*100,"na")</f>
        <v>100</v>
      </c>
      <c r="M111" s="8">
        <f>IFERROR(SUMIF(VictoriaPlusPCRegion!$E$7:$E$161,$E111,VictoriaPlusPCRegion!P$7:P$161)/SUMIF(VictoriaPlusPCRegion!$E$7:$E$161,$E111,VictoriaPlusPCRegion!$O$7:$O$161)*100,"na")</f>
        <v>226.31846442613858</v>
      </c>
      <c r="N111" s="8">
        <f>IFERROR(SUMIF(VictoriaPlusPCRegion!$E$7:$E$161,$E111,VictoriaPlusPCRegion!Q$7:Q$161)/SUMIF(VictoriaPlusPCRegion!$E$7:$E$161,$E111,VictoriaPlusPCRegion!$O$7:$O$161)*100,"na")</f>
        <v>194.39321317536363</v>
      </c>
      <c r="O111" s="8">
        <f>IFERROR(SUMIF(VictoriaPlusPCRegion!$E$7:$E$161,$E111,VictoriaPlusPCRegion!R$7:R$161)/SUMIF(VictoriaPlusPCRegion!$E$7:$E$161,$E111,VictoriaPlusPCRegion!$O$7:$O$161)*100,"na")</f>
        <v>180.25831912351228</v>
      </c>
      <c r="P111" s="8">
        <f>IFERROR(SUMIF(VictoriaPlusPCRegion!$E$7:$E$161,$E111,VictoriaPlusPCRegion!S$7:S$161)/SUMIF(VictoriaPlusPCRegion!$E$7:$E$161,$E111,VictoriaPlusPCRegion!$O$7:$O$161)*100,"na")</f>
        <v>215.84490835132618</v>
      </c>
      <c r="Q111" s="8">
        <f>IFERROR(SUMIF(VictoriaPlusPCRegion!$E$7:$E$161,$E111,VictoriaPlusPCRegion!T$7:T$161)/SUMIF(VictoriaPlusPCRegion!$E$7:$E$161,$E111,VictoriaPlusPCRegion!$O$7:$O$161)*100,"na")</f>
        <v>195.30296009296927</v>
      </c>
      <c r="R111" s="8">
        <f>IFERROR(SUMIF(VictoriaPlusPCRegion!$E$7:$E$161,$E111,VictoriaPlusPCRegion!U$7:U$161)/SUMIF(VictoriaPlusPCRegion!$E$7:$E$161,$E111,VictoriaPlusPCRegion!$O$7:$O$161)*100,"na")</f>
        <v>178.31197223161814</v>
      </c>
      <c r="S111" s="8">
        <f>IFERROR(SUMIF(VictoriaPlusPCRegion!$E$7:$E$161,$E111,VictoriaPlusPCRegion!V$7:V$161)/SUMIF(VictoriaPlusPCRegion!$E$7:$E$161,$E111,VictoriaPlusPCRegion!$O$7:$O$161)*100,"na")</f>
        <v>190.67253392162101</v>
      </c>
      <c r="T111" s="8">
        <f>IFERROR(SUMIF(VictoriaPlusPCRegion!$E$7:$E$161,$E111,VictoriaPlusPCRegion!W$7:W$161)/SUMIF(VictoriaPlusPCRegion!$E$7:$E$161,$E111,VictoriaPlusPCRegion!$O$7:$O$161)*100,"na")</f>
        <v>194.40197453817939</v>
      </c>
      <c r="U111" s="8">
        <f>IFERROR(SUMIF(VictoriaPlusPCRegion!$E$7:$E$161,$E111,VictoriaPlusPCRegion!X$7:X$161)/SUMIF(VictoriaPlusPCRegion!$E$7:$E$161,$E111,VictoriaPlusPCRegion!$O$7:$O$161)*100,"na")</f>
        <v>198.81692965509257</v>
      </c>
      <c r="V111" s="8">
        <f>IFERROR(SUMIF(VictoriaPlusPCRegion!$E$7:$E$161,$E111,VictoriaPlusPCRegion!Y$7:Y$161)/SUMIF(VictoriaPlusPCRegion!$E$7:$E$161,$E111,VictoriaPlusPCRegion!$O$7:$O$161)*100,"na")</f>
        <v>201.67266256059295</v>
      </c>
    </row>
    <row r="112" spans="1:22" hidden="1" x14ac:dyDescent="0.25">
      <c r="A112" s="6"/>
      <c r="B112" s="6" t="str">
        <f t="shared" si="18"/>
        <v>Health and aged care</v>
      </c>
      <c r="C112" s="6" t="str">
        <f t="shared" si="18"/>
        <v>PCR</v>
      </c>
      <c r="D112" s="6" t="str">
        <f>$D$12</f>
        <v>Ballarat</v>
      </c>
      <c r="E112" s="6" t="str">
        <f t="shared" si="17"/>
        <v>Health and aged care PCR Ballarat</v>
      </c>
      <c r="F112" s="8">
        <f>IFERROR(SUMIF(VictoriaPlusPCRegion!$E$7:$E$161,$E112,VictoriaPlusPCRegion!I$7:I$161)/SUMIF(VictoriaPlusPCRegion!$E$7:$E$161,$E112,VictoriaPlusPCRegion!$O$7:$O$161)*100,"na")</f>
        <v>21.514979294275534</v>
      </c>
      <c r="G112" s="8">
        <f>IFERROR(SUMIF(VictoriaPlusPCRegion!$E$7:$E$161,$E112,VictoriaPlusPCRegion!J$7:J$161)/SUMIF(VictoriaPlusPCRegion!$E$7:$E$161,$E112,VictoriaPlusPCRegion!$O$7:$O$161)*100,"na")</f>
        <v>111.93473479898695</v>
      </c>
      <c r="H112" s="8">
        <f>IFERROR(SUMIF(VictoriaPlusPCRegion!$E$7:$E$161,$E112,VictoriaPlusPCRegion!K$7:K$161)/SUMIF(VictoriaPlusPCRegion!$E$7:$E$161,$E112,VictoriaPlusPCRegion!$O$7:$O$161)*100,"na")</f>
        <v>297.2101255880649</v>
      </c>
      <c r="I112" s="8">
        <f>IFERROR(SUMIF(VictoriaPlusPCRegion!$E$7:$E$161,$E112,VictoriaPlusPCRegion!L$7:L$161)/SUMIF(VictoriaPlusPCRegion!$E$7:$E$161,$E112,VictoriaPlusPCRegion!$O$7:$O$161)*100,"na")</f>
        <v>661.66757508041871</v>
      </c>
      <c r="J112" s="8">
        <f>IFERROR(SUMIF(VictoriaPlusPCRegion!$E$7:$E$161,$E112,VictoriaPlusPCRegion!M$7:M$161)/SUMIF(VictoriaPlusPCRegion!$E$7:$E$161,$E112,VictoriaPlusPCRegion!$O$7:$O$161)*100,"na")</f>
        <v>156.51031562959912</v>
      </c>
      <c r="K112" s="8">
        <f>IFERROR(SUMIF(VictoriaPlusPCRegion!$E$7:$E$161,$E112,VictoriaPlusPCRegion!N$7:N$161)/SUMIF(VictoriaPlusPCRegion!$E$7:$E$161,$E112,VictoriaPlusPCRegion!$O$7:$O$161)*100,"na")</f>
        <v>225.78980666797986</v>
      </c>
      <c r="L112" s="8">
        <f>IFERROR(SUMIF(VictoriaPlusPCRegion!$E$7:$E$161,$E112,VictoriaPlusPCRegion!O$7:O$161)/SUMIF(VictoriaPlusPCRegion!$E$7:$E$161,$E112,VictoriaPlusPCRegion!$O$7:$O$161)*100,"na")</f>
        <v>100</v>
      </c>
      <c r="M112" s="8">
        <f>IFERROR(SUMIF(VictoriaPlusPCRegion!$E$7:$E$161,$E112,VictoriaPlusPCRegion!P$7:P$161)/SUMIF(VictoriaPlusPCRegion!$E$7:$E$161,$E112,VictoriaPlusPCRegion!$O$7:$O$161)*100,"na")</f>
        <v>300.18922288448618</v>
      </c>
      <c r="N112" s="8">
        <f>IFERROR(SUMIF(VictoriaPlusPCRegion!$E$7:$E$161,$E112,VictoriaPlusPCRegion!Q$7:Q$161)/SUMIF(VictoriaPlusPCRegion!$E$7:$E$161,$E112,VictoriaPlusPCRegion!$O$7:$O$161)*100,"na")</f>
        <v>252.75201856617215</v>
      </c>
      <c r="O112" s="8">
        <f>IFERROR(SUMIF(VictoriaPlusPCRegion!$E$7:$E$161,$E112,VictoriaPlusPCRegion!R$7:R$161)/SUMIF(VictoriaPlusPCRegion!$E$7:$E$161,$E112,VictoriaPlusPCRegion!$O$7:$O$161)*100,"na")</f>
        <v>225.65299704794418</v>
      </c>
      <c r="P112" s="8">
        <f>IFERROR(SUMIF(VictoriaPlusPCRegion!$E$7:$E$161,$E112,VictoriaPlusPCRegion!S$7:S$161)/SUMIF(VictoriaPlusPCRegion!$E$7:$E$161,$E112,VictoriaPlusPCRegion!$O$7:$O$161)*100,"na")</f>
        <v>279.53686644694835</v>
      </c>
      <c r="Q112" s="8">
        <f>IFERROR(SUMIF(VictoriaPlusPCRegion!$E$7:$E$161,$E112,VictoriaPlusPCRegion!T$7:T$161)/SUMIF(VictoriaPlusPCRegion!$E$7:$E$161,$E112,VictoriaPlusPCRegion!$O$7:$O$161)*100,"na")</f>
        <v>250.79567141737064</v>
      </c>
      <c r="R112" s="8">
        <f>IFERROR(SUMIF(VictoriaPlusPCRegion!$E$7:$E$161,$E112,VictoriaPlusPCRegion!U$7:U$161)/SUMIF(VictoriaPlusPCRegion!$E$7:$E$161,$E112,VictoriaPlusPCRegion!$O$7:$O$161)*100,"na")</f>
        <v>227.89189818023226</v>
      </c>
      <c r="S112" s="8">
        <f>IFERROR(SUMIF(VictoriaPlusPCRegion!$E$7:$E$161,$E112,VictoriaPlusPCRegion!V$7:V$161)/SUMIF(VictoriaPlusPCRegion!$E$7:$E$161,$E112,VictoriaPlusPCRegion!$O$7:$O$161)*100,"na")</f>
        <v>245.18190114819288</v>
      </c>
      <c r="T112" s="8">
        <f>IFERROR(SUMIF(VictoriaPlusPCRegion!$E$7:$E$161,$E112,VictoriaPlusPCRegion!W$7:W$161)/SUMIF(VictoriaPlusPCRegion!$E$7:$E$161,$E112,VictoriaPlusPCRegion!$O$7:$O$161)*100,"na")</f>
        <v>249.36586321273873</v>
      </c>
      <c r="U112" s="8">
        <f>IFERROR(SUMIF(VictoriaPlusPCRegion!$E$7:$E$161,$E112,VictoriaPlusPCRegion!X$7:X$161)/SUMIF(VictoriaPlusPCRegion!$E$7:$E$161,$E112,VictoriaPlusPCRegion!$O$7:$O$161)*100,"na")</f>
        <v>254.93439617808465</v>
      </c>
      <c r="V112" s="8">
        <f>IFERROR(SUMIF(VictoriaPlusPCRegion!$E$7:$E$161,$E112,VictoriaPlusPCRegion!Y$7:Y$161)/SUMIF(VictoriaPlusPCRegion!$E$7:$E$161,$E112,VictoriaPlusPCRegion!$O$7:$O$161)*100,"na")</f>
        <v>258.87309604414941</v>
      </c>
    </row>
    <row r="113" spans="1:22" hidden="1" x14ac:dyDescent="0.25">
      <c r="A113" s="6"/>
      <c r="B113" s="6" t="str">
        <f t="shared" si="18"/>
        <v>Health and aged care</v>
      </c>
      <c r="C113" s="6" t="str">
        <f t="shared" si="18"/>
        <v>PCR</v>
      </c>
      <c r="D113" s="6" t="str">
        <f>$D$13</f>
        <v>Bendigo</v>
      </c>
      <c r="E113" s="6" t="str">
        <f t="shared" si="17"/>
        <v>Health and aged care PCR Bendigo</v>
      </c>
      <c r="F113" s="8">
        <f>IFERROR(SUMIF(VictoriaPlusPCRegion!$E$7:$E$161,$E113,VictoriaPlusPCRegion!I$7:I$161)/SUMIF(VictoriaPlusPCRegion!$E$7:$E$161,$E113,VictoriaPlusPCRegion!$O$7:$O$161)*100,"na")</f>
        <v>199.84329591662399</v>
      </c>
      <c r="G113" s="8">
        <f>IFERROR(SUMIF(VictoriaPlusPCRegion!$E$7:$E$161,$E113,VictoriaPlusPCRegion!J$7:J$161)/SUMIF(VictoriaPlusPCRegion!$E$7:$E$161,$E113,VictoriaPlusPCRegion!$O$7:$O$161)*100,"na")</f>
        <v>3563.608398497262</v>
      </c>
      <c r="H113" s="8">
        <f>IFERROR(SUMIF(VictoriaPlusPCRegion!$E$7:$E$161,$E113,VictoriaPlusPCRegion!K$7:K$161)/SUMIF(VictoriaPlusPCRegion!$E$7:$E$161,$E113,VictoriaPlusPCRegion!$O$7:$O$161)*100,"na")</f>
        <v>83.149815952705637</v>
      </c>
      <c r="I113" s="8">
        <f>IFERROR(SUMIF(VictoriaPlusPCRegion!$E$7:$E$161,$E113,VictoriaPlusPCRegion!L$7:L$161)/SUMIF(VictoriaPlusPCRegion!$E$7:$E$161,$E113,VictoriaPlusPCRegion!$O$7:$O$161)*100,"na")</f>
        <v>891.11816130444868</v>
      </c>
      <c r="J113" s="8">
        <f>IFERROR(SUMIF(VictoriaPlusPCRegion!$E$7:$E$161,$E113,VictoriaPlusPCRegion!M$7:M$161)/SUMIF(VictoriaPlusPCRegion!$E$7:$E$161,$E113,VictoriaPlusPCRegion!$O$7:$O$161)*100,"na")</f>
        <v>309.64507176527604</v>
      </c>
      <c r="K113" s="8">
        <f>IFERROR(SUMIF(VictoriaPlusPCRegion!$E$7:$E$161,$E113,VictoriaPlusPCRegion!N$7:N$161)/SUMIF(VictoriaPlusPCRegion!$E$7:$E$161,$E113,VictoriaPlusPCRegion!$O$7:$O$161)*100,"na")</f>
        <v>82.526289722196708</v>
      </c>
      <c r="L113" s="8">
        <f>IFERROR(SUMIF(VictoriaPlusPCRegion!$E$7:$E$161,$E113,VictoriaPlusPCRegion!O$7:O$161)/SUMIF(VictoriaPlusPCRegion!$E$7:$E$161,$E113,VictoriaPlusPCRegion!$O$7:$O$161)*100,"na")</f>
        <v>100</v>
      </c>
      <c r="M113" s="8">
        <f>IFERROR(SUMIF(VictoriaPlusPCRegion!$E$7:$E$161,$E113,VictoriaPlusPCRegion!P$7:P$161)/SUMIF(VictoriaPlusPCRegion!$E$7:$E$161,$E113,VictoriaPlusPCRegion!$O$7:$O$161)*100,"na")</f>
        <v>281.83962392337889</v>
      </c>
      <c r="N113" s="8">
        <f>IFERROR(SUMIF(VictoriaPlusPCRegion!$E$7:$E$161,$E113,VictoriaPlusPCRegion!Q$7:Q$161)/SUMIF(VictoriaPlusPCRegion!$E$7:$E$161,$E113,VictoriaPlusPCRegion!$O$7:$O$161)*100,"na")</f>
        <v>158.93553691560183</v>
      </c>
      <c r="O113" s="8">
        <f>IFERROR(SUMIF(VictoriaPlusPCRegion!$E$7:$E$161,$E113,VictoriaPlusPCRegion!R$7:R$161)/SUMIF(VictoriaPlusPCRegion!$E$7:$E$161,$E113,VictoriaPlusPCRegion!$O$7:$O$161)*100,"na")</f>
        <v>184.09843629729878</v>
      </c>
      <c r="P113" s="8">
        <f>IFERROR(SUMIF(VictoriaPlusPCRegion!$E$7:$E$161,$E113,VictoriaPlusPCRegion!S$7:S$161)/SUMIF(VictoriaPlusPCRegion!$E$7:$E$161,$E113,VictoriaPlusPCRegion!$O$7:$O$161)*100,"na")</f>
        <v>221.2328655590465</v>
      </c>
      <c r="Q113" s="8">
        <f>IFERROR(SUMIF(VictoriaPlusPCRegion!$E$7:$E$161,$E113,VictoriaPlusPCRegion!T$7:T$161)/SUMIF(VictoriaPlusPCRegion!$E$7:$E$161,$E113,VictoriaPlusPCRegion!$O$7:$O$161)*100,"na")</f>
        <v>185.13771805945575</v>
      </c>
      <c r="R113" s="8">
        <f>IFERROR(SUMIF(VictoriaPlusPCRegion!$E$7:$E$161,$E113,VictoriaPlusPCRegion!U$7:U$161)/SUMIF(VictoriaPlusPCRegion!$E$7:$E$161,$E113,VictoriaPlusPCRegion!$O$7:$O$161)*100,"na")</f>
        <v>177.83042387099266</v>
      </c>
      <c r="S113" s="8">
        <f>IFERROR(SUMIF(VictoriaPlusPCRegion!$E$7:$E$161,$E113,VictoriaPlusPCRegion!V$7:V$161)/SUMIF(VictoriaPlusPCRegion!$E$7:$E$161,$E113,VictoriaPlusPCRegion!$O$7:$O$161)*100,"na")</f>
        <v>188.79119935288657</v>
      </c>
      <c r="T113" s="8">
        <f>IFERROR(SUMIF(VictoriaPlusPCRegion!$E$7:$E$161,$E113,VictoriaPlusPCRegion!W$7:W$161)/SUMIF(VictoriaPlusPCRegion!$E$7:$E$161,$E113,VictoriaPlusPCRegion!$O$7:$O$161)*100,"na")</f>
        <v>190.16892804186298</v>
      </c>
      <c r="U113" s="8">
        <f>IFERROR(SUMIF(VictoriaPlusPCRegion!$E$7:$E$161,$E113,VictoriaPlusPCRegion!X$7:X$161)/SUMIF(VictoriaPlusPCRegion!$E$7:$E$161,$E113,VictoriaPlusPCRegion!$O$7:$O$161)*100,"na")</f>
        <v>196.53012098933581</v>
      </c>
      <c r="V113" s="8">
        <f>IFERROR(SUMIF(VictoriaPlusPCRegion!$E$7:$E$161,$E113,VictoriaPlusPCRegion!Y$7:Y$161)/SUMIF(VictoriaPlusPCRegion!$E$7:$E$161,$E113,VictoriaPlusPCRegion!$O$7:$O$161)*100,"na")</f>
        <v>198.77344828771714</v>
      </c>
    </row>
    <row r="114" spans="1:22" hidden="1" x14ac:dyDescent="0.25">
      <c r="A114" s="6"/>
      <c r="B114" s="6" t="str">
        <f t="shared" si="18"/>
        <v>Health and aged care</v>
      </c>
      <c r="C114" s="6" t="str">
        <f t="shared" si="18"/>
        <v>PCR</v>
      </c>
      <c r="D114" s="6" t="str">
        <f>$D$14</f>
        <v>Geelong</v>
      </c>
      <c r="E114" s="6" t="str">
        <f t="shared" si="17"/>
        <v>Health and aged care PCR Geelong</v>
      </c>
      <c r="F114" s="8">
        <f>IFERROR(SUMIF(VictoriaPlusPCRegion!$E$7:$E$161,$E114,VictoriaPlusPCRegion!I$7:I$161)/SUMIF(VictoriaPlusPCRegion!$E$7:$E$161,$E114,VictoriaPlusPCRegion!$O$7:$O$161)*100,"na")</f>
        <v>90.312345992779825</v>
      </c>
      <c r="G114" s="8">
        <f>IFERROR(SUMIF(VictoriaPlusPCRegion!$E$7:$E$161,$E114,VictoriaPlusPCRegion!J$7:J$161)/SUMIF(VictoriaPlusPCRegion!$E$7:$E$161,$E114,VictoriaPlusPCRegion!$O$7:$O$161)*100,"na")</f>
        <v>8.2703127385206017</v>
      </c>
      <c r="H114" s="8">
        <f>IFERROR(SUMIF(VictoriaPlusPCRegion!$E$7:$E$161,$E114,VictoriaPlusPCRegion!K$7:K$161)/SUMIF(VictoriaPlusPCRegion!$E$7:$E$161,$E114,VictoriaPlusPCRegion!$O$7:$O$161)*100,"na")</f>
        <v>243.34680146061109</v>
      </c>
      <c r="I114" s="8">
        <f>IFERROR(SUMIF(VictoriaPlusPCRegion!$E$7:$E$161,$E114,VictoriaPlusPCRegion!L$7:L$161)/SUMIF(VictoriaPlusPCRegion!$E$7:$E$161,$E114,VictoriaPlusPCRegion!$O$7:$O$161)*100,"na")</f>
        <v>43.343106629516491</v>
      </c>
      <c r="J114" s="8">
        <f>IFERROR(SUMIF(VictoriaPlusPCRegion!$E$7:$E$161,$E114,VictoriaPlusPCRegion!M$7:M$161)/SUMIF(VictoriaPlusPCRegion!$E$7:$E$161,$E114,VictoriaPlusPCRegion!$O$7:$O$161)*100,"na")</f>
        <v>108.71092324348761</v>
      </c>
      <c r="K114" s="8">
        <f>IFERROR(SUMIF(VictoriaPlusPCRegion!$E$7:$E$161,$E114,VictoriaPlusPCRegion!N$7:N$161)/SUMIF(VictoriaPlusPCRegion!$E$7:$E$161,$E114,VictoriaPlusPCRegion!$O$7:$O$161)*100,"na")</f>
        <v>76.147160773402717</v>
      </c>
      <c r="L114" s="8">
        <f>IFERROR(SUMIF(VictoriaPlusPCRegion!$E$7:$E$161,$E114,VictoriaPlusPCRegion!O$7:O$161)/SUMIF(VictoriaPlusPCRegion!$E$7:$E$161,$E114,VictoriaPlusPCRegion!$O$7:$O$161)*100,"na")</f>
        <v>100</v>
      </c>
      <c r="M114" s="8">
        <f>IFERROR(SUMIF(VictoriaPlusPCRegion!$E$7:$E$161,$E114,VictoriaPlusPCRegion!P$7:P$161)/SUMIF(VictoriaPlusPCRegion!$E$7:$E$161,$E114,VictoriaPlusPCRegion!$O$7:$O$161)*100,"na")</f>
        <v>158.96493447793731</v>
      </c>
      <c r="N114" s="8">
        <f>IFERROR(SUMIF(VictoriaPlusPCRegion!$E$7:$E$161,$E114,VictoriaPlusPCRegion!Q$7:Q$161)/SUMIF(VictoriaPlusPCRegion!$E$7:$E$161,$E114,VictoriaPlusPCRegion!$O$7:$O$161)*100,"na")</f>
        <v>121.40288879317262</v>
      </c>
      <c r="O114" s="8">
        <f>IFERROR(SUMIF(VictoriaPlusPCRegion!$E$7:$E$161,$E114,VictoriaPlusPCRegion!R$7:R$161)/SUMIF(VictoriaPlusPCRegion!$E$7:$E$161,$E114,VictoriaPlusPCRegion!$O$7:$O$161)*100,"na")</f>
        <v>131.31797325238162</v>
      </c>
      <c r="P114" s="8">
        <f>IFERROR(SUMIF(VictoriaPlusPCRegion!$E$7:$E$161,$E114,VictoriaPlusPCRegion!S$7:S$161)/SUMIF(VictoriaPlusPCRegion!$E$7:$E$161,$E114,VictoriaPlusPCRegion!$O$7:$O$161)*100,"na")</f>
        <v>147.17812623210207</v>
      </c>
      <c r="Q114" s="8">
        <f>IFERROR(SUMIF(VictoriaPlusPCRegion!$E$7:$E$161,$E114,VictoriaPlusPCRegion!T$7:T$161)/SUMIF(VictoriaPlusPCRegion!$E$7:$E$161,$E114,VictoriaPlusPCRegion!$O$7:$O$161)*100,"na")</f>
        <v>131.77028098042368</v>
      </c>
      <c r="R114" s="8">
        <f>IFERROR(SUMIF(VictoriaPlusPCRegion!$E$7:$E$161,$E114,VictoriaPlusPCRegion!U$7:U$161)/SUMIF(VictoriaPlusPCRegion!$E$7:$E$161,$E114,VictoriaPlusPCRegion!$O$7:$O$161)*100,"na")</f>
        <v>123.69348679411394</v>
      </c>
      <c r="S114" s="8">
        <f>IFERROR(SUMIF(VictoriaPlusPCRegion!$E$7:$E$161,$E114,VictoriaPlusPCRegion!V$7:V$161)/SUMIF(VictoriaPlusPCRegion!$E$7:$E$161,$E114,VictoriaPlusPCRegion!$O$7:$O$161)*100,"na")</f>
        <v>130.28652454319766</v>
      </c>
      <c r="T114" s="8">
        <f>IFERROR(SUMIF(VictoriaPlusPCRegion!$E$7:$E$161,$E114,VictoriaPlusPCRegion!W$7:W$161)/SUMIF(VictoriaPlusPCRegion!$E$7:$E$161,$E114,VictoriaPlusPCRegion!$O$7:$O$161)*100,"na")</f>
        <v>132.92990261526123</v>
      </c>
      <c r="U114" s="8">
        <f>IFERROR(SUMIF(VictoriaPlusPCRegion!$E$7:$E$161,$E114,VictoriaPlusPCRegion!X$7:X$161)/SUMIF(VictoriaPlusPCRegion!$E$7:$E$161,$E114,VictoriaPlusPCRegion!$O$7:$O$161)*100,"na")</f>
        <v>136.56217888270288</v>
      </c>
      <c r="V114" s="8">
        <f>IFERROR(SUMIF(VictoriaPlusPCRegion!$E$7:$E$161,$E114,VictoriaPlusPCRegion!Y$7:Y$161)/SUMIF(VictoriaPlusPCRegion!$E$7:$E$161,$E114,VictoriaPlusPCRegion!$O$7:$O$161)*100,"na")</f>
        <v>138.07479447027893</v>
      </c>
    </row>
    <row r="115" spans="1:22" hidden="1" x14ac:dyDescent="0.25">
      <c r="A115" s="6"/>
      <c r="B115" s="6" t="str">
        <f t="shared" si="18"/>
        <v>Health and aged care</v>
      </c>
      <c r="C115" s="6" t="str">
        <f t="shared" si="18"/>
        <v>PCR</v>
      </c>
      <c r="D115" s="6" t="str">
        <f>$D$15</f>
        <v>North West</v>
      </c>
      <c r="E115" s="6" t="str">
        <f t="shared" si="17"/>
        <v>Health and aged care PCR North West</v>
      </c>
      <c r="F115" s="8">
        <f>IFERROR(SUMIF(VictoriaPlusPCRegion!$E$7:$E$161,$E115,VictoriaPlusPCRegion!I$7:I$161)/SUMIF(VictoriaPlusPCRegion!$E$7:$E$161,$E115,VictoriaPlusPCRegion!$O$7:$O$161)*100,"na")</f>
        <v>155.41923200864244</v>
      </c>
      <c r="G115" s="8">
        <f>IFERROR(SUMIF(VictoriaPlusPCRegion!$E$7:$E$161,$E115,VictoriaPlusPCRegion!J$7:J$161)/SUMIF(VictoriaPlusPCRegion!$E$7:$E$161,$E115,VictoriaPlusPCRegion!$O$7:$O$161)*100,"na")</f>
        <v>85.49197422474856</v>
      </c>
      <c r="H115" s="8">
        <f>IFERROR(SUMIF(VictoriaPlusPCRegion!$E$7:$E$161,$E115,VictoriaPlusPCRegion!K$7:K$161)/SUMIF(VictoriaPlusPCRegion!$E$7:$E$161,$E115,VictoriaPlusPCRegion!$O$7:$O$161)*100,"na")</f>
        <v>245.03106380523514</v>
      </c>
      <c r="I115" s="8">
        <f>IFERROR(SUMIF(VictoriaPlusPCRegion!$E$7:$E$161,$E115,VictoriaPlusPCRegion!L$7:L$161)/SUMIF(VictoriaPlusPCRegion!$E$7:$E$161,$E115,VictoriaPlusPCRegion!$O$7:$O$161)*100,"na")</f>
        <v>319.26340412013542</v>
      </c>
      <c r="J115" s="8">
        <f>IFERROR(SUMIF(VictoriaPlusPCRegion!$E$7:$E$161,$E115,VictoriaPlusPCRegion!M$7:M$161)/SUMIF(VictoriaPlusPCRegion!$E$7:$E$161,$E115,VictoriaPlusPCRegion!$O$7:$O$161)*100,"na")</f>
        <v>27.91635878112373</v>
      </c>
      <c r="K115" s="8">
        <f>IFERROR(SUMIF(VictoriaPlusPCRegion!$E$7:$E$161,$E115,VictoriaPlusPCRegion!N$7:N$161)/SUMIF(VictoriaPlusPCRegion!$E$7:$E$161,$E115,VictoriaPlusPCRegion!$O$7:$O$161)*100,"na")</f>
        <v>49.556574126412343</v>
      </c>
      <c r="L115" s="8">
        <f>IFERROR(SUMIF(VictoriaPlusPCRegion!$E$7:$E$161,$E115,VictoriaPlusPCRegion!O$7:O$161)/SUMIF(VictoriaPlusPCRegion!$E$7:$E$161,$E115,VictoriaPlusPCRegion!$O$7:$O$161)*100,"na")</f>
        <v>100</v>
      </c>
      <c r="M115" s="8">
        <f>IFERROR(SUMIF(VictoriaPlusPCRegion!$E$7:$E$161,$E115,VictoriaPlusPCRegion!P$7:P$161)/SUMIF(VictoriaPlusPCRegion!$E$7:$E$161,$E115,VictoriaPlusPCRegion!$O$7:$O$161)*100,"na")</f>
        <v>91.392465012288099</v>
      </c>
      <c r="N115" s="8">
        <f>IFERROR(SUMIF(VictoriaPlusPCRegion!$E$7:$E$161,$E115,VictoriaPlusPCRegion!Q$7:Q$161)/SUMIF(VictoriaPlusPCRegion!$E$7:$E$161,$E115,VictoriaPlusPCRegion!$O$7:$O$161)*100,"na")</f>
        <v>86.454848971198004</v>
      </c>
      <c r="O115" s="8">
        <f>IFERROR(SUMIF(VictoriaPlusPCRegion!$E$7:$E$161,$E115,VictoriaPlusPCRegion!R$7:R$161)/SUMIF(VictoriaPlusPCRegion!$E$7:$E$161,$E115,VictoriaPlusPCRegion!$O$7:$O$161)*100,"na")</f>
        <v>96.830804174453206</v>
      </c>
      <c r="P115" s="8">
        <f>IFERROR(SUMIF(VictoriaPlusPCRegion!$E$7:$E$161,$E115,VictoriaPlusPCRegion!S$7:S$161)/SUMIF(VictoriaPlusPCRegion!$E$7:$E$161,$E115,VictoriaPlusPCRegion!$O$7:$O$161)*100,"na")</f>
        <v>98.790177948723084</v>
      </c>
      <c r="Q115" s="8">
        <f>IFERROR(SUMIF(VictoriaPlusPCRegion!$E$7:$E$161,$E115,VictoriaPlusPCRegion!T$7:T$161)/SUMIF(VictoriaPlusPCRegion!$E$7:$E$161,$E115,VictoriaPlusPCRegion!$O$7:$O$161)*100,"na")</f>
        <v>93.065017650827116</v>
      </c>
      <c r="R115" s="8">
        <f>IFERROR(SUMIF(VictoriaPlusPCRegion!$E$7:$E$161,$E115,VictoriaPlusPCRegion!U$7:U$161)/SUMIF(VictoriaPlusPCRegion!$E$7:$E$161,$E115,VictoriaPlusPCRegion!$O$7:$O$161)*100,"na")</f>
        <v>87.113405805686327</v>
      </c>
      <c r="S115" s="8">
        <f>IFERROR(SUMIF(VictoriaPlusPCRegion!$E$7:$E$161,$E115,VictoriaPlusPCRegion!V$7:V$161)/SUMIF(VictoriaPlusPCRegion!$E$7:$E$161,$E115,VictoriaPlusPCRegion!$O$7:$O$161)*100,"na")</f>
        <v>90.383702181407884</v>
      </c>
      <c r="T115" s="8">
        <f>IFERROR(SUMIF(VictoriaPlusPCRegion!$E$7:$E$161,$E115,VictoriaPlusPCRegion!W$7:W$161)/SUMIF(VictoriaPlusPCRegion!$E$7:$E$161,$E115,VictoriaPlusPCRegion!$O$7:$O$161)*100,"na")</f>
        <v>93.237277347309899</v>
      </c>
      <c r="U115" s="8">
        <f>IFERROR(SUMIF(VictoriaPlusPCRegion!$E$7:$E$161,$E115,VictoriaPlusPCRegion!X$7:X$161)/SUMIF(VictoriaPlusPCRegion!$E$7:$E$161,$E115,VictoriaPlusPCRegion!$O$7:$O$161)*100,"na")</f>
        <v>95.563508045488874</v>
      </c>
      <c r="V115" s="8">
        <f>IFERROR(SUMIF(VictoriaPlusPCRegion!$E$7:$E$161,$E115,VictoriaPlusPCRegion!Y$7:Y$161)/SUMIF(VictoriaPlusPCRegion!$E$7:$E$161,$E115,VictoriaPlusPCRegion!$O$7:$O$161)*100,"na")</f>
        <v>96.416996950126716</v>
      </c>
    </row>
    <row r="116" spans="1:22" hidden="1" x14ac:dyDescent="0.25">
      <c r="A116" s="6"/>
      <c r="B116" s="6" t="str">
        <f t="shared" si="18"/>
        <v>Health and aged care</v>
      </c>
      <c r="C116" s="6" t="str">
        <f t="shared" si="18"/>
        <v>PCR</v>
      </c>
      <c r="D116" s="6" t="str">
        <f>$D$16</f>
        <v>Shepparton</v>
      </c>
      <c r="E116" s="6" t="str">
        <f t="shared" si="17"/>
        <v>Health and aged care PCR Shepparton</v>
      </c>
      <c r="F116" s="8">
        <f>IFERROR(SUMIF(VictoriaPlusPCRegion!$E$7:$E$161,$E116,VictoriaPlusPCRegion!I$7:I$161)/SUMIF(VictoriaPlusPCRegion!$E$7:$E$161,$E116,VictoriaPlusPCRegion!$O$7:$O$161)*100,"na")</f>
        <v>7.3594866768310157</v>
      </c>
      <c r="G116" s="8">
        <f>IFERROR(SUMIF(VictoriaPlusPCRegion!$E$7:$E$161,$E116,VictoriaPlusPCRegion!J$7:J$161)/SUMIF(VictoriaPlusPCRegion!$E$7:$E$161,$E116,VictoriaPlusPCRegion!$O$7:$O$161)*100,"na")</f>
        <v>15.914410692823949</v>
      </c>
      <c r="H116" s="8">
        <f>IFERROR(SUMIF(VictoriaPlusPCRegion!$E$7:$E$161,$E116,VictoriaPlusPCRegion!K$7:K$161)/SUMIF(VictoriaPlusPCRegion!$E$7:$E$161,$E116,VictoriaPlusPCRegion!$O$7:$O$161)*100,"na")</f>
        <v>10.525975731918573</v>
      </c>
      <c r="I116" s="8">
        <f>IFERROR(SUMIF(VictoriaPlusPCRegion!$E$7:$E$161,$E116,VictoriaPlusPCRegion!L$7:L$161)/SUMIF(VictoriaPlusPCRegion!$E$7:$E$161,$E116,VictoriaPlusPCRegion!$O$7:$O$161)*100,"na")</f>
        <v>7.3164395039508303</v>
      </c>
      <c r="J116" s="8">
        <f>IFERROR(SUMIF(VictoriaPlusPCRegion!$E$7:$E$161,$E116,VictoriaPlusPCRegion!M$7:M$161)/SUMIF(VictoriaPlusPCRegion!$E$7:$E$161,$E116,VictoriaPlusPCRegion!$O$7:$O$161)*100,"na")</f>
        <v>15.168087151290759</v>
      </c>
      <c r="K116" s="8">
        <f>IFERROR(SUMIF(VictoriaPlusPCRegion!$E$7:$E$161,$E116,VictoriaPlusPCRegion!N$7:N$161)/SUMIF(VictoriaPlusPCRegion!$E$7:$E$161,$E116,VictoriaPlusPCRegion!$O$7:$O$161)*100,"na")</f>
        <v>14.23372387621313</v>
      </c>
      <c r="L116" s="8">
        <f>IFERROR(SUMIF(VictoriaPlusPCRegion!$E$7:$E$161,$E116,VictoriaPlusPCRegion!O$7:O$161)/SUMIF(VictoriaPlusPCRegion!$E$7:$E$161,$E116,VictoriaPlusPCRegion!$O$7:$O$161)*100,"na")</f>
        <v>100</v>
      </c>
      <c r="M116" s="8">
        <f>IFERROR(SUMIF(VictoriaPlusPCRegion!$E$7:$E$161,$E116,VictoriaPlusPCRegion!P$7:P$161)/SUMIF(VictoriaPlusPCRegion!$E$7:$E$161,$E116,VictoriaPlusPCRegion!$O$7:$O$161)*100,"na")</f>
        <v>57.19585592898698</v>
      </c>
      <c r="N116" s="8">
        <f>IFERROR(SUMIF(VictoriaPlusPCRegion!$E$7:$E$161,$E116,VictoriaPlusPCRegion!Q$7:Q$161)/SUMIF(VictoriaPlusPCRegion!$E$7:$E$161,$E116,VictoriaPlusPCRegion!$O$7:$O$161)*100,"na")</f>
        <v>55.214886058639237</v>
      </c>
      <c r="O116" s="8">
        <f>IFERROR(SUMIF(VictoriaPlusPCRegion!$E$7:$E$161,$E116,VictoriaPlusPCRegion!R$7:R$161)/SUMIF(VictoriaPlusPCRegion!$E$7:$E$161,$E116,VictoriaPlusPCRegion!$O$7:$O$161)*100,"na")</f>
        <v>74.203988650460374</v>
      </c>
      <c r="P116" s="8">
        <f>IFERROR(SUMIF(VictoriaPlusPCRegion!$E$7:$E$161,$E116,VictoriaPlusPCRegion!S$7:S$161)/SUMIF(VictoriaPlusPCRegion!$E$7:$E$161,$E116,VictoriaPlusPCRegion!$O$7:$O$161)*100,"na")</f>
        <v>67.043148294925587</v>
      </c>
      <c r="Q116" s="8">
        <f>IFERROR(SUMIF(VictoriaPlusPCRegion!$E$7:$E$161,$E116,VictoriaPlusPCRegion!T$7:T$161)/SUMIF(VictoriaPlusPCRegion!$E$7:$E$161,$E116,VictoriaPlusPCRegion!$O$7:$O$161)*100,"na")</f>
        <v>64.613519820546855</v>
      </c>
      <c r="R116" s="8">
        <f>IFERROR(SUMIF(VictoriaPlusPCRegion!$E$7:$E$161,$E116,VictoriaPlusPCRegion!U$7:U$161)/SUMIF(VictoriaPlusPCRegion!$E$7:$E$161,$E116,VictoriaPlusPCRegion!$O$7:$O$161)*100,"na")</f>
        <v>62.151461377993243</v>
      </c>
      <c r="S116" s="8">
        <f>IFERROR(SUMIF(VictoriaPlusPCRegion!$E$7:$E$161,$E116,VictoriaPlusPCRegion!V$7:V$161)/SUMIF(VictoriaPlusPCRegion!$E$7:$E$161,$E116,VictoriaPlusPCRegion!$O$7:$O$161)*100,"na")</f>
        <v>62.867941570044209</v>
      </c>
      <c r="T116" s="8">
        <f>IFERROR(SUMIF(VictoriaPlusPCRegion!$E$7:$E$161,$E116,VictoriaPlusPCRegion!W$7:W$161)/SUMIF(VictoriaPlusPCRegion!$E$7:$E$161,$E116,VictoriaPlusPCRegion!$O$7:$O$161)*100,"na")</f>
        <v>65.367673121186698</v>
      </c>
      <c r="U116" s="8">
        <f>IFERROR(SUMIF(VictoriaPlusPCRegion!$E$7:$E$161,$E116,VictoriaPlusPCRegion!X$7:X$161)/SUMIF(VictoriaPlusPCRegion!$E$7:$E$161,$E116,VictoriaPlusPCRegion!$O$7:$O$161)*100,"na")</f>
        <v>67.217357755051751</v>
      </c>
      <c r="V116" s="8">
        <f>IFERROR(SUMIF(VictoriaPlusPCRegion!$E$7:$E$161,$E116,VictoriaPlusPCRegion!Y$7:Y$161)/SUMIF(VictoriaPlusPCRegion!$E$7:$E$161,$E116,VictoriaPlusPCRegion!$O$7:$O$161)*100,"na")</f>
        <v>67.493552869558116</v>
      </c>
    </row>
    <row r="117" spans="1:22" hidden="1" x14ac:dyDescent="0.25">
      <c r="A117" s="6"/>
      <c r="B117" s="6" t="str">
        <f t="shared" si="18"/>
        <v>Health and aged care</v>
      </c>
      <c r="C117" s="6" t="str">
        <f t="shared" si="18"/>
        <v>PCR</v>
      </c>
      <c r="D117" s="6" t="str">
        <f>$D$17</f>
        <v>Warrnambool and South West</v>
      </c>
      <c r="E117" s="6" t="str">
        <f t="shared" si="17"/>
        <v>Health and aged care PCR Warrnambool and South West</v>
      </c>
      <c r="F117" s="8">
        <f>IFERROR(SUMIF(VictoriaPlusPCRegion!$E$7:$E$161,$E117,VictoriaPlusPCRegion!I$7:I$161)/SUMIF(VictoriaPlusPCRegion!$E$7:$E$161,$E117,VictoriaPlusPCRegion!$O$7:$O$161)*100,"na")</f>
        <v>305.222599133362</v>
      </c>
      <c r="G117" s="8">
        <f>IFERROR(SUMIF(VictoriaPlusPCRegion!$E$7:$E$161,$E117,VictoriaPlusPCRegion!J$7:J$161)/SUMIF(VictoriaPlusPCRegion!$E$7:$E$161,$E117,VictoriaPlusPCRegion!$O$7:$O$161)*100,"na")</f>
        <v>88.920336817035832</v>
      </c>
      <c r="H117" s="8">
        <f>IFERROR(SUMIF(VictoriaPlusPCRegion!$E$7:$E$161,$E117,VictoriaPlusPCRegion!K$7:K$161)/SUMIF(VictoriaPlusPCRegion!$E$7:$E$161,$E117,VictoriaPlusPCRegion!$O$7:$O$161)*100,"na")</f>
        <v>39.964594064195907</v>
      </c>
      <c r="I117" s="8">
        <f>IFERROR(SUMIF(VictoriaPlusPCRegion!$E$7:$E$161,$E117,VictoriaPlusPCRegion!L$7:L$161)/SUMIF(VictoriaPlusPCRegion!$E$7:$E$161,$E117,VictoriaPlusPCRegion!$O$7:$O$161)*100,"na")</f>
        <v>875.18489315937632</v>
      </c>
      <c r="J117" s="8">
        <f>IFERROR(SUMIF(VictoriaPlusPCRegion!$E$7:$E$161,$E117,VictoriaPlusPCRegion!M$7:M$161)/SUMIF(VictoriaPlusPCRegion!$E$7:$E$161,$E117,VictoriaPlusPCRegion!$O$7:$O$161)*100,"na")</f>
        <v>192.161364944947</v>
      </c>
      <c r="K117" s="8">
        <f>IFERROR(SUMIF(VictoriaPlusPCRegion!$E$7:$E$161,$E117,VictoriaPlusPCRegion!N$7:N$161)/SUMIF(VictoriaPlusPCRegion!$E$7:$E$161,$E117,VictoriaPlusPCRegion!$O$7:$O$161)*100,"na")</f>
        <v>63.351162403829562</v>
      </c>
      <c r="L117" s="8">
        <f>IFERROR(SUMIF(VictoriaPlusPCRegion!$E$7:$E$161,$E117,VictoriaPlusPCRegion!O$7:O$161)/SUMIF(VictoriaPlusPCRegion!$E$7:$E$161,$E117,VictoriaPlusPCRegion!$O$7:$O$161)*100,"na")</f>
        <v>100</v>
      </c>
      <c r="M117" s="8">
        <f>IFERROR(SUMIF(VictoriaPlusPCRegion!$E$7:$E$161,$E117,VictoriaPlusPCRegion!P$7:P$161)/SUMIF(VictoriaPlusPCRegion!$E$7:$E$161,$E117,VictoriaPlusPCRegion!$O$7:$O$161)*100,"na")</f>
        <v>198.31844402378601</v>
      </c>
      <c r="N117" s="8">
        <f>IFERROR(SUMIF(VictoriaPlusPCRegion!$E$7:$E$161,$E117,VictoriaPlusPCRegion!Q$7:Q$161)/SUMIF(VictoriaPlusPCRegion!$E$7:$E$161,$E117,VictoriaPlusPCRegion!$O$7:$O$161)*100,"na")</f>
        <v>124.22559668439779</v>
      </c>
      <c r="O117" s="8">
        <f>IFERROR(SUMIF(VictoriaPlusPCRegion!$E$7:$E$161,$E117,VictoriaPlusPCRegion!R$7:R$161)/SUMIF(VictoriaPlusPCRegion!$E$7:$E$161,$E117,VictoriaPlusPCRegion!$O$7:$O$161)*100,"na")</f>
        <v>144.71104884008977</v>
      </c>
      <c r="P117" s="8">
        <f>IFERROR(SUMIF(VictoriaPlusPCRegion!$E$7:$E$161,$E117,VictoriaPlusPCRegion!S$7:S$161)/SUMIF(VictoriaPlusPCRegion!$E$7:$E$161,$E117,VictoriaPlusPCRegion!$O$7:$O$161)*100,"na")</f>
        <v>165.96956276401977</v>
      </c>
      <c r="Q117" s="8">
        <f>IFERROR(SUMIF(VictoriaPlusPCRegion!$E$7:$E$161,$E117,VictoriaPlusPCRegion!T$7:T$161)/SUMIF(VictoriaPlusPCRegion!$E$7:$E$161,$E117,VictoriaPlusPCRegion!$O$7:$O$161)*100,"na")</f>
        <v>142.84717590893541</v>
      </c>
      <c r="R117" s="8">
        <f>IFERROR(SUMIF(VictoriaPlusPCRegion!$E$7:$E$161,$E117,VictoriaPlusPCRegion!U$7:U$161)/SUMIF(VictoriaPlusPCRegion!$E$7:$E$161,$E117,VictoriaPlusPCRegion!$O$7:$O$161)*100,"na")</f>
        <v>136.65509321254339</v>
      </c>
      <c r="S117" s="8">
        <f>IFERROR(SUMIF(VictoriaPlusPCRegion!$E$7:$E$161,$E117,VictoriaPlusPCRegion!V$7:V$161)/SUMIF(VictoriaPlusPCRegion!$E$7:$E$161,$E117,VictoriaPlusPCRegion!$O$7:$O$161)*100,"na")</f>
        <v>144.05505199125307</v>
      </c>
      <c r="T117" s="8">
        <f>IFERROR(SUMIF(VictoriaPlusPCRegion!$E$7:$E$161,$E117,VictoriaPlusPCRegion!W$7:W$161)/SUMIF(VictoriaPlusPCRegion!$E$7:$E$161,$E117,VictoriaPlusPCRegion!$O$7:$O$161)*100,"na")</f>
        <v>145.98075588441785</v>
      </c>
      <c r="U117" s="8">
        <f>IFERROR(SUMIF(VictoriaPlusPCRegion!$E$7:$E$161,$E117,VictoriaPlusPCRegion!X$7:X$161)/SUMIF(VictoriaPlusPCRegion!$E$7:$E$161,$E117,VictoriaPlusPCRegion!$O$7:$O$161)*100,"na")</f>
        <v>150.61217781451256</v>
      </c>
      <c r="V117" s="8">
        <f>IFERROR(SUMIF(VictoriaPlusPCRegion!$E$7:$E$161,$E117,VictoriaPlusPCRegion!Y$7:Y$161)/SUMIF(VictoriaPlusPCRegion!$E$7:$E$161,$E117,VictoriaPlusPCRegion!$O$7:$O$161)*100,"na")</f>
        <v>152.19341917388945</v>
      </c>
    </row>
    <row r="118" spans="1:22" hidden="1" x14ac:dyDescent="0.25">
      <c r="A118" s="2" t="s">
        <v>44</v>
      </c>
      <c r="B118" s="2" t="s">
        <v>50</v>
      </c>
      <c r="C118" s="2" t="s">
        <v>40</v>
      </c>
      <c r="E118" s="2" t="str">
        <f t="shared" si="2"/>
        <v>Health and aged care VIC</v>
      </c>
      <c r="F118" s="8">
        <f>IFERROR(SUMIF(VictoriaPlusPCRegion!$E$7:$E$161,$E118,VictoriaPlusPCRegion!I$7:I$161)/SUMIF(VictoriaPlusPCRegion!$E$7:$E$161,$E118,VictoriaPlusPCRegion!$O$7:$O$161)*100,"na")</f>
        <v>61.779722830051057</v>
      </c>
      <c r="G118" s="8">
        <f>IFERROR(SUMIF(VictoriaPlusPCRegion!$E$7:$E$161,$E118,VictoriaPlusPCRegion!J$7:J$161)/SUMIF(VictoriaPlusPCRegion!$E$7:$E$161,$E118,VictoriaPlusPCRegion!$O$7:$O$161)*100,"na")</f>
        <v>78.336980306345737</v>
      </c>
      <c r="H118" s="8">
        <f>IFERROR(SUMIF(VictoriaPlusPCRegion!$E$7:$E$161,$E118,VictoriaPlusPCRegion!K$7:K$161)/SUMIF(VictoriaPlusPCRegion!$E$7:$E$161,$E118,VictoriaPlusPCRegion!$O$7:$O$161)*100,"na")</f>
        <v>103.64697301239971</v>
      </c>
      <c r="I118" s="8">
        <f>IFERROR(SUMIF(VictoriaPlusPCRegion!$E$7:$E$161,$E118,VictoriaPlusPCRegion!L$7:L$161)/SUMIF(VictoriaPlusPCRegion!$E$7:$E$161,$E118,VictoriaPlusPCRegion!$O$7:$O$161)*100,"na")</f>
        <v>138.51203501094091</v>
      </c>
      <c r="J118" s="8">
        <f>IFERROR(SUMIF(VictoriaPlusPCRegion!$E$7:$E$161,$E118,VictoriaPlusPCRegion!M$7:M$161)/SUMIF(VictoriaPlusPCRegion!$E$7:$E$161,$E118,VictoriaPlusPCRegion!$O$7:$O$161)*100,"na")</f>
        <v>115.46316557257477</v>
      </c>
      <c r="K118" s="8">
        <f>IFERROR(SUMIF(VictoriaPlusPCRegion!$E$7:$E$161,$E118,VictoriaPlusPCRegion!N$7:N$161)/SUMIF(VictoriaPlusPCRegion!$E$7:$E$161,$E118,VictoriaPlusPCRegion!$O$7:$O$161)*100,"na")</f>
        <v>83.95331874544128</v>
      </c>
      <c r="L118" s="8">
        <f>IFERROR(SUMIF(VictoriaPlusPCRegion!$E$7:$E$161,$E118,VictoriaPlusPCRegion!O$7:O$161)/SUMIF(VictoriaPlusPCRegion!$E$7:$E$161,$E118,VictoriaPlusPCRegion!$O$7:$O$161)*100,"na")</f>
        <v>100</v>
      </c>
      <c r="M118" s="8">
        <f>IFERROR(SUMIF(VictoriaPlusPCRegion!$E$7:$E$161,$E118,VictoriaPlusPCRegion!P$7:P$161)/SUMIF(VictoriaPlusPCRegion!$E$7:$E$161,$E118,VictoriaPlusPCRegion!$O$7:$O$161)*100,"na")</f>
        <v>88.840262582056894</v>
      </c>
      <c r="N118" s="8">
        <f>IFERROR(SUMIF(VictoriaPlusPCRegion!$E$7:$E$161,$E118,VictoriaPlusPCRegion!Q$7:Q$161)/SUMIF(VictoriaPlusPCRegion!$E$7:$E$161,$E118,VictoriaPlusPCRegion!$O$7:$O$161)*100,"na")</f>
        <v>96.863603209336247</v>
      </c>
      <c r="O118" s="8">
        <f>IFERROR(SUMIF(VictoriaPlusPCRegion!$E$7:$E$161,$E118,VictoriaPlusPCRegion!R$7:R$161)/SUMIF(VictoriaPlusPCRegion!$E$7:$E$161,$E118,VictoriaPlusPCRegion!$O$7:$O$161)*100,"na")</f>
        <v>98.468271334792121</v>
      </c>
      <c r="P118" s="8">
        <f>IFERROR(SUMIF(VictoriaPlusPCRegion!$E$7:$E$161,$E118,VictoriaPlusPCRegion!S$7:S$161)/SUMIF(VictoriaPlusPCRegion!$E$7:$E$161,$E118,VictoriaPlusPCRegion!$O$7:$O$161)*100,"na")</f>
        <v>101.3129102844639</v>
      </c>
      <c r="Q118" s="8">
        <f>IFERROR(SUMIF(VictoriaPlusPCRegion!$E$7:$E$161,$E118,VictoriaPlusPCRegion!T$7:T$161)/SUMIF(VictoriaPlusPCRegion!$E$7:$E$161,$E118,VictoriaPlusPCRegion!$O$7:$O$161)*100,"na")</f>
        <v>97.811816192560173</v>
      </c>
      <c r="R118" s="8">
        <f>IFERROR(SUMIF(VictoriaPlusPCRegion!$E$7:$E$161,$E118,VictoriaPlusPCRegion!U$7:U$161)/SUMIF(VictoriaPlusPCRegion!$E$7:$E$161,$E118,VictoriaPlusPCRegion!$O$7:$O$161)*100,"na")</f>
        <v>89.788475565280805</v>
      </c>
      <c r="S118" s="8">
        <f>IFERROR(SUMIF(VictoriaPlusPCRegion!$E$7:$E$161,$E118,VictoriaPlusPCRegion!V$7:V$161)/SUMIF(VictoriaPlusPCRegion!$E$7:$E$161,$E118,VictoriaPlusPCRegion!$O$7:$O$161)*100,"na")</f>
        <v>93.58132749817652</v>
      </c>
      <c r="T118" s="8">
        <f>IFERROR(SUMIF(VictoriaPlusPCRegion!$E$7:$E$161,$E118,VictoriaPlusPCRegion!W$7:W$161)/SUMIF(VictoriaPlusPCRegion!$E$7:$E$161,$E118,VictoriaPlusPCRegion!$O$7:$O$161)*100,"na")</f>
        <v>96.863603209336247</v>
      </c>
      <c r="U118" s="8">
        <f>IFERROR(SUMIF(VictoriaPlusPCRegion!$E$7:$E$161,$E118,VictoriaPlusPCRegion!X$7:X$161)/SUMIF(VictoriaPlusPCRegion!$E$7:$E$161,$E118,VictoriaPlusPCRegion!$O$7:$O$161)*100,"na")</f>
        <v>98.905908096280086</v>
      </c>
      <c r="V118" s="8">
        <f>IFERROR(SUMIF(VictoriaPlusPCRegion!$E$7:$E$161,$E118,VictoriaPlusPCRegion!Y$7:Y$161)/SUMIF(VictoriaPlusPCRegion!$E$7:$E$161,$E118,VictoriaPlusPCRegion!$O$7:$O$161)*100,"na")</f>
        <v>99.927060539752006</v>
      </c>
    </row>
    <row r="119" spans="1:22" hidden="1" x14ac:dyDescent="0.25">
      <c r="A119" s="2" t="s">
        <v>44</v>
      </c>
      <c r="B119" s="2" t="s">
        <v>51</v>
      </c>
      <c r="C119" s="2" t="s">
        <v>29</v>
      </c>
      <c r="E119" s="2" t="str">
        <f t="shared" si="2"/>
        <v>Entertainment and recreation Melbourne</v>
      </c>
      <c r="F119" s="8">
        <f>IFERROR(SUMIF(VictoriaPlusPCRegion!$E$7:$E$161,$E119,VictoriaPlusPCRegion!I$7:I$161)/SUMIF(VictoriaPlusPCRegion!$E$7:$E$161,$E119,VictoriaPlusPCRegion!$O$7:$O$161)*100,"na")</f>
        <v>66.489361702127653</v>
      </c>
      <c r="G119" s="8">
        <f>IFERROR(SUMIF(VictoriaPlusPCRegion!$E$7:$E$161,$E119,VictoriaPlusPCRegion!J$7:J$161)/SUMIF(VictoriaPlusPCRegion!$E$7:$E$161,$E119,VictoriaPlusPCRegion!$O$7:$O$161)*100,"na")</f>
        <v>69.813829787234042</v>
      </c>
      <c r="H119" s="8">
        <f>IFERROR(SUMIF(VictoriaPlusPCRegion!$E$7:$E$161,$E119,VictoriaPlusPCRegion!K$7:K$161)/SUMIF(VictoriaPlusPCRegion!$E$7:$E$161,$E119,VictoriaPlusPCRegion!$O$7:$O$161)*100,"na")</f>
        <v>95.079787234042556</v>
      </c>
      <c r="I119" s="8">
        <f>IFERROR(SUMIF(VictoriaPlusPCRegion!$E$7:$E$161,$E119,VictoriaPlusPCRegion!L$7:L$161)/SUMIF(VictoriaPlusPCRegion!$E$7:$E$161,$E119,VictoriaPlusPCRegion!$O$7:$O$161)*100,"na")</f>
        <v>64.228723404255319</v>
      </c>
      <c r="J119" s="8">
        <f>IFERROR(SUMIF(VictoriaPlusPCRegion!$E$7:$E$161,$E119,VictoriaPlusPCRegion!M$7:M$161)/SUMIF(VictoriaPlusPCRegion!$E$7:$E$161,$E119,VictoriaPlusPCRegion!$O$7:$O$161)*100,"na")</f>
        <v>45.478723404255319</v>
      </c>
      <c r="K119" s="8">
        <f>IFERROR(SUMIF(VictoriaPlusPCRegion!$E$7:$E$161,$E119,VictoriaPlusPCRegion!N$7:N$161)/SUMIF(VictoriaPlusPCRegion!$E$7:$E$161,$E119,VictoriaPlusPCRegion!$O$7:$O$161)*100,"na")</f>
        <v>88.031914893617028</v>
      </c>
      <c r="L119" s="8">
        <f>IFERROR(SUMIF(VictoriaPlusPCRegion!$E$7:$E$161,$E119,VictoriaPlusPCRegion!O$7:O$161)/SUMIF(VictoriaPlusPCRegion!$E$7:$E$161,$E119,VictoriaPlusPCRegion!$O$7:$O$161)*100,"na")</f>
        <v>100</v>
      </c>
      <c r="M119" s="8">
        <f>IFERROR(SUMIF(VictoriaPlusPCRegion!$E$7:$E$161,$E119,VictoriaPlusPCRegion!P$7:P$161)/SUMIF(VictoriaPlusPCRegion!$E$7:$E$161,$E119,VictoriaPlusPCRegion!$O$7:$O$161)*100,"na")</f>
        <v>86.702127659574472</v>
      </c>
      <c r="N119" s="8">
        <f>IFERROR(SUMIF(VictoriaPlusPCRegion!$E$7:$E$161,$E119,VictoriaPlusPCRegion!Q$7:Q$161)/SUMIF(VictoriaPlusPCRegion!$E$7:$E$161,$E119,VictoriaPlusPCRegion!$O$7:$O$161)*100,"na")</f>
        <v>83.909574468085097</v>
      </c>
      <c r="O119" s="8">
        <f>IFERROR(SUMIF(VictoriaPlusPCRegion!$E$7:$E$161,$E119,VictoriaPlusPCRegion!R$7:R$161)/SUMIF(VictoriaPlusPCRegion!$E$7:$E$161,$E119,VictoriaPlusPCRegion!$O$7:$O$161)*100,"na")</f>
        <v>86.702127659574472</v>
      </c>
      <c r="P119" s="8">
        <f>IFERROR(SUMIF(VictoriaPlusPCRegion!$E$7:$E$161,$E119,VictoriaPlusPCRegion!S$7:S$161)/SUMIF(VictoriaPlusPCRegion!$E$7:$E$161,$E119,VictoriaPlusPCRegion!$O$7:$O$161)*100,"na")</f>
        <v>82.712765957446805</v>
      </c>
      <c r="Q119" s="8">
        <f>IFERROR(SUMIF(VictoriaPlusPCRegion!$E$7:$E$161,$E119,VictoriaPlusPCRegion!T$7:T$161)/SUMIF(VictoriaPlusPCRegion!$E$7:$E$161,$E119,VictoriaPlusPCRegion!$O$7:$O$161)*100,"na")</f>
        <v>65.957446808510639</v>
      </c>
      <c r="R119" s="8">
        <f>IFERROR(SUMIF(VictoriaPlusPCRegion!$E$7:$E$161,$E119,VictoriaPlusPCRegion!U$7:U$161)/SUMIF(VictoriaPlusPCRegion!$E$7:$E$161,$E119,VictoriaPlusPCRegion!$O$7:$O$161)*100,"na")</f>
        <v>66.755319148936167</v>
      </c>
      <c r="S119" s="8">
        <f>IFERROR(SUMIF(VictoriaPlusPCRegion!$E$7:$E$161,$E119,VictoriaPlusPCRegion!V$7:V$161)/SUMIF(VictoriaPlusPCRegion!$E$7:$E$161,$E119,VictoriaPlusPCRegion!$O$7:$O$161)*100,"na")</f>
        <v>69.946808510638306</v>
      </c>
      <c r="T119" s="8">
        <f>IFERROR(SUMIF(VictoriaPlusPCRegion!$E$7:$E$161,$E119,VictoriaPlusPCRegion!W$7:W$161)/SUMIF(VictoriaPlusPCRegion!$E$7:$E$161,$E119,VictoriaPlusPCRegion!$O$7:$O$161)*100,"na")</f>
        <v>70.877659574468083</v>
      </c>
      <c r="U119" s="8">
        <f>IFERROR(SUMIF(VictoriaPlusPCRegion!$E$7:$E$161,$E119,VictoriaPlusPCRegion!X$7:X$161)/SUMIF(VictoriaPlusPCRegion!$E$7:$E$161,$E119,VictoriaPlusPCRegion!$O$7:$O$161)*100,"na")</f>
        <v>63.430851063829785</v>
      </c>
      <c r="V119" s="8">
        <f>IFERROR(SUMIF(VictoriaPlusPCRegion!$E$7:$E$161,$E119,VictoriaPlusPCRegion!Y$7:Y$161)/SUMIF(VictoriaPlusPCRegion!$E$7:$E$161,$E119,VictoriaPlusPCRegion!$O$7:$O$161)*100,"na")</f>
        <v>67.686170212765958</v>
      </c>
    </row>
    <row r="120" spans="1:22" hidden="1" x14ac:dyDescent="0.25">
      <c r="A120" s="2" t="s">
        <v>44</v>
      </c>
      <c r="B120" s="2" t="s">
        <v>51</v>
      </c>
      <c r="C120" s="2" t="s">
        <v>30</v>
      </c>
      <c r="E120" s="2" t="str">
        <f t="shared" si="2"/>
        <v>Entertainment and recreation rest of VIC</v>
      </c>
      <c r="F120" s="8">
        <f>IFERROR(SUMIF(VictoriaPlusPCRegion!$E$7:$E$161,$E120,VictoriaPlusPCRegion!I$7:I$161)/SUMIF(VictoriaPlusPCRegion!$E$7:$E$161,$E120,VictoriaPlusPCRegion!$O$7:$O$161)*100,"na")</f>
        <v>80.861244019138752</v>
      </c>
      <c r="G120" s="8">
        <f>IFERROR(SUMIF(VictoriaPlusPCRegion!$E$7:$E$161,$E120,VictoriaPlusPCRegion!J$7:J$161)/SUMIF(VictoriaPlusPCRegion!$E$7:$E$161,$E120,VictoriaPlusPCRegion!$O$7:$O$161)*100,"na")</f>
        <v>73.68421052631578</v>
      </c>
      <c r="H120" s="8">
        <f>IFERROR(SUMIF(VictoriaPlusPCRegion!$E$7:$E$161,$E120,VictoriaPlusPCRegion!K$7:K$161)/SUMIF(VictoriaPlusPCRegion!$E$7:$E$161,$E120,VictoriaPlusPCRegion!$O$7:$O$161)*100,"na")</f>
        <v>37.320574162679428</v>
      </c>
      <c r="I120" s="8">
        <f>IFERROR(SUMIF(VictoriaPlusPCRegion!$E$7:$E$161,$E120,VictoriaPlusPCRegion!L$7:L$161)/SUMIF(VictoriaPlusPCRegion!$E$7:$E$161,$E120,VictoriaPlusPCRegion!$O$7:$O$161)*100,"na")</f>
        <v>71.291866028708128</v>
      </c>
      <c r="J120" s="8">
        <f>IFERROR(SUMIF(VictoriaPlusPCRegion!$E$7:$E$161,$E120,VictoriaPlusPCRegion!M$7:M$161)/SUMIF(VictoriaPlusPCRegion!$E$7:$E$161,$E120,VictoriaPlusPCRegion!$O$7:$O$161)*100,"na")</f>
        <v>28.229665071770331</v>
      </c>
      <c r="K120" s="8">
        <f>IFERROR(SUMIF(VictoriaPlusPCRegion!$E$7:$E$161,$E120,VictoriaPlusPCRegion!N$7:N$161)/SUMIF(VictoriaPlusPCRegion!$E$7:$E$161,$E120,VictoriaPlusPCRegion!$O$7:$O$161)*100,"na")</f>
        <v>98.564593301435409</v>
      </c>
      <c r="L120" s="8">
        <f>IFERROR(SUMIF(VictoriaPlusPCRegion!$E$7:$E$161,$E120,VictoriaPlusPCRegion!O$7:O$161)/SUMIF(VictoriaPlusPCRegion!$E$7:$E$161,$E120,VictoriaPlusPCRegion!$O$7:$O$161)*100,"na")</f>
        <v>100</v>
      </c>
      <c r="M120" s="8">
        <f>IFERROR(SUMIF(VictoriaPlusPCRegion!$E$7:$E$161,$E120,VictoriaPlusPCRegion!P$7:P$161)/SUMIF(VictoriaPlusPCRegion!$E$7:$E$161,$E120,VictoriaPlusPCRegion!$O$7:$O$161)*100,"na")</f>
        <v>104.30622009569377</v>
      </c>
      <c r="N120" s="8">
        <f>IFERROR(SUMIF(VictoriaPlusPCRegion!$E$7:$E$161,$E120,VictoriaPlusPCRegion!Q$7:Q$161)/SUMIF(VictoriaPlusPCRegion!$E$7:$E$161,$E120,VictoriaPlusPCRegion!$O$7:$O$161)*100,"na")</f>
        <v>79.425837320574161</v>
      </c>
      <c r="O120" s="8">
        <f>IFERROR(SUMIF(VictoriaPlusPCRegion!$E$7:$E$161,$E120,VictoriaPlusPCRegion!R$7:R$161)/SUMIF(VictoriaPlusPCRegion!$E$7:$E$161,$E120,VictoriaPlusPCRegion!$O$7:$O$161)*100,"na")</f>
        <v>95.215311004784681</v>
      </c>
      <c r="P120" s="8">
        <f>IFERROR(SUMIF(VictoriaPlusPCRegion!$E$7:$E$161,$E120,VictoriaPlusPCRegion!S$7:S$161)/SUMIF(VictoriaPlusPCRegion!$E$7:$E$161,$E120,VictoriaPlusPCRegion!$O$7:$O$161)*100,"na")</f>
        <v>88.038277511961724</v>
      </c>
      <c r="Q120" s="8">
        <f>IFERROR(SUMIF(VictoriaPlusPCRegion!$E$7:$E$161,$E120,VictoriaPlusPCRegion!T$7:T$161)/SUMIF(VictoriaPlusPCRegion!$E$7:$E$161,$E120,VictoriaPlusPCRegion!$O$7:$O$161)*100,"na")</f>
        <v>70.334928229665067</v>
      </c>
      <c r="R120" s="8">
        <f>IFERROR(SUMIF(VictoriaPlusPCRegion!$E$7:$E$161,$E120,VictoriaPlusPCRegion!U$7:U$161)/SUMIF(VictoriaPlusPCRegion!$E$7:$E$161,$E120,VictoriaPlusPCRegion!$O$7:$O$161)*100,"na")</f>
        <v>71.291866028708128</v>
      </c>
      <c r="S120" s="8">
        <f>IFERROR(SUMIF(VictoriaPlusPCRegion!$E$7:$E$161,$E120,VictoriaPlusPCRegion!V$7:V$161)/SUMIF(VictoriaPlusPCRegion!$E$7:$E$161,$E120,VictoriaPlusPCRegion!$O$7:$O$161)*100,"na")</f>
        <v>74.641148325358856</v>
      </c>
      <c r="T120" s="8">
        <f>IFERROR(SUMIF(VictoriaPlusPCRegion!$E$7:$E$161,$E120,VictoriaPlusPCRegion!W$7:W$161)/SUMIF(VictoriaPlusPCRegion!$E$7:$E$161,$E120,VictoriaPlusPCRegion!$O$7:$O$161)*100,"na")</f>
        <v>75.598086124401902</v>
      </c>
      <c r="U120" s="8">
        <f>IFERROR(SUMIF(VictoriaPlusPCRegion!$E$7:$E$161,$E120,VictoriaPlusPCRegion!X$7:X$161)/SUMIF(VictoriaPlusPCRegion!$E$7:$E$161,$E120,VictoriaPlusPCRegion!$O$7:$O$161)*100,"na")</f>
        <v>67.942583732057415</v>
      </c>
      <c r="V120" s="8">
        <f>IFERROR(SUMIF(VictoriaPlusPCRegion!$E$7:$E$161,$E120,VictoriaPlusPCRegion!Y$7:Y$161)/SUMIF(VictoriaPlusPCRegion!$E$7:$E$161,$E120,VictoriaPlusPCRegion!$O$7:$O$161)*100,"na")</f>
        <v>72.248803827751189</v>
      </c>
    </row>
    <row r="121" spans="1:22" hidden="1" x14ac:dyDescent="0.25">
      <c r="A121" s="4" t="s">
        <v>44</v>
      </c>
      <c r="B121" s="4" t="s">
        <v>51</v>
      </c>
      <c r="C121" s="4" t="s">
        <v>31</v>
      </c>
      <c r="D121" s="4"/>
      <c r="E121" s="4" t="str">
        <f t="shared" si="2"/>
        <v>Entertainment and recreation PCR</v>
      </c>
      <c r="F121" s="8">
        <f>IFERROR(SUMIF(VictoriaPlusPCRegion!$E$7:$E$161,$E121,VictoriaPlusPCRegion!I$7:I$161)/SUMIF(VictoriaPlusPCRegion!$E$7:$E$161,$E121,VictoriaPlusPCRegion!$O$7:$O$161)*100,"na")</f>
        <v>74.015552258587078</v>
      </c>
      <c r="G121" s="8">
        <f>IFERROR(SUMIF(VictoriaPlusPCRegion!$E$7:$E$161,$E121,VictoriaPlusPCRegion!J$7:J$161)/SUMIF(VictoriaPlusPCRegion!$E$7:$E$161,$E121,VictoriaPlusPCRegion!$O$7:$O$161)*100,"na")</f>
        <v>26.74861774133927</v>
      </c>
      <c r="H121" s="8">
        <f>IFERROR(SUMIF(VictoriaPlusPCRegion!$E$7:$E$161,$E121,VictoriaPlusPCRegion!K$7:K$161)/SUMIF(VictoriaPlusPCRegion!$E$7:$E$161,$E121,VictoriaPlusPCRegion!$O$7:$O$161)*100,"na")</f>
        <v>93.154124059002612</v>
      </c>
      <c r="I121" s="8">
        <f>IFERROR(SUMIF(VictoriaPlusPCRegion!$E$7:$E$161,$E121,VictoriaPlusPCRegion!L$7:L$161)/SUMIF(VictoriaPlusPCRegion!$E$7:$E$161,$E121,VictoriaPlusPCRegion!$O$7:$O$161)*100,"na")</f>
        <v>70.408928141392451</v>
      </c>
      <c r="J121" s="8">
        <f>IFERROR(SUMIF(VictoriaPlusPCRegion!$E$7:$E$161,$E121,VictoriaPlusPCRegion!M$7:M$161)/SUMIF(VictoriaPlusPCRegion!$E$7:$E$161,$E121,VictoriaPlusPCRegion!$O$7:$O$161)*100,"na")</f>
        <v>42.719774873948076</v>
      </c>
      <c r="K121" s="8">
        <f>IFERROR(SUMIF(VictoriaPlusPCRegion!$E$7:$E$161,$E121,VictoriaPlusPCRegion!N$7:N$161)/SUMIF(VictoriaPlusPCRegion!$E$7:$E$161,$E121,VictoriaPlusPCRegion!$O$7:$O$161)*100,"na")</f>
        <v>68.24975352519489</v>
      </c>
      <c r="L121" s="8">
        <f>IFERROR(SUMIF(VictoriaPlusPCRegion!$E$7:$E$161,$E121,VictoriaPlusPCRegion!O$7:O$161)/SUMIF(VictoriaPlusPCRegion!$E$7:$E$161,$E121,VictoriaPlusPCRegion!$O$7:$O$161)*100,"na")</f>
        <v>100</v>
      </c>
      <c r="M121" s="8">
        <f>IFERROR(SUMIF(VictoriaPlusPCRegion!$E$7:$E$161,$E121,VictoriaPlusPCRegion!P$7:P$161)/SUMIF(VictoriaPlusPCRegion!$E$7:$E$161,$E121,VictoriaPlusPCRegion!$O$7:$O$161)*100,"na")</f>
        <v>99.596011204786365</v>
      </c>
      <c r="N121" s="8">
        <f>IFERROR(SUMIF(VictoriaPlusPCRegion!$E$7:$E$161,$E121,VictoriaPlusPCRegion!Q$7:Q$161)/SUMIF(VictoriaPlusPCRegion!$E$7:$E$161,$E121,VictoriaPlusPCRegion!$O$7:$O$161)*100,"na")</f>
        <v>92.264117087334824</v>
      </c>
      <c r="O121" s="8">
        <f>IFERROR(SUMIF(VictoriaPlusPCRegion!$E$7:$E$161,$E121,VictoriaPlusPCRegion!R$7:R$161)/SUMIF(VictoriaPlusPCRegion!$E$7:$E$161,$E121,VictoriaPlusPCRegion!$O$7:$O$161)*100,"na")</f>
        <v>94.792684551260535</v>
      </c>
      <c r="P121" s="8">
        <f>IFERROR(SUMIF(VictoriaPlusPCRegion!$E$7:$E$161,$E121,VictoriaPlusPCRegion!S$7:S$161)/SUMIF(VictoriaPlusPCRegion!$E$7:$E$161,$E121,VictoriaPlusPCRegion!$O$7:$O$161)*100,"na")</f>
        <v>91.7498713062581</v>
      </c>
      <c r="Q121" s="8">
        <f>IFERROR(SUMIF(VictoriaPlusPCRegion!$E$7:$E$161,$E121,VictoriaPlusPCRegion!T$7:T$161)/SUMIF(VictoriaPlusPCRegion!$E$7:$E$161,$E121,VictoriaPlusPCRegion!$O$7:$O$161)*100,"na")</f>
        <v>73.085010680404466</v>
      </c>
      <c r="R121" s="8">
        <f>IFERROR(SUMIF(VictoriaPlusPCRegion!$E$7:$E$161,$E121,VictoriaPlusPCRegion!U$7:U$161)/SUMIF(VictoriaPlusPCRegion!$E$7:$E$161,$E121,VictoriaPlusPCRegion!$O$7:$O$161)*100,"na")</f>
        <v>73.538236363322369</v>
      </c>
      <c r="S121" s="8">
        <f>IFERROR(SUMIF(VictoriaPlusPCRegion!$E$7:$E$161,$E121,VictoriaPlusPCRegion!V$7:V$161)/SUMIF(VictoriaPlusPCRegion!$E$7:$E$161,$E121,VictoriaPlusPCRegion!$O$7:$O$161)*100,"na")</f>
        <v>77.283985044970066</v>
      </c>
      <c r="T121" s="8">
        <f>IFERROR(SUMIF(VictoriaPlusPCRegion!$E$7:$E$161,$E121,VictoriaPlusPCRegion!W$7:W$161)/SUMIF(VictoriaPlusPCRegion!$E$7:$E$161,$E121,VictoriaPlusPCRegion!$O$7:$O$161)*100,"na")</f>
        <v>78.33879084118648</v>
      </c>
      <c r="U121" s="8">
        <f>IFERROR(SUMIF(VictoriaPlusPCRegion!$E$7:$E$161,$E121,VictoriaPlusPCRegion!X$7:X$161)/SUMIF(VictoriaPlusPCRegion!$E$7:$E$161,$E121,VictoriaPlusPCRegion!$O$7:$O$161)*100,"na")</f>
        <v>70.115814394827794</v>
      </c>
      <c r="V121" s="8">
        <f>IFERROR(SUMIF(VictoriaPlusPCRegion!$E$7:$E$161,$E121,VictoriaPlusPCRegion!Y$7:Y$161)/SUMIF(VictoriaPlusPCRegion!$E$7:$E$161,$E121,VictoriaPlusPCRegion!$O$7:$O$161)*100,"na")</f>
        <v>74.828363279933939</v>
      </c>
    </row>
    <row r="122" spans="1:22" hidden="1" x14ac:dyDescent="0.25">
      <c r="A122" s="6"/>
      <c r="B122" s="6" t="str">
        <f>B121</f>
        <v>Entertainment and recreation</v>
      </c>
      <c r="C122" s="6" t="str">
        <f>C121</f>
        <v>PCR</v>
      </c>
      <c r="D122" s="6" t="str">
        <f>$D$10</f>
        <v>Melbourne - North West</v>
      </c>
      <c r="E122" s="6" t="str">
        <f t="shared" ref="E122:E129" si="19">IF(D122="",B122&amp;" "&amp;C122,B122&amp;" "&amp;C122&amp;" "&amp;D122)</f>
        <v>Entertainment and recreation PCR Melbourne - North West</v>
      </c>
      <c r="F122" s="8">
        <f>IFERROR(SUMIF(VictoriaPlusPCRegion!$E$7:$E$161,$E122,VictoriaPlusPCRegion!I$7:I$161)/SUMIF(VictoriaPlusPCRegion!$E$7:$E$161,$E122,VictoriaPlusPCRegion!$O$7:$O$161)*100,"na")</f>
        <v>11.952191034330239</v>
      </c>
      <c r="G122" s="8">
        <f>IFERROR(SUMIF(VictoriaPlusPCRegion!$E$7:$E$161,$E122,VictoriaPlusPCRegion!J$7:J$161)/SUMIF(VictoriaPlusPCRegion!$E$7:$E$161,$E122,VictoriaPlusPCRegion!$O$7:$O$161)*100,"na")</f>
        <v>67.08434922292011</v>
      </c>
      <c r="H122" s="8">
        <f>IFERROR(SUMIF(VictoriaPlusPCRegion!$E$7:$E$161,$E122,VictoriaPlusPCRegion!K$7:K$161)/SUMIF(VictoriaPlusPCRegion!$E$7:$E$161,$E122,VictoriaPlusPCRegion!$O$7:$O$161)*100,"na")</f>
        <v>108.09048188637884</v>
      </c>
      <c r="I122" s="8">
        <f>IFERROR(SUMIF(VictoriaPlusPCRegion!$E$7:$E$161,$E122,VictoriaPlusPCRegion!L$7:L$161)/SUMIF(VictoriaPlusPCRegion!$E$7:$E$161,$E122,VictoriaPlusPCRegion!$O$7:$O$161)*100,"na")</f>
        <v>188.3574720594832</v>
      </c>
      <c r="J122" s="8">
        <f>IFERROR(SUMIF(VictoriaPlusPCRegion!$E$7:$E$161,$E122,VictoriaPlusPCRegion!M$7:M$161)/SUMIF(VictoriaPlusPCRegion!$E$7:$E$161,$E122,VictoriaPlusPCRegion!$O$7:$O$161)*100,"na")</f>
        <v>14.514242476249017</v>
      </c>
      <c r="K122" s="8">
        <f>IFERROR(SUMIF(VictoriaPlusPCRegion!$E$7:$E$161,$E122,VictoriaPlusPCRegion!N$7:N$161)/SUMIF(VictoriaPlusPCRegion!$E$7:$E$161,$E122,VictoriaPlusPCRegion!$O$7:$O$161)*100,"na")</f>
        <v>63.965974242113468</v>
      </c>
      <c r="L122" s="8">
        <f>IFERROR(SUMIF(VictoriaPlusPCRegion!$E$7:$E$161,$E122,VictoriaPlusPCRegion!O$7:O$161)/SUMIF(VictoriaPlusPCRegion!$E$7:$E$161,$E122,VictoriaPlusPCRegion!$O$7:$O$161)*100,"na")</f>
        <v>100</v>
      </c>
      <c r="M122" s="8">
        <f>IFERROR(SUMIF(VictoriaPlusPCRegion!$E$7:$E$161,$E122,VictoriaPlusPCRegion!P$7:P$161)/SUMIF(VictoriaPlusPCRegion!$E$7:$E$161,$E122,VictoriaPlusPCRegion!$O$7:$O$161)*100,"na")</f>
        <v>75.592988525337091</v>
      </c>
      <c r="N122" s="8">
        <f>IFERROR(SUMIF(VictoriaPlusPCRegion!$E$7:$E$161,$E122,VictoriaPlusPCRegion!Q$7:Q$161)/SUMIF(VictoriaPlusPCRegion!$E$7:$E$161,$E122,VictoriaPlusPCRegion!$O$7:$O$161)*100,"na")</f>
        <v>82.921757712847025</v>
      </c>
      <c r="O122" s="8">
        <f>IFERROR(SUMIF(VictoriaPlusPCRegion!$E$7:$E$161,$E122,VictoriaPlusPCRegion!R$7:R$161)/SUMIF(VictoriaPlusPCRegion!$E$7:$E$161,$E122,VictoriaPlusPCRegion!$O$7:$O$161)*100,"na")</f>
        <v>83.978085820873986</v>
      </c>
      <c r="P122" s="8">
        <f>IFERROR(SUMIF(VictoriaPlusPCRegion!$E$7:$E$161,$E122,VictoriaPlusPCRegion!S$7:S$161)/SUMIF(VictoriaPlusPCRegion!$E$7:$E$161,$E122,VictoriaPlusPCRegion!$O$7:$O$161)*100,"na")</f>
        <v>77.793266301150396</v>
      </c>
      <c r="Q122" s="8">
        <f>IFERROR(SUMIF(VictoriaPlusPCRegion!$E$7:$E$161,$E122,VictoriaPlusPCRegion!T$7:T$161)/SUMIF(VictoriaPlusPCRegion!$E$7:$E$161,$E122,VictoriaPlusPCRegion!$O$7:$O$161)*100,"na")</f>
        <v>64.133087377475889</v>
      </c>
      <c r="R122" s="8">
        <f>IFERROR(SUMIF(VictoriaPlusPCRegion!$E$7:$E$161,$E122,VictoriaPlusPCRegion!U$7:U$161)/SUMIF(VictoriaPlusPCRegion!$E$7:$E$161,$E122,VictoriaPlusPCRegion!$O$7:$O$161)*100,"na")</f>
        <v>64.010399494415466</v>
      </c>
      <c r="S122" s="8">
        <f>IFERROR(SUMIF(VictoriaPlusPCRegion!$E$7:$E$161,$E122,VictoriaPlusPCRegion!V$7:V$161)/SUMIF(VictoriaPlusPCRegion!$E$7:$E$161,$E122,VictoriaPlusPCRegion!$O$7:$O$161)*100,"na")</f>
        <v>66.872150600150874</v>
      </c>
      <c r="T122" s="8">
        <f>IFERROR(SUMIF(VictoriaPlusPCRegion!$E$7:$E$161,$E122,VictoriaPlusPCRegion!W$7:W$161)/SUMIF(VictoriaPlusPCRegion!$E$7:$E$161,$E122,VictoriaPlusPCRegion!$O$7:$O$161)*100,"na")</f>
        <v>68.239060451499938</v>
      </c>
      <c r="U122" s="8">
        <f>IFERROR(SUMIF(VictoriaPlusPCRegion!$E$7:$E$161,$E122,VictoriaPlusPCRegion!X$7:X$161)/SUMIF(VictoriaPlusPCRegion!$E$7:$E$161,$E122,VictoriaPlusPCRegion!$O$7:$O$161)*100,"na")</f>
        <v>60.925768779591557</v>
      </c>
      <c r="V122" s="8">
        <f>IFERROR(SUMIF(VictoriaPlusPCRegion!$E$7:$E$161,$E122,VictoriaPlusPCRegion!Y$7:Y$161)/SUMIF(VictoriaPlusPCRegion!$E$7:$E$161,$E122,VictoriaPlusPCRegion!$O$7:$O$161)*100,"na")</f>
        <v>64.983070353875306</v>
      </c>
    </row>
    <row r="123" spans="1:22" hidden="1" x14ac:dyDescent="0.25">
      <c r="A123" s="6"/>
      <c r="B123" s="6" t="str">
        <f t="shared" ref="B123:C129" si="20">B122</f>
        <v>Entertainment and recreation</v>
      </c>
      <c r="C123" s="6" t="str">
        <f t="shared" si="20"/>
        <v>PCR</v>
      </c>
      <c r="D123" s="6" t="str">
        <f>$D$11</f>
        <v>Melbourne - West</v>
      </c>
      <c r="E123" s="6" t="str">
        <f t="shared" si="19"/>
        <v>Entertainment and recreation PCR Melbourne - West</v>
      </c>
      <c r="F123" s="8">
        <f>IFERROR(SUMIF(VictoriaPlusPCRegion!$E$7:$E$161,$E123,VictoriaPlusPCRegion!I$7:I$161)/SUMIF(VictoriaPlusPCRegion!$E$7:$E$161,$E123,VictoriaPlusPCRegion!$O$7:$O$161)*100,"na")</f>
        <v>134.21028371831207</v>
      </c>
      <c r="G123" s="8">
        <f>IFERROR(SUMIF(VictoriaPlusPCRegion!$E$7:$E$161,$E123,VictoriaPlusPCRegion!J$7:J$161)/SUMIF(VictoriaPlusPCRegion!$E$7:$E$161,$E123,VictoriaPlusPCRegion!$O$7:$O$161)*100,"na")</f>
        <v>13.320802858986116</v>
      </c>
      <c r="H123" s="8">
        <f>IFERROR(SUMIF(VictoriaPlusPCRegion!$E$7:$E$161,$E123,VictoriaPlusPCRegion!K$7:K$161)/SUMIF(VictoriaPlusPCRegion!$E$7:$E$161,$E123,VictoriaPlusPCRegion!$O$7:$O$161)*100,"na")</f>
        <v>137.6237810306867</v>
      </c>
      <c r="I123" s="8">
        <f>IFERROR(SUMIF(VictoriaPlusPCRegion!$E$7:$E$161,$E123,VictoriaPlusPCRegion!L$7:L$161)/SUMIF(VictoriaPlusPCRegion!$E$7:$E$161,$E123,VictoriaPlusPCRegion!$O$7:$O$161)*100,"na")</f>
        <v>259.55781509000002</v>
      </c>
      <c r="J123" s="8">
        <f>IFERROR(SUMIF(VictoriaPlusPCRegion!$E$7:$E$161,$E123,VictoriaPlusPCRegion!M$7:M$161)/SUMIF(VictoriaPlusPCRegion!$E$7:$E$161,$E123,VictoriaPlusPCRegion!$O$7:$O$161)*100,"na")</f>
        <v>22.44627075188134</v>
      </c>
      <c r="K123" s="8">
        <f>IFERROR(SUMIF(VictoriaPlusPCRegion!$E$7:$E$161,$E123,VictoriaPlusPCRegion!N$7:N$161)/SUMIF(VictoriaPlusPCRegion!$E$7:$E$161,$E123,VictoriaPlusPCRegion!$O$7:$O$161)*100,"na")</f>
        <v>62.304598568583181</v>
      </c>
      <c r="L123" s="8">
        <f>IFERROR(SUMIF(VictoriaPlusPCRegion!$E$7:$E$161,$E123,VictoriaPlusPCRegion!O$7:O$161)/SUMIF(VictoriaPlusPCRegion!$E$7:$E$161,$E123,VictoriaPlusPCRegion!$O$7:$O$161)*100,"na")</f>
        <v>100</v>
      </c>
      <c r="M123" s="8">
        <f>IFERROR(SUMIF(VictoriaPlusPCRegion!$E$7:$E$161,$E123,VictoriaPlusPCRegion!P$7:P$161)/SUMIF(VictoriaPlusPCRegion!$E$7:$E$161,$E123,VictoriaPlusPCRegion!$O$7:$O$161)*100,"na")</f>
        <v>80.94903655710722</v>
      </c>
      <c r="N123" s="8">
        <f>IFERROR(SUMIF(VictoriaPlusPCRegion!$E$7:$E$161,$E123,VictoriaPlusPCRegion!Q$7:Q$161)/SUMIF(VictoriaPlusPCRegion!$E$7:$E$161,$E123,VictoriaPlusPCRegion!$O$7:$O$161)*100,"na")</f>
        <v>83.827027018275885</v>
      </c>
      <c r="O123" s="8">
        <f>IFERROR(SUMIF(VictoriaPlusPCRegion!$E$7:$E$161,$E123,VictoriaPlusPCRegion!R$7:R$161)/SUMIF(VictoriaPlusPCRegion!$E$7:$E$161,$E123,VictoriaPlusPCRegion!$O$7:$O$161)*100,"na")</f>
        <v>85.987357450357294</v>
      </c>
      <c r="P123" s="8">
        <f>IFERROR(SUMIF(VictoriaPlusPCRegion!$E$7:$E$161,$E123,VictoriaPlusPCRegion!S$7:S$161)/SUMIF(VictoriaPlusPCRegion!$E$7:$E$161,$E123,VictoriaPlusPCRegion!$O$7:$O$161)*100,"na")</f>
        <v>80.386299217098923</v>
      </c>
      <c r="Q123" s="8">
        <f>IFERROR(SUMIF(VictoriaPlusPCRegion!$E$7:$E$161,$E123,VictoriaPlusPCRegion!T$7:T$161)/SUMIF(VictoriaPlusPCRegion!$E$7:$E$161,$E123,VictoriaPlusPCRegion!$O$7:$O$161)*100,"na")</f>
        <v>65.577007927055419</v>
      </c>
      <c r="R123" s="8">
        <f>IFERROR(SUMIF(VictoriaPlusPCRegion!$E$7:$E$161,$E123,VictoriaPlusPCRegion!U$7:U$161)/SUMIF(VictoriaPlusPCRegion!$E$7:$E$161,$E123,VictoriaPlusPCRegion!$O$7:$O$161)*100,"na")</f>
        <v>65.707053806980724</v>
      </c>
      <c r="S123" s="8">
        <f>IFERROR(SUMIF(VictoriaPlusPCRegion!$E$7:$E$161,$E123,VictoriaPlusPCRegion!V$7:V$161)/SUMIF(VictoriaPlusPCRegion!$E$7:$E$161,$E123,VictoriaPlusPCRegion!$O$7:$O$161)*100,"na")</f>
        <v>68.703534632071211</v>
      </c>
      <c r="T123" s="8">
        <f>IFERROR(SUMIF(VictoriaPlusPCRegion!$E$7:$E$161,$E123,VictoriaPlusPCRegion!W$7:W$161)/SUMIF(VictoriaPlusPCRegion!$E$7:$E$161,$E123,VictoriaPlusPCRegion!$O$7:$O$161)*100,"na")</f>
        <v>69.976230124863704</v>
      </c>
      <c r="U123" s="8">
        <f>IFERROR(SUMIF(VictoriaPlusPCRegion!$E$7:$E$161,$E123,VictoriaPlusPCRegion!X$7:X$161)/SUMIF(VictoriaPlusPCRegion!$E$7:$E$161,$E123,VictoriaPlusPCRegion!$O$7:$O$161)*100,"na")</f>
        <v>62.537115045563866</v>
      </c>
      <c r="V123" s="8">
        <f>IFERROR(SUMIF(VictoriaPlusPCRegion!$E$7:$E$161,$E123,VictoriaPlusPCRegion!Y$7:Y$161)/SUMIF(VictoriaPlusPCRegion!$E$7:$E$161,$E123,VictoriaPlusPCRegion!$O$7:$O$161)*100,"na")</f>
        <v>66.700458886221867</v>
      </c>
    </row>
    <row r="124" spans="1:22" hidden="1" x14ac:dyDescent="0.25">
      <c r="A124" s="6"/>
      <c r="B124" s="6" t="str">
        <f t="shared" si="20"/>
        <v>Entertainment and recreation</v>
      </c>
      <c r="C124" s="6" t="str">
        <f t="shared" si="20"/>
        <v>PCR</v>
      </c>
      <c r="D124" s="6" t="str">
        <f>$D$12</f>
        <v>Ballarat</v>
      </c>
      <c r="E124" s="6" t="str">
        <f t="shared" si="19"/>
        <v>Entertainment and recreation PCR Ballarat</v>
      </c>
      <c r="F124" s="8">
        <f>IFERROR(SUMIF(VictoriaPlusPCRegion!$E$7:$E$161,$E124,VictoriaPlusPCRegion!I$7:I$161)/SUMIF(VictoriaPlusPCRegion!$E$7:$E$161,$E124,VictoriaPlusPCRegion!$O$7:$O$161)*100,"na")</f>
        <v>58.27147349482901</v>
      </c>
      <c r="G124" s="8">
        <f>IFERROR(SUMIF(VictoriaPlusPCRegion!$E$7:$E$161,$E124,VictoriaPlusPCRegion!J$7:J$161)/SUMIF(VictoriaPlusPCRegion!$E$7:$E$161,$E124,VictoriaPlusPCRegion!$O$7:$O$161)*100,"na")</f>
        <v>19.740939285384602</v>
      </c>
      <c r="H124" s="8">
        <f>IFERROR(SUMIF(VictoriaPlusPCRegion!$E$7:$E$161,$E124,VictoriaPlusPCRegion!K$7:K$161)/SUMIF(VictoriaPlusPCRegion!$E$7:$E$161,$E124,VictoriaPlusPCRegion!$O$7:$O$161)*100,"na")</f>
        <v>41.696762205644873</v>
      </c>
      <c r="I124" s="8">
        <f>IFERROR(SUMIF(VictoriaPlusPCRegion!$E$7:$E$161,$E124,VictoriaPlusPCRegion!L$7:L$161)/SUMIF(VictoriaPlusPCRegion!$E$7:$E$161,$E124,VictoriaPlusPCRegion!$O$7:$O$161)*100,"na")</f>
        <v>13.48259395303594</v>
      </c>
      <c r="J124" s="8">
        <f>IFERROR(SUMIF(VictoriaPlusPCRegion!$E$7:$E$161,$E124,VictoriaPlusPCRegion!M$7:M$161)/SUMIF(VictoriaPlusPCRegion!$E$7:$E$161,$E124,VictoriaPlusPCRegion!$O$7:$O$161)*100,"na")</f>
        <v>7.4923370266522902</v>
      </c>
      <c r="K124" s="8">
        <f>IFERROR(SUMIF(VictoriaPlusPCRegion!$E$7:$E$161,$E124,VictoriaPlusPCRegion!N$7:N$161)/SUMIF(VictoriaPlusPCRegion!$E$7:$E$161,$E124,VictoriaPlusPCRegion!$O$7:$O$161)*100,"na")</f>
        <v>80.798502759697016</v>
      </c>
      <c r="L124" s="8">
        <f>IFERROR(SUMIF(VictoriaPlusPCRegion!$E$7:$E$161,$E124,VictoriaPlusPCRegion!O$7:O$161)/SUMIF(VictoriaPlusPCRegion!$E$7:$E$161,$E124,VictoriaPlusPCRegion!$O$7:$O$161)*100,"na")</f>
        <v>100</v>
      </c>
      <c r="M124" s="8">
        <f>IFERROR(SUMIF(VictoriaPlusPCRegion!$E$7:$E$161,$E124,VictoriaPlusPCRegion!P$7:P$161)/SUMIF(VictoriaPlusPCRegion!$E$7:$E$161,$E124,VictoriaPlusPCRegion!$O$7:$O$161)*100,"na")</f>
        <v>78.323912248811752</v>
      </c>
      <c r="N124" s="8">
        <f>IFERROR(SUMIF(VictoriaPlusPCRegion!$E$7:$E$161,$E124,VictoriaPlusPCRegion!Q$7:Q$161)/SUMIF(VictoriaPlusPCRegion!$E$7:$E$161,$E124,VictoriaPlusPCRegion!$O$7:$O$161)*100,"na")</f>
        <v>91.350126516758863</v>
      </c>
      <c r="O124" s="8">
        <f>IFERROR(SUMIF(VictoriaPlusPCRegion!$E$7:$E$161,$E124,VictoriaPlusPCRegion!R$7:R$161)/SUMIF(VictoriaPlusPCRegion!$E$7:$E$161,$E124,VictoriaPlusPCRegion!$O$7:$O$161)*100,"na")</f>
        <v>87.730942833722466</v>
      </c>
      <c r="P124" s="8">
        <f>IFERROR(SUMIF(VictoriaPlusPCRegion!$E$7:$E$161,$E124,VictoriaPlusPCRegion!S$7:S$161)/SUMIF(VictoriaPlusPCRegion!$E$7:$E$161,$E124,VictoriaPlusPCRegion!$O$7:$O$161)*100,"na")</f>
        <v>82.636455056902108</v>
      </c>
      <c r="Q124" s="8">
        <f>IFERROR(SUMIF(VictoriaPlusPCRegion!$E$7:$E$161,$E124,VictoriaPlusPCRegion!T$7:T$161)/SUMIF(VictoriaPlusPCRegion!$E$7:$E$161,$E124,VictoriaPlusPCRegion!$O$7:$O$161)*100,"na")</f>
        <v>68.608995629352393</v>
      </c>
      <c r="R124" s="8">
        <f>IFERROR(SUMIF(VictoriaPlusPCRegion!$E$7:$E$161,$E124,VictoriaPlusPCRegion!U$7:U$161)/SUMIF(VictoriaPlusPCRegion!$E$7:$E$161,$E124,VictoriaPlusPCRegion!$O$7:$O$161)*100,"na")</f>
        <v>67.776035679596021</v>
      </c>
      <c r="S124" s="8">
        <f>IFERROR(SUMIF(VictoriaPlusPCRegion!$E$7:$E$161,$E124,VictoriaPlusPCRegion!V$7:V$161)/SUMIF(VictoriaPlusPCRegion!$E$7:$E$161,$E124,VictoriaPlusPCRegion!$O$7:$O$161)*100,"na")</f>
        <v>71.128846154179499</v>
      </c>
      <c r="T124" s="8">
        <f>IFERROR(SUMIF(VictoriaPlusPCRegion!$E$7:$E$161,$E124,VictoriaPlusPCRegion!W$7:W$161)/SUMIF(VictoriaPlusPCRegion!$E$7:$E$161,$E124,VictoriaPlusPCRegion!$O$7:$O$161)*100,"na")</f>
        <v>72.613697605484077</v>
      </c>
      <c r="U124" s="8">
        <f>IFERROR(SUMIF(VictoriaPlusPCRegion!$E$7:$E$161,$E124,VictoriaPlusPCRegion!X$7:X$161)/SUMIF(VictoriaPlusPCRegion!$E$7:$E$161,$E124,VictoriaPlusPCRegion!$O$7:$O$161)*100,"na")</f>
        <v>64.715006693981564</v>
      </c>
      <c r="V124" s="8">
        <f>IFERROR(SUMIF(VictoriaPlusPCRegion!$E$7:$E$161,$E124,VictoriaPlusPCRegion!Y$7:Y$161)/SUMIF(VictoriaPlusPCRegion!$E$7:$E$161,$E124,VictoriaPlusPCRegion!$O$7:$O$161)*100,"na")</f>
        <v>69.097725471144514</v>
      </c>
    </row>
    <row r="125" spans="1:22" hidden="1" x14ac:dyDescent="0.25">
      <c r="A125" s="6"/>
      <c r="B125" s="6" t="str">
        <f t="shared" si="20"/>
        <v>Entertainment and recreation</v>
      </c>
      <c r="C125" s="6" t="str">
        <f t="shared" si="20"/>
        <v>PCR</v>
      </c>
      <c r="D125" s="6" t="str">
        <f>$D$13</f>
        <v>Bendigo</v>
      </c>
      <c r="E125" s="6" t="str">
        <f t="shared" si="19"/>
        <v>Entertainment and recreation PCR Bendigo</v>
      </c>
      <c r="F125" s="8">
        <f>IFERROR(SUMIF(VictoriaPlusPCRegion!$E$7:$E$161,$E125,VictoriaPlusPCRegion!I$7:I$161)/SUMIF(VictoriaPlusPCRegion!$E$7:$E$161,$E125,VictoriaPlusPCRegion!$O$7:$O$161)*100,"na")</f>
        <v>169.54974978775235</v>
      </c>
      <c r="G125" s="8">
        <f>IFERROR(SUMIF(VictoriaPlusPCRegion!$E$7:$E$161,$E125,VictoriaPlusPCRegion!J$7:J$161)/SUMIF(VictoriaPlusPCRegion!$E$7:$E$161,$E125,VictoriaPlusPCRegion!$O$7:$O$161)*100,"na")</f>
        <v>97.487748912266781</v>
      </c>
      <c r="H125" s="8">
        <f>IFERROR(SUMIF(VictoriaPlusPCRegion!$E$7:$E$161,$E125,VictoriaPlusPCRegion!K$7:K$161)/SUMIF(VictoriaPlusPCRegion!$E$7:$E$161,$E125,VictoriaPlusPCRegion!$O$7:$O$161)*100,"na")</f>
        <v>20.273984986665141</v>
      </c>
      <c r="I125" s="8">
        <f>IFERROR(SUMIF(VictoriaPlusPCRegion!$E$7:$E$161,$E125,VictoriaPlusPCRegion!L$7:L$161)/SUMIF(VictoriaPlusPCRegion!$E$7:$E$161,$E125,VictoriaPlusPCRegion!$O$7:$O$161)*100,"na")</f>
        <v>68.425377123595467</v>
      </c>
      <c r="J125" s="8">
        <f>IFERROR(SUMIF(VictoriaPlusPCRegion!$E$7:$E$161,$E125,VictoriaPlusPCRegion!M$7:M$161)/SUMIF(VictoriaPlusPCRegion!$E$7:$E$161,$E125,VictoriaPlusPCRegion!$O$7:$O$161)*100,"na")</f>
        <v>139.48633606902817</v>
      </c>
      <c r="K125" s="8">
        <f>IFERROR(SUMIF(VictoriaPlusPCRegion!$E$7:$E$161,$E125,VictoriaPlusPCRegion!N$7:N$161)/SUMIF(VictoriaPlusPCRegion!$E$7:$E$161,$E125,VictoriaPlusPCRegion!$O$7:$O$161)*100,"na")</f>
        <v>288.82261531022448</v>
      </c>
      <c r="L125" s="8">
        <f>IFERROR(SUMIF(VictoriaPlusPCRegion!$E$7:$E$161,$E125,VictoriaPlusPCRegion!O$7:O$161)/SUMIF(VictoriaPlusPCRegion!$E$7:$E$161,$E125,VictoriaPlusPCRegion!$O$7:$O$161)*100,"na")</f>
        <v>100</v>
      </c>
      <c r="M125" s="8">
        <f>IFERROR(SUMIF(VictoriaPlusPCRegion!$E$7:$E$161,$E125,VictoriaPlusPCRegion!P$7:P$161)/SUMIF(VictoriaPlusPCRegion!$E$7:$E$161,$E125,VictoriaPlusPCRegion!$O$7:$O$161)*100,"na")</f>
        <v>282.08894538497395</v>
      </c>
      <c r="N125" s="8">
        <f>IFERROR(SUMIF(VictoriaPlusPCRegion!$E$7:$E$161,$E125,VictoriaPlusPCRegion!Q$7:Q$161)/SUMIF(VictoriaPlusPCRegion!$E$7:$E$161,$E125,VictoriaPlusPCRegion!$O$7:$O$161)*100,"na")</f>
        <v>248.01148967736458</v>
      </c>
      <c r="O125" s="8">
        <f>IFERROR(SUMIF(VictoriaPlusPCRegion!$E$7:$E$161,$E125,VictoriaPlusPCRegion!R$7:R$161)/SUMIF(VictoriaPlusPCRegion!$E$7:$E$161,$E125,VictoriaPlusPCRegion!$O$7:$O$161)*100,"na")</f>
        <v>206.02848208207649</v>
      </c>
      <c r="P125" s="8">
        <f>IFERROR(SUMIF(VictoriaPlusPCRegion!$E$7:$E$161,$E125,VictoriaPlusPCRegion!S$7:S$161)/SUMIF(VictoriaPlusPCRegion!$E$7:$E$161,$E125,VictoriaPlusPCRegion!$O$7:$O$161)*100,"na")</f>
        <v>235.30342583654632</v>
      </c>
      <c r="Q125" s="8">
        <f>IFERROR(SUMIF(VictoriaPlusPCRegion!$E$7:$E$161,$E125,VictoriaPlusPCRegion!T$7:T$161)/SUMIF(VictoriaPlusPCRegion!$E$7:$E$161,$E125,VictoriaPlusPCRegion!$O$7:$O$161)*100,"na")</f>
        <v>180.91323742679785</v>
      </c>
      <c r="R125" s="8">
        <f>IFERROR(SUMIF(VictoriaPlusPCRegion!$E$7:$E$161,$E125,VictoriaPlusPCRegion!U$7:U$161)/SUMIF(VictoriaPlusPCRegion!$E$7:$E$161,$E125,VictoriaPlusPCRegion!$O$7:$O$161)*100,"na")</f>
        <v>176.82179238449785</v>
      </c>
      <c r="S125" s="8">
        <f>IFERROR(SUMIF(VictoriaPlusPCRegion!$E$7:$E$161,$E125,VictoriaPlusPCRegion!V$7:V$161)/SUMIF(VictoriaPlusPCRegion!$E$7:$E$161,$E125,VictoriaPlusPCRegion!$O$7:$O$161)*100,"na")</f>
        <v>191.77988087358321</v>
      </c>
      <c r="T125" s="8">
        <f>IFERROR(SUMIF(VictoriaPlusPCRegion!$E$7:$E$161,$E125,VictoriaPlusPCRegion!W$7:W$161)/SUMIF(VictoriaPlusPCRegion!$E$7:$E$161,$E125,VictoriaPlusPCRegion!$O$7:$O$161)*100,"na")</f>
        <v>192.22679613110887</v>
      </c>
      <c r="U125" s="8">
        <f>IFERROR(SUMIF(VictoriaPlusPCRegion!$E$7:$E$161,$E125,VictoriaPlusPCRegion!X$7:X$161)/SUMIF(VictoriaPlusPCRegion!$E$7:$E$161,$E125,VictoriaPlusPCRegion!$O$7:$O$161)*100,"na")</f>
        <v>171.5446901192455</v>
      </c>
      <c r="V125" s="8">
        <f>IFERROR(SUMIF(VictoriaPlusPCRegion!$E$7:$E$161,$E125,VictoriaPlusPCRegion!Y$7:Y$161)/SUMIF(VictoriaPlusPCRegion!$E$7:$E$161,$E125,VictoriaPlusPCRegion!$O$7:$O$161)*100,"na")</f>
        <v>184.12452808628126</v>
      </c>
    </row>
    <row r="126" spans="1:22" hidden="1" x14ac:dyDescent="0.25">
      <c r="A126" s="6"/>
      <c r="B126" s="6" t="str">
        <f t="shared" si="20"/>
        <v>Entertainment and recreation</v>
      </c>
      <c r="C126" s="6" t="str">
        <f t="shared" si="20"/>
        <v>PCR</v>
      </c>
      <c r="D126" s="6" t="str">
        <f>$D$14</f>
        <v>Geelong</v>
      </c>
      <c r="E126" s="6" t="str">
        <f t="shared" si="19"/>
        <v>Entertainment and recreation PCR Geelong</v>
      </c>
      <c r="F126" s="8">
        <f>IFERROR(SUMIF(VictoriaPlusPCRegion!$E$7:$E$161,$E126,VictoriaPlusPCRegion!I$7:I$161)/SUMIF(VictoriaPlusPCRegion!$E$7:$E$161,$E126,VictoriaPlusPCRegion!$O$7:$O$161)*100,"na")</f>
        <v>47.987482113620182</v>
      </c>
      <c r="G126" s="8">
        <f>IFERROR(SUMIF(VictoriaPlusPCRegion!$E$7:$E$161,$E126,VictoriaPlusPCRegion!J$7:J$161)/SUMIF(VictoriaPlusPCRegion!$E$7:$E$161,$E126,VictoriaPlusPCRegion!$O$7:$O$161)*100,"na")</f>
        <v>16.720697282598238</v>
      </c>
      <c r="H126" s="8">
        <f>IFERROR(SUMIF(VictoriaPlusPCRegion!$E$7:$E$161,$E126,VictoriaPlusPCRegion!K$7:K$161)/SUMIF(VictoriaPlusPCRegion!$E$7:$E$161,$E126,VictoriaPlusPCRegion!$O$7:$O$161)*100,"na")</f>
        <v>88.000230995757903</v>
      </c>
      <c r="I126" s="8">
        <f>IFERROR(SUMIF(VictoriaPlusPCRegion!$E$7:$E$161,$E126,VictoriaPlusPCRegion!L$7:L$161)/SUMIF(VictoriaPlusPCRegion!$E$7:$E$161,$E126,VictoriaPlusPCRegion!$O$7:$O$161)*100,"na")</f>
        <v>34.571452400783066</v>
      </c>
      <c r="J126" s="8">
        <f>IFERROR(SUMIF(VictoriaPlusPCRegion!$E$7:$E$161,$E126,VictoriaPlusPCRegion!M$7:M$161)/SUMIF(VictoriaPlusPCRegion!$E$7:$E$161,$E126,VictoriaPlusPCRegion!$O$7:$O$161)*100,"na")</f>
        <v>57.642665035847763</v>
      </c>
      <c r="K126" s="8">
        <f>IFERROR(SUMIF(VictoriaPlusPCRegion!$E$7:$E$161,$E126,VictoriaPlusPCRegion!N$7:N$161)/SUMIF(VictoriaPlusPCRegion!$E$7:$E$161,$E126,VictoriaPlusPCRegion!$O$7:$O$161)*100,"na")</f>
        <v>29.526801440560639</v>
      </c>
      <c r="L126" s="8">
        <f>IFERROR(SUMIF(VictoriaPlusPCRegion!$E$7:$E$161,$E126,VictoriaPlusPCRegion!O$7:O$161)/SUMIF(VictoriaPlusPCRegion!$E$7:$E$161,$E126,VictoriaPlusPCRegion!$O$7:$O$161)*100,"na")</f>
        <v>100</v>
      </c>
      <c r="M126" s="8">
        <f>IFERROR(SUMIF(VictoriaPlusPCRegion!$E$7:$E$161,$E126,VictoriaPlusPCRegion!P$7:P$161)/SUMIF(VictoriaPlusPCRegion!$E$7:$E$161,$E126,VictoriaPlusPCRegion!$O$7:$O$161)*100,"na")</f>
        <v>92.357011925203011</v>
      </c>
      <c r="N126" s="8">
        <f>IFERROR(SUMIF(VictoriaPlusPCRegion!$E$7:$E$161,$E126,VictoriaPlusPCRegion!Q$7:Q$161)/SUMIF(VictoriaPlusPCRegion!$E$7:$E$161,$E126,VictoriaPlusPCRegion!$O$7:$O$161)*100,"na")</f>
        <v>72.579415877106726</v>
      </c>
      <c r="O126" s="8">
        <f>IFERROR(SUMIF(VictoriaPlusPCRegion!$E$7:$E$161,$E126,VictoriaPlusPCRegion!R$7:R$161)/SUMIF(VictoriaPlusPCRegion!$E$7:$E$161,$E126,VictoriaPlusPCRegion!$O$7:$O$161)*100,"na")</f>
        <v>85.754667444997395</v>
      </c>
      <c r="P126" s="8">
        <f>IFERROR(SUMIF(VictoriaPlusPCRegion!$E$7:$E$161,$E126,VictoriaPlusPCRegion!S$7:S$161)/SUMIF(VictoriaPlusPCRegion!$E$7:$E$161,$E126,VictoriaPlusPCRegion!$O$7:$O$161)*100,"na")</f>
        <v>80.086004904345614</v>
      </c>
      <c r="Q126" s="8">
        <f>IFERROR(SUMIF(VictoriaPlusPCRegion!$E$7:$E$161,$E126,VictoriaPlusPCRegion!T$7:T$161)/SUMIF(VictoriaPlusPCRegion!$E$7:$E$161,$E126,VictoriaPlusPCRegion!$O$7:$O$161)*100,"na")</f>
        <v>62.46762171410316</v>
      </c>
      <c r="R126" s="8">
        <f>IFERROR(SUMIF(VictoriaPlusPCRegion!$E$7:$E$161,$E126,VictoriaPlusPCRegion!U$7:U$161)/SUMIF(VictoriaPlusPCRegion!$E$7:$E$161,$E126,VictoriaPlusPCRegion!$O$7:$O$161)*100,"na")</f>
        <v>64.523762804972066</v>
      </c>
      <c r="S126" s="8">
        <f>IFERROR(SUMIF(VictoriaPlusPCRegion!$E$7:$E$161,$E126,VictoriaPlusPCRegion!V$7:V$161)/SUMIF(VictoriaPlusPCRegion!$E$7:$E$161,$E126,VictoriaPlusPCRegion!$O$7:$O$161)*100,"na")</f>
        <v>67.108687358860379</v>
      </c>
      <c r="T126" s="8">
        <f>IFERROR(SUMIF(VictoriaPlusPCRegion!$E$7:$E$161,$E126,VictoriaPlusPCRegion!W$7:W$161)/SUMIF(VictoriaPlusPCRegion!$E$7:$E$161,$E126,VictoriaPlusPCRegion!$O$7:$O$161)*100,"na")</f>
        <v>67.906210954248593</v>
      </c>
      <c r="U126" s="8">
        <f>IFERROR(SUMIF(VictoriaPlusPCRegion!$E$7:$E$161,$E126,VictoriaPlusPCRegion!X$7:X$161)/SUMIF(VictoriaPlusPCRegion!$E$7:$E$161,$E126,VictoriaPlusPCRegion!$O$7:$O$161)*100,"na")</f>
        <v>61.061154815522478</v>
      </c>
      <c r="V126" s="8">
        <f>IFERROR(SUMIF(VictoriaPlusPCRegion!$E$7:$E$161,$E126,VictoriaPlusPCRegion!Y$7:Y$161)/SUMIF(VictoriaPlusPCRegion!$E$7:$E$161,$E126,VictoriaPlusPCRegion!$O$7:$O$161)*100,"na")</f>
        <v>65.001594442527804</v>
      </c>
    </row>
    <row r="127" spans="1:22" hidden="1" x14ac:dyDescent="0.25">
      <c r="A127" s="6"/>
      <c r="B127" s="6" t="str">
        <f t="shared" si="20"/>
        <v>Entertainment and recreation</v>
      </c>
      <c r="C127" s="6" t="str">
        <f t="shared" si="20"/>
        <v>PCR</v>
      </c>
      <c r="D127" s="6" t="str">
        <f>$D$15</f>
        <v>North West</v>
      </c>
      <c r="E127" s="6" t="str">
        <f t="shared" si="19"/>
        <v>Entertainment and recreation PCR North West</v>
      </c>
      <c r="F127" s="8">
        <f>IFERROR(SUMIF(VictoriaPlusPCRegion!$E$7:$E$161,$E127,VictoriaPlusPCRegion!I$7:I$161)/SUMIF(VictoriaPlusPCRegion!$E$7:$E$161,$E127,VictoriaPlusPCRegion!$O$7:$O$161)*100,"na")</f>
        <v>91.809645643445975</v>
      </c>
      <c r="G127" s="8">
        <f>IFERROR(SUMIF(VictoriaPlusPCRegion!$E$7:$E$161,$E127,VictoriaPlusPCRegion!J$7:J$161)/SUMIF(VictoriaPlusPCRegion!$E$7:$E$161,$E127,VictoriaPlusPCRegion!$O$7:$O$161)*100,"na")</f>
        <v>36.331994228280657</v>
      </c>
      <c r="H127" s="8">
        <f>IFERROR(SUMIF(VictoriaPlusPCRegion!$E$7:$E$161,$E127,VictoriaPlusPCRegion!K$7:K$161)/SUMIF(VictoriaPlusPCRegion!$E$7:$E$161,$E127,VictoriaPlusPCRegion!$O$7:$O$161)*100,"na")</f>
        <v>195.68900798618481</v>
      </c>
      <c r="I127" s="8">
        <f>IFERROR(SUMIF(VictoriaPlusPCRegion!$E$7:$E$161,$E127,VictoriaPlusPCRegion!L$7:L$161)/SUMIF(VictoriaPlusPCRegion!$E$7:$E$161,$E127,VictoriaPlusPCRegion!$O$7:$O$161)*100,"na")</f>
        <v>43.155985525838624</v>
      </c>
      <c r="J127" s="8">
        <f>IFERROR(SUMIF(VictoriaPlusPCRegion!$E$7:$E$161,$E127,VictoriaPlusPCRegion!M$7:M$161)/SUMIF(VictoriaPlusPCRegion!$E$7:$E$161,$E127,VictoriaPlusPCRegion!$O$7:$O$161)*100,"na")</f>
        <v>23.34607721974756</v>
      </c>
      <c r="K127" s="8">
        <f>IFERROR(SUMIF(VictoriaPlusPCRegion!$E$7:$E$161,$E127,VictoriaPlusPCRegion!N$7:N$161)/SUMIF(VictoriaPlusPCRegion!$E$7:$E$161,$E127,VictoriaPlusPCRegion!$O$7:$O$161)*100,"na")</f>
        <v>81.304567998321588</v>
      </c>
      <c r="L127" s="8">
        <f>IFERROR(SUMIF(VictoriaPlusPCRegion!$E$7:$E$161,$E127,VictoriaPlusPCRegion!O$7:O$161)/SUMIF(VictoriaPlusPCRegion!$E$7:$E$161,$E127,VictoriaPlusPCRegion!$O$7:$O$161)*100,"na")</f>
        <v>100</v>
      </c>
      <c r="M127" s="8">
        <f>IFERROR(SUMIF(VictoriaPlusPCRegion!$E$7:$E$161,$E127,VictoriaPlusPCRegion!P$7:P$161)/SUMIF(VictoriaPlusPCRegion!$E$7:$E$161,$E127,VictoriaPlusPCRegion!$O$7:$O$161)*100,"na")</f>
        <v>90.890439239260147</v>
      </c>
      <c r="N127" s="8">
        <f>IFERROR(SUMIF(VictoriaPlusPCRegion!$E$7:$E$161,$E127,VictoriaPlusPCRegion!Q$7:Q$161)/SUMIF(VictoriaPlusPCRegion!$E$7:$E$161,$E127,VictoriaPlusPCRegion!$O$7:$O$161)*100,"na")</f>
        <v>95.458644724258264</v>
      </c>
      <c r="O127" s="8">
        <f>IFERROR(SUMIF(VictoriaPlusPCRegion!$E$7:$E$161,$E127,VictoriaPlusPCRegion!R$7:R$161)/SUMIF(VictoriaPlusPCRegion!$E$7:$E$161,$E127,VictoriaPlusPCRegion!$O$7:$O$161)*100,"na")</f>
        <v>93.124803658077042</v>
      </c>
      <c r="P127" s="8">
        <f>IFERROR(SUMIF(VictoriaPlusPCRegion!$E$7:$E$161,$E127,VictoriaPlusPCRegion!S$7:S$161)/SUMIF(VictoriaPlusPCRegion!$E$7:$E$161,$E127,VictoriaPlusPCRegion!$O$7:$O$161)*100,"na")</f>
        <v>89.59741466851689</v>
      </c>
      <c r="Q127" s="8">
        <f>IFERROR(SUMIF(VictoriaPlusPCRegion!$E$7:$E$161,$E127,VictoriaPlusPCRegion!T$7:T$161)/SUMIF(VictoriaPlusPCRegion!$E$7:$E$161,$E127,VictoriaPlusPCRegion!$O$7:$O$161)*100,"na")</f>
        <v>72.928331973785049</v>
      </c>
      <c r="R127" s="8">
        <f>IFERROR(SUMIF(VictoriaPlusPCRegion!$E$7:$E$161,$E127,VictoriaPlusPCRegion!U$7:U$161)/SUMIF(VictoriaPlusPCRegion!$E$7:$E$161,$E127,VictoriaPlusPCRegion!$O$7:$O$161)*100,"na")</f>
        <v>72.479313312704818</v>
      </c>
      <c r="S127" s="8">
        <f>IFERROR(SUMIF(VictoriaPlusPCRegion!$E$7:$E$161,$E127,VictoriaPlusPCRegion!V$7:V$161)/SUMIF(VictoriaPlusPCRegion!$E$7:$E$161,$E127,VictoriaPlusPCRegion!$O$7:$O$161)*100,"na")</f>
        <v>76.253442693668987</v>
      </c>
      <c r="T127" s="8">
        <f>IFERROR(SUMIF(VictoriaPlusPCRegion!$E$7:$E$161,$E127,VictoriaPlusPCRegion!W$7:W$161)/SUMIF(VictoriaPlusPCRegion!$E$7:$E$161,$E127,VictoriaPlusPCRegion!$O$7:$O$161)*100,"na")</f>
        <v>77.55859131594805</v>
      </c>
      <c r="U127" s="8">
        <f>IFERROR(SUMIF(VictoriaPlusPCRegion!$E$7:$E$161,$E127,VictoriaPlusPCRegion!X$7:X$161)/SUMIF(VictoriaPlusPCRegion!$E$7:$E$161,$E127,VictoriaPlusPCRegion!$O$7:$O$161)*100,"na")</f>
        <v>69.234846274985884</v>
      </c>
      <c r="V127" s="8">
        <f>IFERROR(SUMIF(VictoriaPlusPCRegion!$E$7:$E$161,$E127,VictoriaPlusPCRegion!Y$7:Y$161)/SUMIF(VictoriaPlusPCRegion!$E$7:$E$161,$E127,VictoriaPlusPCRegion!$O$7:$O$161)*100,"na")</f>
        <v>73.933958339729713</v>
      </c>
    </row>
    <row r="128" spans="1:22" hidden="1" x14ac:dyDescent="0.25">
      <c r="A128" s="6"/>
      <c r="B128" s="6" t="str">
        <f t="shared" si="20"/>
        <v>Entertainment and recreation</v>
      </c>
      <c r="C128" s="6" t="str">
        <f t="shared" si="20"/>
        <v>PCR</v>
      </c>
      <c r="D128" s="6" t="str">
        <f>$D$16</f>
        <v>Shepparton</v>
      </c>
      <c r="E128" s="6" t="str">
        <f t="shared" si="19"/>
        <v>Entertainment and recreation PCR Shepparton</v>
      </c>
      <c r="F128" s="8">
        <f>IFERROR(SUMIF(VictoriaPlusPCRegion!$E$7:$E$161,$E128,VictoriaPlusPCRegion!I$7:I$161)/SUMIF(VictoriaPlusPCRegion!$E$7:$E$161,$E128,VictoriaPlusPCRegion!$O$7:$O$161)*100,"na")</f>
        <v>108.74356942871901</v>
      </c>
      <c r="G128" s="8">
        <f>IFERROR(SUMIF(VictoriaPlusPCRegion!$E$7:$E$161,$E128,VictoriaPlusPCRegion!J$7:J$161)/SUMIF(VictoriaPlusPCRegion!$E$7:$E$161,$E128,VictoriaPlusPCRegion!$O$7:$O$161)*100,"na")</f>
        <v>55.339706005276234</v>
      </c>
      <c r="H128" s="8">
        <f>IFERROR(SUMIF(VictoriaPlusPCRegion!$E$7:$E$161,$E128,VictoriaPlusPCRegion!K$7:K$161)/SUMIF(VictoriaPlusPCRegion!$E$7:$E$161,$E128,VictoriaPlusPCRegion!$O$7:$O$161)*100,"na")</f>
        <v>46.874528123853878</v>
      </c>
      <c r="I128" s="8">
        <f>IFERROR(SUMIF(VictoriaPlusPCRegion!$E$7:$E$161,$E128,VictoriaPlusPCRegion!L$7:L$161)/SUMIF(VictoriaPlusPCRegion!$E$7:$E$161,$E128,VictoriaPlusPCRegion!$O$7:$O$161)*100,"na")</f>
        <v>62.398390785491046</v>
      </c>
      <c r="J128" s="8">
        <f>IFERROR(SUMIF(VictoriaPlusPCRegion!$E$7:$E$161,$E128,VictoriaPlusPCRegion!M$7:M$161)/SUMIF(VictoriaPlusPCRegion!$E$7:$E$161,$E128,VictoriaPlusPCRegion!$O$7:$O$161)*100,"na")</f>
        <v>31.814655885027125</v>
      </c>
      <c r="K128" s="8">
        <f>IFERROR(SUMIF(VictoriaPlusPCRegion!$E$7:$E$161,$E128,VictoriaPlusPCRegion!N$7:N$161)/SUMIF(VictoriaPlusPCRegion!$E$7:$E$161,$E128,VictoriaPlusPCRegion!$O$7:$O$161)*100,"na")</f>
        <v>48.781525007773965</v>
      </c>
      <c r="L128" s="8">
        <f>IFERROR(SUMIF(VictoriaPlusPCRegion!$E$7:$E$161,$E128,VictoriaPlusPCRegion!O$7:O$161)/SUMIF(VictoriaPlusPCRegion!$E$7:$E$161,$E128,VictoriaPlusPCRegion!$O$7:$O$161)*100,"na")</f>
        <v>100</v>
      </c>
      <c r="M128" s="8">
        <f>IFERROR(SUMIF(VictoriaPlusPCRegion!$E$7:$E$161,$E128,VictoriaPlusPCRegion!P$7:P$161)/SUMIF(VictoriaPlusPCRegion!$E$7:$E$161,$E128,VictoriaPlusPCRegion!$O$7:$O$161)*100,"na")</f>
        <v>81.651439848054025</v>
      </c>
      <c r="N128" s="8">
        <f>IFERROR(SUMIF(VictoriaPlusPCRegion!$E$7:$E$161,$E128,VictoriaPlusPCRegion!Q$7:Q$161)/SUMIF(VictoriaPlusPCRegion!$E$7:$E$161,$E128,VictoriaPlusPCRegion!$O$7:$O$161)*100,"na")</f>
        <v>77.950157570925825</v>
      </c>
      <c r="O128" s="8">
        <f>IFERROR(SUMIF(VictoriaPlusPCRegion!$E$7:$E$161,$E128,VictoriaPlusPCRegion!R$7:R$161)/SUMIF(VictoriaPlusPCRegion!$E$7:$E$161,$E128,VictoriaPlusPCRegion!$O$7:$O$161)*100,"na")</f>
        <v>84.197556864350958</v>
      </c>
      <c r="P128" s="8">
        <f>IFERROR(SUMIF(VictoriaPlusPCRegion!$E$7:$E$161,$E128,VictoriaPlusPCRegion!S$7:S$161)/SUMIF(VictoriaPlusPCRegion!$E$7:$E$161,$E128,VictoriaPlusPCRegion!$O$7:$O$161)*100,"na")</f>
        <v>78.076501097025002</v>
      </c>
      <c r="Q128" s="8">
        <f>IFERROR(SUMIF(VictoriaPlusPCRegion!$E$7:$E$161,$E128,VictoriaPlusPCRegion!T$7:T$161)/SUMIF(VictoriaPlusPCRegion!$E$7:$E$161,$E128,VictoriaPlusPCRegion!$O$7:$O$161)*100,"na")</f>
        <v>62.951981657215548</v>
      </c>
      <c r="R128" s="8">
        <f>IFERROR(SUMIF(VictoriaPlusPCRegion!$E$7:$E$161,$E128,VictoriaPlusPCRegion!U$7:U$161)/SUMIF(VictoriaPlusPCRegion!$E$7:$E$161,$E128,VictoriaPlusPCRegion!$O$7:$O$161)*100,"na")</f>
        <v>63.74668145979242</v>
      </c>
      <c r="S128" s="8">
        <f>IFERROR(SUMIF(VictoriaPlusPCRegion!$E$7:$E$161,$E128,VictoriaPlusPCRegion!V$7:V$161)/SUMIF(VictoriaPlusPCRegion!$E$7:$E$161,$E128,VictoriaPlusPCRegion!$O$7:$O$161)*100,"na")</f>
        <v>66.442971672071479</v>
      </c>
      <c r="T128" s="8">
        <f>IFERROR(SUMIF(VictoriaPlusPCRegion!$E$7:$E$161,$E128,VictoriaPlusPCRegion!W$7:W$161)/SUMIF(VictoriaPlusPCRegion!$E$7:$E$161,$E128,VictoriaPlusPCRegion!$O$7:$O$161)*100,"na")</f>
        <v>67.578400263773673</v>
      </c>
      <c r="U128" s="8">
        <f>IFERROR(SUMIF(VictoriaPlusPCRegion!$E$7:$E$161,$E128,VictoriaPlusPCRegion!X$7:X$161)/SUMIF(VictoriaPlusPCRegion!$E$7:$E$161,$E128,VictoriaPlusPCRegion!$O$7:$O$161)*100,"na")</f>
        <v>60.515058890811837</v>
      </c>
      <c r="V128" s="8">
        <f>IFERROR(SUMIF(VictoriaPlusPCRegion!$E$7:$E$161,$E128,VictoriaPlusPCRegion!Y$7:Y$161)/SUMIF(VictoriaPlusPCRegion!$E$7:$E$161,$E128,VictoriaPlusPCRegion!$O$7:$O$161)*100,"na")</f>
        <v>64.488099780267888</v>
      </c>
    </row>
    <row r="129" spans="1:22" hidden="1" x14ac:dyDescent="0.25">
      <c r="A129" s="6"/>
      <c r="B129" s="6" t="str">
        <f t="shared" si="20"/>
        <v>Entertainment and recreation</v>
      </c>
      <c r="C129" s="6" t="str">
        <f t="shared" si="20"/>
        <v>PCR</v>
      </c>
      <c r="D129" s="6" t="str">
        <f>$D$17</f>
        <v>Warrnambool and South West</v>
      </c>
      <c r="E129" s="6" t="str">
        <f t="shared" si="19"/>
        <v>Entertainment and recreation PCR Warrnambool and South West</v>
      </c>
      <c r="F129" s="8">
        <f>IFERROR(SUMIF(VictoriaPlusPCRegion!$E$7:$E$161,$E129,VictoriaPlusPCRegion!I$7:I$161)/SUMIF(VictoriaPlusPCRegion!$E$7:$E$161,$E129,VictoriaPlusPCRegion!$O$7:$O$161)*100,"na")</f>
        <v>22.977904307379792</v>
      </c>
      <c r="G129" s="8">
        <f>IFERROR(SUMIF(VictoriaPlusPCRegion!$E$7:$E$161,$E129,VictoriaPlusPCRegion!J$7:J$161)/SUMIF(VictoriaPlusPCRegion!$E$7:$E$161,$E129,VictoriaPlusPCRegion!$O$7:$O$161)*100,"na")</f>
        <v>25.664562439612133</v>
      </c>
      <c r="H129" s="8">
        <f>IFERROR(SUMIF(VictoriaPlusPCRegion!$E$7:$E$161,$E129,VictoriaPlusPCRegion!K$7:K$161)/SUMIF(VictoriaPlusPCRegion!$E$7:$E$161,$E129,VictoriaPlusPCRegion!$O$7:$O$161)*100,"na")</f>
        <v>232.74738031988161</v>
      </c>
      <c r="I129" s="8">
        <f>IFERROR(SUMIF(VictoriaPlusPCRegion!$E$7:$E$161,$E129,VictoriaPlusPCRegion!L$7:L$161)/SUMIF(VictoriaPlusPCRegion!$E$7:$E$161,$E129,VictoriaPlusPCRegion!$O$7:$O$161)*100,"na")</f>
        <v>46.893326479583386</v>
      </c>
      <c r="J129" s="8">
        <f>IFERROR(SUMIF(VictoriaPlusPCRegion!$E$7:$E$161,$E129,VictoriaPlusPCRegion!M$7:M$161)/SUMIF(VictoriaPlusPCRegion!$E$7:$E$161,$E129,VictoriaPlusPCRegion!$O$7:$O$161)*100,"na")</f>
        <v>36.292754882893462</v>
      </c>
      <c r="K129" s="8">
        <f>IFERROR(SUMIF(VictoriaPlusPCRegion!$E$7:$E$161,$E129,VictoriaPlusPCRegion!N$7:N$161)/SUMIF(VictoriaPlusPCRegion!$E$7:$E$161,$E129,VictoriaPlusPCRegion!$O$7:$O$161)*100,"na")</f>
        <v>89.988294892333471</v>
      </c>
      <c r="L129" s="8">
        <f>IFERROR(SUMIF(VictoriaPlusPCRegion!$E$7:$E$161,$E129,VictoriaPlusPCRegion!O$7:O$161)/SUMIF(VictoriaPlusPCRegion!$E$7:$E$161,$E129,VictoriaPlusPCRegion!$O$7:$O$161)*100,"na")</f>
        <v>100</v>
      </c>
      <c r="M129" s="8">
        <f>IFERROR(SUMIF(VictoriaPlusPCRegion!$E$7:$E$161,$E129,VictoriaPlusPCRegion!P$7:P$161)/SUMIF(VictoriaPlusPCRegion!$E$7:$E$161,$E129,VictoriaPlusPCRegion!$O$7:$O$161)*100,"na")</f>
        <v>105.17566391856685</v>
      </c>
      <c r="N129" s="8">
        <f>IFERROR(SUMIF(VictoriaPlusPCRegion!$E$7:$E$161,$E129,VictoriaPlusPCRegion!Q$7:Q$161)/SUMIF(VictoriaPlusPCRegion!$E$7:$E$161,$E129,VictoriaPlusPCRegion!$O$7:$O$161)*100,"na")</f>
        <v>103.78290552151626</v>
      </c>
      <c r="O129" s="8">
        <f>IFERROR(SUMIF(VictoriaPlusPCRegion!$E$7:$E$161,$E129,VictoriaPlusPCRegion!R$7:R$161)/SUMIF(VictoriaPlusPCRegion!$E$7:$E$161,$E129,VictoriaPlusPCRegion!$O$7:$O$161)*100,"na")</f>
        <v>100.50769326368771</v>
      </c>
      <c r="P129" s="8">
        <f>IFERROR(SUMIF(VictoriaPlusPCRegion!$E$7:$E$161,$E129,VictoriaPlusPCRegion!S$7:S$161)/SUMIF(VictoriaPlusPCRegion!$E$7:$E$161,$E129,VictoriaPlusPCRegion!$O$7:$O$161)*100,"na")</f>
        <v>99.12528311659014</v>
      </c>
      <c r="Q129" s="8">
        <f>IFERROR(SUMIF(VictoriaPlusPCRegion!$E$7:$E$161,$E129,VictoriaPlusPCRegion!T$7:T$161)/SUMIF(VictoriaPlusPCRegion!$E$7:$E$161,$E129,VictoriaPlusPCRegion!$O$7:$O$161)*100,"na")</f>
        <v>79.553556366046138</v>
      </c>
      <c r="R129" s="8">
        <f>IFERROR(SUMIF(VictoriaPlusPCRegion!$E$7:$E$161,$E129,VictoriaPlusPCRegion!U$7:U$161)/SUMIF(VictoriaPlusPCRegion!$E$7:$E$161,$E129,VictoriaPlusPCRegion!$O$7:$O$161)*100,"na")</f>
        <v>79.156135330647473</v>
      </c>
      <c r="S129" s="8">
        <f>IFERROR(SUMIF(VictoriaPlusPCRegion!$E$7:$E$161,$E129,VictoriaPlusPCRegion!V$7:V$161)/SUMIF(VictoriaPlusPCRegion!$E$7:$E$161,$E129,VictoriaPlusPCRegion!$O$7:$O$161)*100,"na")</f>
        <v>83.602916246998745</v>
      </c>
      <c r="T129" s="8">
        <f>IFERROR(SUMIF(VictoriaPlusPCRegion!$E$7:$E$161,$E129,VictoriaPlusPCRegion!W$7:W$161)/SUMIF(VictoriaPlusPCRegion!$E$7:$E$161,$E129,VictoriaPlusPCRegion!$O$7:$O$161)*100,"na")</f>
        <v>84.779907936654297</v>
      </c>
      <c r="U129" s="8">
        <f>IFERROR(SUMIF(VictoriaPlusPCRegion!$E$7:$E$161,$E129,VictoriaPlusPCRegion!X$7:X$161)/SUMIF(VictoriaPlusPCRegion!$E$7:$E$161,$E129,VictoriaPlusPCRegion!$O$7:$O$161)*100,"na")</f>
        <v>75.733915256466545</v>
      </c>
      <c r="V129" s="8">
        <f>IFERROR(SUMIF(VictoriaPlusPCRegion!$E$7:$E$161,$E129,VictoriaPlusPCRegion!Y$7:Y$161)/SUMIF(VictoriaPlusPCRegion!$E$7:$E$161,$E129,VictoriaPlusPCRegion!$O$7:$O$161)*100,"na")</f>
        <v>80.917142366467047</v>
      </c>
    </row>
    <row r="130" spans="1:22" hidden="1" x14ac:dyDescent="0.25">
      <c r="A130" s="2" t="s">
        <v>44</v>
      </c>
      <c r="B130" s="2" t="s">
        <v>51</v>
      </c>
      <c r="C130" s="2" t="s">
        <v>40</v>
      </c>
      <c r="E130" s="2" t="str">
        <f t="shared" si="2"/>
        <v>Entertainment and recreation VIC</v>
      </c>
      <c r="F130" s="8">
        <f>IFERROR(SUMIF(VictoriaPlusPCRegion!$E$7:$E$161,$E130,VictoriaPlusPCRegion!I$7:I$161)/SUMIF(VictoriaPlusPCRegion!$E$7:$E$161,$E130,VictoriaPlusPCRegion!$O$7:$O$161)*100,"na")</f>
        <v>69.6149843912591</v>
      </c>
      <c r="G130" s="8">
        <f>IFERROR(SUMIF(VictoriaPlusPCRegion!$E$7:$E$161,$E130,VictoriaPlusPCRegion!J$7:J$161)/SUMIF(VictoriaPlusPCRegion!$E$7:$E$161,$E130,VictoriaPlusPCRegion!$O$7:$O$161)*100,"na")</f>
        <v>70.655567117585846</v>
      </c>
      <c r="H130" s="8">
        <f>IFERROR(SUMIF(VictoriaPlusPCRegion!$E$7:$E$161,$E130,VictoriaPlusPCRegion!K$7:K$161)/SUMIF(VictoriaPlusPCRegion!$E$7:$E$161,$E130,VictoriaPlusPCRegion!$O$7:$O$161)*100,"na")</f>
        <v>82.518210197710715</v>
      </c>
      <c r="I130" s="8">
        <f>IFERROR(SUMIF(VictoriaPlusPCRegion!$E$7:$E$161,$E130,VictoriaPlusPCRegion!L$7:L$161)/SUMIF(VictoriaPlusPCRegion!$E$7:$E$161,$E130,VictoriaPlusPCRegion!$O$7:$O$161)*100,"na")</f>
        <v>65.868886576482836</v>
      </c>
      <c r="J130" s="8">
        <f>IFERROR(SUMIF(VictoriaPlusPCRegion!$E$7:$E$161,$E130,VictoriaPlusPCRegion!M$7:M$161)/SUMIF(VictoriaPlusPCRegion!$E$7:$E$161,$E130,VictoriaPlusPCRegion!$O$7:$O$161)*100,"na")</f>
        <v>41.727367325702389</v>
      </c>
      <c r="K130" s="8">
        <f>IFERROR(SUMIF(VictoriaPlusPCRegion!$E$7:$E$161,$E130,VictoriaPlusPCRegion!N$7:N$161)/SUMIF(VictoriaPlusPCRegion!$E$7:$E$161,$E130,VictoriaPlusPCRegion!$O$7:$O$161)*100,"na")</f>
        <v>90.322580645161281</v>
      </c>
      <c r="L130" s="8">
        <f>IFERROR(SUMIF(VictoriaPlusPCRegion!$E$7:$E$161,$E130,VictoriaPlusPCRegion!O$7:O$161)/SUMIF(VictoriaPlusPCRegion!$E$7:$E$161,$E130,VictoriaPlusPCRegion!$O$7:$O$161)*100,"na")</f>
        <v>100</v>
      </c>
      <c r="M130" s="8">
        <f>IFERROR(SUMIF(VictoriaPlusPCRegion!$E$7:$E$161,$E130,VictoriaPlusPCRegion!P$7:P$161)/SUMIF(VictoriaPlusPCRegion!$E$7:$E$161,$E130,VictoriaPlusPCRegion!$O$7:$O$161)*100,"na")</f>
        <v>90.634755463059307</v>
      </c>
      <c r="N130" s="8">
        <f>IFERROR(SUMIF(VictoriaPlusPCRegion!$E$7:$E$161,$E130,VictoriaPlusPCRegion!Q$7:Q$161)/SUMIF(VictoriaPlusPCRegion!$E$7:$E$161,$E130,VictoriaPlusPCRegion!$O$7:$O$161)*100,"na")</f>
        <v>82.934443288241411</v>
      </c>
      <c r="O130" s="8">
        <f>IFERROR(SUMIF(VictoriaPlusPCRegion!$E$7:$E$161,$E130,VictoriaPlusPCRegion!R$7:R$161)/SUMIF(VictoriaPlusPCRegion!$E$7:$E$161,$E130,VictoriaPlusPCRegion!$O$7:$O$161)*100,"na")</f>
        <v>88.553590010405827</v>
      </c>
      <c r="P130" s="8">
        <f>IFERROR(SUMIF(VictoriaPlusPCRegion!$E$7:$E$161,$E130,VictoriaPlusPCRegion!S$7:S$161)/SUMIF(VictoriaPlusPCRegion!$E$7:$E$161,$E130,VictoriaPlusPCRegion!$O$7:$O$161)*100,"na")</f>
        <v>83.870967741935488</v>
      </c>
      <c r="Q130" s="8">
        <f>IFERROR(SUMIF(VictoriaPlusPCRegion!$E$7:$E$161,$E130,VictoriaPlusPCRegion!T$7:T$161)/SUMIF(VictoriaPlusPCRegion!$E$7:$E$161,$E130,VictoriaPlusPCRegion!$O$7:$O$161)*100,"na")</f>
        <v>66.909469302809583</v>
      </c>
      <c r="R130" s="8">
        <f>IFERROR(SUMIF(VictoriaPlusPCRegion!$E$7:$E$161,$E130,VictoriaPlusPCRegion!U$7:U$161)/SUMIF(VictoriaPlusPCRegion!$E$7:$E$161,$E130,VictoriaPlusPCRegion!$O$7:$O$161)*100,"na")</f>
        <v>67.741935483870961</v>
      </c>
      <c r="S130" s="8">
        <f>IFERROR(SUMIF(VictoriaPlusPCRegion!$E$7:$E$161,$E130,VictoriaPlusPCRegion!V$7:V$161)/SUMIF(VictoriaPlusPCRegion!$E$7:$E$161,$E130,VictoriaPlusPCRegion!$O$7:$O$161)*100,"na")</f>
        <v>70.863683662851201</v>
      </c>
      <c r="T130" s="8">
        <f>IFERROR(SUMIF(VictoriaPlusPCRegion!$E$7:$E$161,$E130,VictoriaPlusPCRegion!W$7:W$161)/SUMIF(VictoriaPlusPCRegion!$E$7:$E$161,$E130,VictoriaPlusPCRegion!$O$7:$O$161)*100,"na")</f>
        <v>71.904266389177934</v>
      </c>
      <c r="U130" s="8">
        <f>IFERROR(SUMIF(VictoriaPlusPCRegion!$E$7:$E$161,$E130,VictoriaPlusPCRegion!X$7:X$161)/SUMIF(VictoriaPlusPCRegion!$E$7:$E$161,$E130,VictoriaPlusPCRegion!$O$7:$O$161)*100,"na")</f>
        <v>64.412070759625394</v>
      </c>
      <c r="V130" s="8">
        <f>IFERROR(SUMIF(VictoriaPlusPCRegion!$E$7:$E$161,$E130,VictoriaPlusPCRegion!Y$7:Y$161)/SUMIF(VictoriaPlusPCRegion!$E$7:$E$161,$E130,VictoriaPlusPCRegion!$O$7:$O$161)*100,"na")</f>
        <v>68.678459937565037</v>
      </c>
    </row>
    <row r="131" spans="1:22" hidden="1" x14ac:dyDescent="0.25">
      <c r="A131" s="2" t="s">
        <v>44</v>
      </c>
      <c r="B131" s="2" t="s">
        <v>52</v>
      </c>
      <c r="C131" s="2" t="s">
        <v>29</v>
      </c>
      <c r="E131" s="2" t="str">
        <f t="shared" si="2"/>
        <v>Accommodation Melbourne</v>
      </c>
      <c r="F131" s="8">
        <f>IFERROR(SUMIF(VictoriaPlusPCRegion!$E$7:$E$161,$E131,VictoriaPlusPCRegion!I$7:I$161)/SUMIF(VictoriaPlusPCRegion!$E$7:$E$161,$E131,VictoriaPlusPCRegion!$O$7:$O$161)*100,"na")</f>
        <v>28.614457831325304</v>
      </c>
      <c r="G131" s="8">
        <f>IFERROR(SUMIF(VictoriaPlusPCRegion!$E$7:$E$161,$E131,VictoriaPlusPCRegion!J$7:J$161)/SUMIF(VictoriaPlusPCRegion!$E$7:$E$161,$E131,VictoriaPlusPCRegion!$O$7:$O$161)*100,"na")</f>
        <v>20.783132530120483</v>
      </c>
      <c r="H131" s="8">
        <f>IFERROR(SUMIF(VictoriaPlusPCRegion!$E$7:$E$161,$E131,VictoriaPlusPCRegion!K$7:K$161)/SUMIF(VictoriaPlusPCRegion!$E$7:$E$161,$E131,VictoriaPlusPCRegion!$O$7:$O$161)*100,"na")</f>
        <v>17.319277108433734</v>
      </c>
      <c r="I131" s="8">
        <f>IFERROR(SUMIF(VictoriaPlusPCRegion!$E$7:$E$161,$E131,VictoriaPlusPCRegion!L$7:L$161)/SUMIF(VictoriaPlusPCRegion!$E$7:$E$161,$E131,VictoriaPlusPCRegion!$O$7:$O$161)*100,"na")</f>
        <v>18.373493975903614</v>
      </c>
      <c r="J131" s="8">
        <f>IFERROR(SUMIF(VictoriaPlusPCRegion!$E$7:$E$161,$E131,VictoriaPlusPCRegion!M$7:M$161)/SUMIF(VictoriaPlusPCRegion!$E$7:$E$161,$E131,VictoriaPlusPCRegion!$O$7:$O$161)*100,"na")</f>
        <v>30.873493975903614</v>
      </c>
      <c r="K131" s="8">
        <f>IFERROR(SUMIF(VictoriaPlusPCRegion!$E$7:$E$161,$E131,VictoriaPlusPCRegion!N$7:N$161)/SUMIF(VictoriaPlusPCRegion!$E$7:$E$161,$E131,VictoriaPlusPCRegion!$O$7:$O$161)*100,"na")</f>
        <v>59.036144578313255</v>
      </c>
      <c r="L131" s="8">
        <f>IFERROR(SUMIF(VictoriaPlusPCRegion!$E$7:$E$161,$E131,VictoriaPlusPCRegion!O$7:O$161)/SUMIF(VictoriaPlusPCRegion!$E$7:$E$161,$E131,VictoriaPlusPCRegion!$O$7:$O$161)*100,"na")</f>
        <v>100</v>
      </c>
      <c r="M131" s="8">
        <f>IFERROR(SUMIF(VictoriaPlusPCRegion!$E$7:$E$161,$E131,VictoriaPlusPCRegion!P$7:P$161)/SUMIF(VictoriaPlusPCRegion!$E$7:$E$161,$E131,VictoriaPlusPCRegion!$O$7:$O$161)*100,"na")</f>
        <v>82.078313253012041</v>
      </c>
      <c r="N131" s="8">
        <f>IFERROR(SUMIF(VictoriaPlusPCRegion!$E$7:$E$161,$E131,VictoriaPlusPCRegion!Q$7:Q$161)/SUMIF(VictoriaPlusPCRegion!$E$7:$E$161,$E131,VictoriaPlusPCRegion!$O$7:$O$161)*100,"na")</f>
        <v>71.837349397590373</v>
      </c>
      <c r="O131" s="8">
        <f>IFERROR(SUMIF(VictoriaPlusPCRegion!$E$7:$E$161,$E131,VictoriaPlusPCRegion!R$7:R$161)/SUMIF(VictoriaPlusPCRegion!$E$7:$E$161,$E131,VictoriaPlusPCRegion!$O$7:$O$161)*100,"na")</f>
        <v>70.331325301204814</v>
      </c>
      <c r="P131" s="8">
        <f>IFERROR(SUMIF(VictoriaPlusPCRegion!$E$7:$E$161,$E131,VictoriaPlusPCRegion!S$7:S$161)/SUMIF(VictoriaPlusPCRegion!$E$7:$E$161,$E131,VictoriaPlusPCRegion!$O$7:$O$161)*100,"na")</f>
        <v>70.03012048192771</v>
      </c>
      <c r="Q131" s="8">
        <f>IFERROR(SUMIF(VictoriaPlusPCRegion!$E$7:$E$161,$E131,VictoriaPlusPCRegion!T$7:T$161)/SUMIF(VictoriaPlusPCRegion!$E$7:$E$161,$E131,VictoriaPlusPCRegion!$O$7:$O$161)*100,"na")</f>
        <v>59.036144578313255</v>
      </c>
      <c r="R131" s="8">
        <f>IFERROR(SUMIF(VictoriaPlusPCRegion!$E$7:$E$161,$E131,VictoriaPlusPCRegion!U$7:U$161)/SUMIF(VictoriaPlusPCRegion!$E$7:$E$161,$E131,VictoriaPlusPCRegion!$O$7:$O$161)*100,"na")</f>
        <v>55.57228915662651</v>
      </c>
      <c r="S131" s="8">
        <f>IFERROR(SUMIF(VictoriaPlusPCRegion!$E$7:$E$161,$E131,VictoriaPlusPCRegion!V$7:V$161)/SUMIF(VictoriaPlusPCRegion!$E$7:$E$161,$E131,VictoriaPlusPCRegion!$O$7:$O$161)*100,"na")</f>
        <v>55.722891566265062</v>
      </c>
      <c r="T131" s="8">
        <f>IFERROR(SUMIF(VictoriaPlusPCRegion!$E$7:$E$161,$E131,VictoriaPlusPCRegion!W$7:W$161)/SUMIF(VictoriaPlusPCRegion!$E$7:$E$161,$E131,VictoriaPlusPCRegion!$O$7:$O$161)*100,"na")</f>
        <v>49.397590361445779</v>
      </c>
      <c r="U131" s="8">
        <f>IFERROR(SUMIF(VictoriaPlusPCRegion!$E$7:$E$161,$E131,VictoriaPlusPCRegion!X$7:X$161)/SUMIF(VictoriaPlusPCRegion!$E$7:$E$161,$E131,VictoriaPlusPCRegion!$O$7:$O$161)*100,"na")</f>
        <v>40.813253012048193</v>
      </c>
      <c r="V131" s="8">
        <f>IFERROR(SUMIF(VictoriaPlusPCRegion!$E$7:$E$161,$E131,VictoriaPlusPCRegion!Y$7:Y$161)/SUMIF(VictoriaPlusPCRegion!$E$7:$E$161,$E131,VictoriaPlusPCRegion!$O$7:$O$161)*100,"na")</f>
        <v>42.018072289156628</v>
      </c>
    </row>
    <row r="132" spans="1:22" hidden="1" x14ac:dyDescent="0.25">
      <c r="A132" s="2" t="s">
        <v>44</v>
      </c>
      <c r="B132" s="2" t="s">
        <v>52</v>
      </c>
      <c r="C132" s="2" t="s">
        <v>30</v>
      </c>
      <c r="E132" s="2" t="str">
        <f t="shared" si="2"/>
        <v>Accommodation rest of VIC</v>
      </c>
      <c r="F132" s="8">
        <f>IFERROR(SUMIF(VictoriaPlusPCRegion!$E$7:$E$161,$E132,VictoriaPlusPCRegion!I$7:I$161)/SUMIF(VictoriaPlusPCRegion!$E$7:$E$161,$E132,VictoriaPlusPCRegion!$O$7:$O$161)*100,"na")</f>
        <v>371.875</v>
      </c>
      <c r="G132" s="8">
        <f>IFERROR(SUMIF(VictoriaPlusPCRegion!$E$7:$E$161,$E132,VictoriaPlusPCRegion!J$7:J$161)/SUMIF(VictoriaPlusPCRegion!$E$7:$E$161,$E132,VictoriaPlusPCRegion!$O$7:$O$161)*100,"na")</f>
        <v>281.25</v>
      </c>
      <c r="H132" s="8">
        <f>IFERROR(SUMIF(VictoriaPlusPCRegion!$E$7:$E$161,$E132,VictoriaPlusPCRegion!K$7:K$161)/SUMIF(VictoriaPlusPCRegion!$E$7:$E$161,$E132,VictoriaPlusPCRegion!$O$7:$O$161)*100,"na")</f>
        <v>168.75</v>
      </c>
      <c r="I132" s="8">
        <f>IFERROR(SUMIF(VictoriaPlusPCRegion!$E$7:$E$161,$E132,VictoriaPlusPCRegion!L$7:L$161)/SUMIF(VictoriaPlusPCRegion!$E$7:$E$161,$E132,VictoriaPlusPCRegion!$O$7:$O$161)*100,"na")</f>
        <v>209.375</v>
      </c>
      <c r="J132" s="8">
        <f>IFERROR(SUMIF(VictoriaPlusPCRegion!$E$7:$E$161,$E132,VictoriaPlusPCRegion!M$7:M$161)/SUMIF(VictoriaPlusPCRegion!$E$7:$E$161,$E132,VictoriaPlusPCRegion!$O$7:$O$161)*100,"na")</f>
        <v>50</v>
      </c>
      <c r="K132" s="8">
        <f>IFERROR(SUMIF(VictoriaPlusPCRegion!$E$7:$E$161,$E132,VictoriaPlusPCRegion!N$7:N$161)/SUMIF(VictoriaPlusPCRegion!$E$7:$E$161,$E132,VictoriaPlusPCRegion!$O$7:$O$161)*100,"na")</f>
        <v>90.625</v>
      </c>
      <c r="L132" s="8">
        <f>IFERROR(SUMIF(VictoriaPlusPCRegion!$E$7:$E$161,$E132,VictoriaPlusPCRegion!O$7:O$161)/SUMIF(VictoriaPlusPCRegion!$E$7:$E$161,$E132,VictoriaPlusPCRegion!$O$7:$O$161)*100,"na")</f>
        <v>100</v>
      </c>
      <c r="M132" s="8">
        <f>IFERROR(SUMIF(VictoriaPlusPCRegion!$E$7:$E$161,$E132,VictoriaPlusPCRegion!P$7:P$161)/SUMIF(VictoriaPlusPCRegion!$E$7:$E$161,$E132,VictoriaPlusPCRegion!$O$7:$O$161)*100,"na")</f>
        <v>112.5</v>
      </c>
      <c r="N132" s="8">
        <f>IFERROR(SUMIF(VictoriaPlusPCRegion!$E$7:$E$161,$E132,VictoriaPlusPCRegion!Q$7:Q$161)/SUMIF(VictoriaPlusPCRegion!$E$7:$E$161,$E132,VictoriaPlusPCRegion!$O$7:$O$161)*100,"na")</f>
        <v>75</v>
      </c>
      <c r="O132" s="8">
        <f>IFERROR(SUMIF(VictoriaPlusPCRegion!$E$7:$E$161,$E132,VictoriaPlusPCRegion!R$7:R$161)/SUMIF(VictoriaPlusPCRegion!$E$7:$E$161,$E132,VictoriaPlusPCRegion!$O$7:$O$161)*100,"na")</f>
        <v>59.375</v>
      </c>
      <c r="P132" s="8">
        <f>IFERROR(SUMIF(VictoriaPlusPCRegion!$E$7:$E$161,$E132,VictoriaPlusPCRegion!S$7:S$161)/SUMIF(VictoriaPlusPCRegion!$E$7:$E$161,$E132,VictoriaPlusPCRegion!$O$7:$O$161)*100,"na")</f>
        <v>65.625</v>
      </c>
      <c r="Q132" s="8">
        <f>IFERROR(SUMIF(VictoriaPlusPCRegion!$E$7:$E$161,$E132,VictoriaPlusPCRegion!T$7:T$161)/SUMIF(VictoriaPlusPCRegion!$E$7:$E$161,$E132,VictoriaPlusPCRegion!$O$7:$O$161)*100,"na")</f>
        <v>56.25</v>
      </c>
      <c r="R132" s="8">
        <f>IFERROR(SUMIF(VictoriaPlusPCRegion!$E$7:$E$161,$E132,VictoriaPlusPCRegion!U$7:U$161)/SUMIF(VictoriaPlusPCRegion!$E$7:$E$161,$E132,VictoriaPlusPCRegion!$O$7:$O$161)*100,"na")</f>
        <v>53.125</v>
      </c>
      <c r="S132" s="8">
        <f>IFERROR(SUMIF(VictoriaPlusPCRegion!$E$7:$E$161,$E132,VictoriaPlusPCRegion!V$7:V$161)/SUMIF(VictoriaPlusPCRegion!$E$7:$E$161,$E132,VictoriaPlusPCRegion!$O$7:$O$161)*100,"na")</f>
        <v>53.125</v>
      </c>
      <c r="T132" s="8">
        <f>IFERROR(SUMIF(VictoriaPlusPCRegion!$E$7:$E$161,$E132,VictoriaPlusPCRegion!W$7:W$161)/SUMIF(VictoriaPlusPCRegion!$E$7:$E$161,$E132,VictoriaPlusPCRegion!$O$7:$O$161)*100,"na")</f>
        <v>46.875</v>
      </c>
      <c r="U132" s="8">
        <f>IFERROR(SUMIF(VictoriaPlusPCRegion!$E$7:$E$161,$E132,VictoriaPlusPCRegion!X$7:X$161)/SUMIF(VictoriaPlusPCRegion!$E$7:$E$161,$E132,VictoriaPlusPCRegion!$O$7:$O$161)*100,"na")</f>
        <v>37.5</v>
      </c>
      <c r="V132" s="8">
        <f>IFERROR(SUMIF(VictoriaPlusPCRegion!$E$7:$E$161,$E132,VictoriaPlusPCRegion!Y$7:Y$161)/SUMIF(VictoriaPlusPCRegion!$E$7:$E$161,$E132,VictoriaPlusPCRegion!$O$7:$O$161)*100,"na")</f>
        <v>40.625</v>
      </c>
    </row>
    <row r="133" spans="1:22" hidden="1" x14ac:dyDescent="0.25">
      <c r="A133" s="4" t="s">
        <v>44</v>
      </c>
      <c r="B133" s="4" t="s">
        <v>52</v>
      </c>
      <c r="C133" s="4" t="s">
        <v>31</v>
      </c>
      <c r="D133" s="4"/>
      <c r="E133" s="4" t="str">
        <f t="shared" si="2"/>
        <v>Accommodation PCR</v>
      </c>
      <c r="F133" s="8">
        <f>IFERROR(SUMIF(VictoriaPlusPCRegion!$E$7:$E$161,$E133,VictoriaPlusPCRegion!I$7:I$161)/SUMIF(VictoriaPlusPCRegion!$E$7:$E$161,$E133,VictoriaPlusPCRegion!$O$7:$O$161)*100,"na")</f>
        <v>612.76899641739396</v>
      </c>
      <c r="G133" s="8">
        <f>IFERROR(SUMIF(VictoriaPlusPCRegion!$E$7:$E$161,$E133,VictoriaPlusPCRegion!J$7:J$161)/SUMIF(VictoriaPlusPCRegion!$E$7:$E$161,$E133,VictoriaPlusPCRegion!$O$7:$O$161)*100,"na")</f>
        <v>222.91348080297965</v>
      </c>
      <c r="H133" s="8">
        <f>IFERROR(SUMIF(VictoriaPlusPCRegion!$E$7:$E$161,$E133,VictoriaPlusPCRegion!K$7:K$161)/SUMIF(VictoriaPlusPCRegion!$E$7:$E$161,$E133,VictoriaPlusPCRegion!$O$7:$O$161)*100,"na")</f>
        <v>376.26025522560474</v>
      </c>
      <c r="I133" s="8">
        <f>IFERROR(SUMIF(VictoriaPlusPCRegion!$E$7:$E$161,$E133,VictoriaPlusPCRegion!L$7:L$161)/SUMIF(VictoriaPlusPCRegion!$E$7:$E$161,$E133,VictoriaPlusPCRegion!$O$7:$O$161)*100,"na")</f>
        <v>93.904177904501253</v>
      </c>
      <c r="J133" s="8">
        <f>IFERROR(SUMIF(VictoriaPlusPCRegion!$E$7:$E$161,$E133,VictoriaPlusPCRegion!M$7:M$161)/SUMIF(VictoriaPlusPCRegion!$E$7:$E$161,$E133,VictoriaPlusPCRegion!$O$7:$O$161)*100,"na")</f>
        <v>42.543606056902576</v>
      </c>
      <c r="K133" s="8">
        <f>IFERROR(SUMIF(VictoriaPlusPCRegion!$E$7:$E$161,$E133,VictoriaPlusPCRegion!N$7:N$161)/SUMIF(VictoriaPlusPCRegion!$E$7:$E$161,$E133,VictoriaPlusPCRegion!$O$7:$O$161)*100,"na")</f>
        <v>182.78369936470739</v>
      </c>
      <c r="L133" s="8">
        <f>IFERROR(SUMIF(VictoriaPlusPCRegion!$E$7:$E$161,$E133,VictoriaPlusPCRegion!O$7:O$161)/SUMIF(VictoriaPlusPCRegion!$E$7:$E$161,$E133,VictoriaPlusPCRegion!$O$7:$O$161)*100,"na")</f>
        <v>100</v>
      </c>
      <c r="M133" s="8">
        <f>IFERROR(SUMIF(VictoriaPlusPCRegion!$E$7:$E$161,$E133,VictoriaPlusPCRegion!P$7:P$161)/SUMIF(VictoriaPlusPCRegion!$E$7:$E$161,$E133,VictoriaPlusPCRegion!$O$7:$O$161)*100,"na")</f>
        <v>109.2392627715425</v>
      </c>
      <c r="N133" s="8">
        <f>IFERROR(SUMIF(VictoriaPlusPCRegion!$E$7:$E$161,$E133,VictoriaPlusPCRegion!Q$7:Q$161)/SUMIF(VictoriaPlusPCRegion!$E$7:$E$161,$E133,VictoriaPlusPCRegion!$O$7:$O$161)*100,"na")</f>
        <v>111.51650759107466</v>
      </c>
      <c r="O133" s="8">
        <f>IFERROR(SUMIF(VictoriaPlusPCRegion!$E$7:$E$161,$E133,VictoriaPlusPCRegion!R$7:R$161)/SUMIF(VictoriaPlusPCRegion!$E$7:$E$161,$E133,VictoriaPlusPCRegion!$O$7:$O$161)*100,"na")</f>
        <v>89.846748221905514</v>
      </c>
      <c r="P133" s="8">
        <f>IFERROR(SUMIF(VictoriaPlusPCRegion!$E$7:$E$161,$E133,VictoriaPlusPCRegion!S$7:S$161)/SUMIF(VictoriaPlusPCRegion!$E$7:$E$161,$E133,VictoriaPlusPCRegion!$O$7:$O$161)*100,"na")</f>
        <v>96.51980222690851</v>
      </c>
      <c r="Q133" s="8">
        <f>IFERROR(SUMIF(VictoriaPlusPCRegion!$E$7:$E$161,$E133,VictoriaPlusPCRegion!T$7:T$161)/SUMIF(VictoriaPlusPCRegion!$E$7:$E$161,$E133,VictoriaPlusPCRegion!$O$7:$O$161)*100,"na")</f>
        <v>82.827941415233227</v>
      </c>
      <c r="R133" s="8">
        <f>IFERROR(SUMIF(VictoriaPlusPCRegion!$E$7:$E$161,$E133,VictoriaPlusPCRegion!U$7:U$161)/SUMIF(VictoriaPlusPCRegion!$E$7:$E$161,$E133,VictoriaPlusPCRegion!$O$7:$O$161)*100,"na")</f>
        <v>75.333000053132267</v>
      </c>
      <c r="S133" s="8">
        <f>IFERROR(SUMIF(VictoriaPlusPCRegion!$E$7:$E$161,$E133,VictoriaPlusPCRegion!V$7:V$161)/SUMIF(VictoriaPlusPCRegion!$E$7:$E$161,$E133,VictoriaPlusPCRegion!$O$7:$O$161)*100,"na")</f>
        <v>76.856006739817119</v>
      </c>
      <c r="T133" s="8">
        <f>IFERROR(SUMIF(VictoriaPlusPCRegion!$E$7:$E$161,$E133,VictoriaPlusPCRegion!W$7:W$161)/SUMIF(VictoriaPlusPCRegion!$E$7:$E$161,$E133,VictoriaPlusPCRegion!$O$7:$O$161)*100,"na")</f>
        <v>67.918568257486427</v>
      </c>
      <c r="U133" s="8">
        <f>IFERROR(SUMIF(VictoriaPlusPCRegion!$E$7:$E$161,$E133,VictoriaPlusPCRegion!X$7:X$161)/SUMIF(VictoriaPlusPCRegion!$E$7:$E$161,$E133,VictoriaPlusPCRegion!$O$7:$O$161)*100,"na")</f>
        <v>56.075785807607339</v>
      </c>
      <c r="V133" s="8">
        <f>IFERROR(SUMIF(VictoriaPlusPCRegion!$E$7:$E$161,$E133,VictoriaPlusPCRegion!Y$7:Y$161)/SUMIF(VictoriaPlusPCRegion!$E$7:$E$161,$E133,VictoriaPlusPCRegion!$O$7:$O$161)*100,"na")</f>
        <v>57.877961186668372</v>
      </c>
    </row>
    <row r="134" spans="1:22" hidden="1" x14ac:dyDescent="0.25">
      <c r="A134" s="6"/>
      <c r="B134" s="6" t="str">
        <f>B133</f>
        <v>Accommodation</v>
      </c>
      <c r="C134" s="6" t="str">
        <f>C133</f>
        <v>PCR</v>
      </c>
      <c r="D134" s="6" t="str">
        <f>$D$10</f>
        <v>Melbourne - North West</v>
      </c>
      <c r="E134" s="6" t="str">
        <f t="shared" ref="E134:E141" si="21">IF(D134="",B134&amp;" "&amp;C134,B134&amp;" "&amp;C134&amp;" "&amp;D134)</f>
        <v>Accommodation PCR Melbourne - North West</v>
      </c>
      <c r="F134" s="8" t="str">
        <f>IFERROR(SUMIF(VictoriaPlusPCRegion!$E$7:$E$161,$E134,VictoriaPlusPCRegion!I$7:I$161)/SUMIF(VictoriaPlusPCRegion!$E$7:$E$161,$E134,VictoriaPlusPCRegion!$O$7:$O$161)*100,"na")</f>
        <v>na</v>
      </c>
      <c r="G134" s="8" t="str">
        <f>IFERROR(SUMIF(VictoriaPlusPCRegion!$E$7:$E$161,$E134,VictoriaPlusPCRegion!J$7:J$161)/SUMIF(VictoriaPlusPCRegion!$E$7:$E$161,$E134,VictoriaPlusPCRegion!$O$7:$O$161)*100,"na")</f>
        <v>na</v>
      </c>
      <c r="H134" s="8" t="str">
        <f>IFERROR(SUMIF(VictoriaPlusPCRegion!$E$7:$E$161,$E134,VictoriaPlusPCRegion!K$7:K$161)/SUMIF(VictoriaPlusPCRegion!$E$7:$E$161,$E134,VictoriaPlusPCRegion!$O$7:$O$161)*100,"na")</f>
        <v>na</v>
      </c>
      <c r="I134" s="8" t="str">
        <f>IFERROR(SUMIF(VictoriaPlusPCRegion!$E$7:$E$161,$E134,VictoriaPlusPCRegion!L$7:L$161)/SUMIF(VictoriaPlusPCRegion!$E$7:$E$161,$E134,VictoriaPlusPCRegion!$O$7:$O$161)*100,"na")</f>
        <v>na</v>
      </c>
      <c r="J134" s="8" t="str">
        <f>IFERROR(SUMIF(VictoriaPlusPCRegion!$E$7:$E$161,$E134,VictoriaPlusPCRegion!M$7:M$161)/SUMIF(VictoriaPlusPCRegion!$E$7:$E$161,$E134,VictoriaPlusPCRegion!$O$7:$O$161)*100,"na")</f>
        <v>na</v>
      </c>
      <c r="K134" s="8" t="str">
        <f>IFERROR(SUMIF(VictoriaPlusPCRegion!$E$7:$E$161,$E134,VictoriaPlusPCRegion!N$7:N$161)/SUMIF(VictoriaPlusPCRegion!$E$7:$E$161,$E134,VictoriaPlusPCRegion!$O$7:$O$161)*100,"na")</f>
        <v>na</v>
      </c>
      <c r="L134" s="8" t="str">
        <f>IFERROR(SUMIF(VictoriaPlusPCRegion!$E$7:$E$161,$E134,VictoriaPlusPCRegion!O$7:O$161)/SUMIF(VictoriaPlusPCRegion!$E$7:$E$161,$E134,VictoriaPlusPCRegion!$O$7:$O$161)*100,"na")</f>
        <v>na</v>
      </c>
      <c r="M134" s="8" t="str">
        <f>IFERROR(SUMIF(VictoriaPlusPCRegion!$E$7:$E$161,$E134,VictoriaPlusPCRegion!P$7:P$161)/SUMIF(VictoriaPlusPCRegion!$E$7:$E$161,$E134,VictoriaPlusPCRegion!$O$7:$O$161)*100,"na")</f>
        <v>na</v>
      </c>
      <c r="N134" s="8" t="str">
        <f>IFERROR(SUMIF(VictoriaPlusPCRegion!$E$7:$E$161,$E134,VictoriaPlusPCRegion!Q$7:Q$161)/SUMIF(VictoriaPlusPCRegion!$E$7:$E$161,$E134,VictoriaPlusPCRegion!$O$7:$O$161)*100,"na")</f>
        <v>na</v>
      </c>
      <c r="O134" s="8" t="str">
        <f>IFERROR(SUMIF(VictoriaPlusPCRegion!$E$7:$E$161,$E134,VictoriaPlusPCRegion!R$7:R$161)/SUMIF(VictoriaPlusPCRegion!$E$7:$E$161,$E134,VictoriaPlusPCRegion!$O$7:$O$161)*100,"na")</f>
        <v>na</v>
      </c>
      <c r="P134" s="8" t="str">
        <f>IFERROR(SUMIF(VictoriaPlusPCRegion!$E$7:$E$161,$E134,VictoriaPlusPCRegion!S$7:S$161)/SUMIF(VictoriaPlusPCRegion!$E$7:$E$161,$E134,VictoriaPlusPCRegion!$O$7:$O$161)*100,"na")</f>
        <v>na</v>
      </c>
      <c r="Q134" s="8" t="str">
        <f>IFERROR(SUMIF(VictoriaPlusPCRegion!$E$7:$E$161,$E134,VictoriaPlusPCRegion!T$7:T$161)/SUMIF(VictoriaPlusPCRegion!$E$7:$E$161,$E134,VictoriaPlusPCRegion!$O$7:$O$161)*100,"na")</f>
        <v>na</v>
      </c>
      <c r="R134" s="8" t="str">
        <f>IFERROR(SUMIF(VictoriaPlusPCRegion!$E$7:$E$161,$E134,VictoriaPlusPCRegion!U$7:U$161)/SUMIF(VictoriaPlusPCRegion!$E$7:$E$161,$E134,VictoriaPlusPCRegion!$O$7:$O$161)*100,"na")</f>
        <v>na</v>
      </c>
      <c r="S134" s="8" t="str">
        <f>IFERROR(SUMIF(VictoriaPlusPCRegion!$E$7:$E$161,$E134,VictoriaPlusPCRegion!V$7:V$161)/SUMIF(VictoriaPlusPCRegion!$E$7:$E$161,$E134,VictoriaPlusPCRegion!$O$7:$O$161)*100,"na")</f>
        <v>na</v>
      </c>
      <c r="T134" s="8" t="str">
        <f>IFERROR(SUMIF(VictoriaPlusPCRegion!$E$7:$E$161,$E134,VictoriaPlusPCRegion!W$7:W$161)/SUMIF(VictoriaPlusPCRegion!$E$7:$E$161,$E134,VictoriaPlusPCRegion!$O$7:$O$161)*100,"na")</f>
        <v>na</v>
      </c>
      <c r="U134" s="8" t="str">
        <f>IFERROR(SUMIF(VictoriaPlusPCRegion!$E$7:$E$161,$E134,VictoriaPlusPCRegion!X$7:X$161)/SUMIF(VictoriaPlusPCRegion!$E$7:$E$161,$E134,VictoriaPlusPCRegion!$O$7:$O$161)*100,"na")</f>
        <v>na</v>
      </c>
      <c r="V134" s="8" t="str">
        <f>IFERROR(SUMIF(VictoriaPlusPCRegion!$E$7:$E$161,$E134,VictoriaPlusPCRegion!Y$7:Y$161)/SUMIF(VictoriaPlusPCRegion!$E$7:$E$161,$E134,VictoriaPlusPCRegion!$O$7:$O$161)*100,"na")</f>
        <v>na</v>
      </c>
    </row>
    <row r="135" spans="1:22" hidden="1" x14ac:dyDescent="0.25">
      <c r="A135" s="6"/>
      <c r="B135" s="6" t="str">
        <f t="shared" ref="B135:C141" si="22">B134</f>
        <v>Accommodation</v>
      </c>
      <c r="C135" s="6" t="str">
        <f t="shared" si="22"/>
        <v>PCR</v>
      </c>
      <c r="D135" s="6" t="str">
        <f>$D$11</f>
        <v>Melbourne - West</v>
      </c>
      <c r="E135" s="6" t="str">
        <f t="shared" si="21"/>
        <v>Accommodation PCR Melbourne - West</v>
      </c>
      <c r="F135" s="8" t="str">
        <f>IFERROR(SUMIF(VictoriaPlusPCRegion!$E$7:$E$161,$E135,VictoriaPlusPCRegion!I$7:I$161)/SUMIF(VictoriaPlusPCRegion!$E$7:$E$161,$E135,VictoriaPlusPCRegion!$O$7:$O$161)*100,"na")</f>
        <v>na</v>
      </c>
      <c r="G135" s="8" t="str">
        <f>IFERROR(SUMIF(VictoriaPlusPCRegion!$E$7:$E$161,$E135,VictoriaPlusPCRegion!J$7:J$161)/SUMIF(VictoriaPlusPCRegion!$E$7:$E$161,$E135,VictoriaPlusPCRegion!$O$7:$O$161)*100,"na")</f>
        <v>na</v>
      </c>
      <c r="H135" s="8" t="str">
        <f>IFERROR(SUMIF(VictoriaPlusPCRegion!$E$7:$E$161,$E135,VictoriaPlusPCRegion!K$7:K$161)/SUMIF(VictoriaPlusPCRegion!$E$7:$E$161,$E135,VictoriaPlusPCRegion!$O$7:$O$161)*100,"na")</f>
        <v>na</v>
      </c>
      <c r="I135" s="8" t="str">
        <f>IFERROR(SUMIF(VictoriaPlusPCRegion!$E$7:$E$161,$E135,VictoriaPlusPCRegion!L$7:L$161)/SUMIF(VictoriaPlusPCRegion!$E$7:$E$161,$E135,VictoriaPlusPCRegion!$O$7:$O$161)*100,"na")</f>
        <v>na</v>
      </c>
      <c r="J135" s="8" t="str">
        <f>IFERROR(SUMIF(VictoriaPlusPCRegion!$E$7:$E$161,$E135,VictoriaPlusPCRegion!M$7:M$161)/SUMIF(VictoriaPlusPCRegion!$E$7:$E$161,$E135,VictoriaPlusPCRegion!$O$7:$O$161)*100,"na")</f>
        <v>na</v>
      </c>
      <c r="K135" s="8" t="str">
        <f>IFERROR(SUMIF(VictoriaPlusPCRegion!$E$7:$E$161,$E135,VictoriaPlusPCRegion!N$7:N$161)/SUMIF(VictoriaPlusPCRegion!$E$7:$E$161,$E135,VictoriaPlusPCRegion!$O$7:$O$161)*100,"na")</f>
        <v>na</v>
      </c>
      <c r="L135" s="8" t="str">
        <f>IFERROR(SUMIF(VictoriaPlusPCRegion!$E$7:$E$161,$E135,VictoriaPlusPCRegion!O$7:O$161)/SUMIF(VictoriaPlusPCRegion!$E$7:$E$161,$E135,VictoriaPlusPCRegion!$O$7:$O$161)*100,"na")</f>
        <v>na</v>
      </c>
      <c r="M135" s="8" t="str">
        <f>IFERROR(SUMIF(VictoriaPlusPCRegion!$E$7:$E$161,$E135,VictoriaPlusPCRegion!P$7:P$161)/SUMIF(VictoriaPlusPCRegion!$E$7:$E$161,$E135,VictoriaPlusPCRegion!$O$7:$O$161)*100,"na")</f>
        <v>na</v>
      </c>
      <c r="N135" s="8" t="str">
        <f>IFERROR(SUMIF(VictoriaPlusPCRegion!$E$7:$E$161,$E135,VictoriaPlusPCRegion!Q$7:Q$161)/SUMIF(VictoriaPlusPCRegion!$E$7:$E$161,$E135,VictoriaPlusPCRegion!$O$7:$O$161)*100,"na")</f>
        <v>na</v>
      </c>
      <c r="O135" s="8" t="str">
        <f>IFERROR(SUMIF(VictoriaPlusPCRegion!$E$7:$E$161,$E135,VictoriaPlusPCRegion!R$7:R$161)/SUMIF(VictoriaPlusPCRegion!$E$7:$E$161,$E135,VictoriaPlusPCRegion!$O$7:$O$161)*100,"na")</f>
        <v>na</v>
      </c>
      <c r="P135" s="8" t="str">
        <f>IFERROR(SUMIF(VictoriaPlusPCRegion!$E$7:$E$161,$E135,VictoriaPlusPCRegion!S$7:S$161)/SUMIF(VictoriaPlusPCRegion!$E$7:$E$161,$E135,VictoriaPlusPCRegion!$O$7:$O$161)*100,"na")</f>
        <v>na</v>
      </c>
      <c r="Q135" s="8" t="str">
        <f>IFERROR(SUMIF(VictoriaPlusPCRegion!$E$7:$E$161,$E135,VictoriaPlusPCRegion!T$7:T$161)/SUMIF(VictoriaPlusPCRegion!$E$7:$E$161,$E135,VictoriaPlusPCRegion!$O$7:$O$161)*100,"na")</f>
        <v>na</v>
      </c>
      <c r="R135" s="8" t="str">
        <f>IFERROR(SUMIF(VictoriaPlusPCRegion!$E$7:$E$161,$E135,VictoriaPlusPCRegion!U$7:U$161)/SUMIF(VictoriaPlusPCRegion!$E$7:$E$161,$E135,VictoriaPlusPCRegion!$O$7:$O$161)*100,"na")</f>
        <v>na</v>
      </c>
      <c r="S135" s="8" t="str">
        <f>IFERROR(SUMIF(VictoriaPlusPCRegion!$E$7:$E$161,$E135,VictoriaPlusPCRegion!V$7:V$161)/SUMIF(VictoriaPlusPCRegion!$E$7:$E$161,$E135,VictoriaPlusPCRegion!$O$7:$O$161)*100,"na")</f>
        <v>na</v>
      </c>
      <c r="T135" s="8" t="str">
        <f>IFERROR(SUMIF(VictoriaPlusPCRegion!$E$7:$E$161,$E135,VictoriaPlusPCRegion!W$7:W$161)/SUMIF(VictoriaPlusPCRegion!$E$7:$E$161,$E135,VictoriaPlusPCRegion!$O$7:$O$161)*100,"na")</f>
        <v>na</v>
      </c>
      <c r="U135" s="8" t="str">
        <f>IFERROR(SUMIF(VictoriaPlusPCRegion!$E$7:$E$161,$E135,VictoriaPlusPCRegion!X$7:X$161)/SUMIF(VictoriaPlusPCRegion!$E$7:$E$161,$E135,VictoriaPlusPCRegion!$O$7:$O$161)*100,"na")</f>
        <v>na</v>
      </c>
      <c r="V135" s="8" t="str">
        <f>IFERROR(SUMIF(VictoriaPlusPCRegion!$E$7:$E$161,$E135,VictoriaPlusPCRegion!Y$7:Y$161)/SUMIF(VictoriaPlusPCRegion!$E$7:$E$161,$E135,VictoriaPlusPCRegion!$O$7:$O$161)*100,"na")</f>
        <v>na</v>
      </c>
    </row>
    <row r="136" spans="1:22" hidden="1" x14ac:dyDescent="0.25">
      <c r="A136" s="6"/>
      <c r="B136" s="6" t="str">
        <f t="shared" si="22"/>
        <v>Accommodation</v>
      </c>
      <c r="C136" s="6" t="str">
        <f t="shared" si="22"/>
        <v>PCR</v>
      </c>
      <c r="D136" s="6" t="str">
        <f>$D$12</f>
        <v>Ballarat</v>
      </c>
      <c r="E136" s="6" t="str">
        <f t="shared" si="21"/>
        <v>Accommodation PCR Ballarat</v>
      </c>
      <c r="F136" s="8">
        <f>IFERROR(SUMIF(VictoriaPlusPCRegion!$E$7:$E$161,$E136,VictoriaPlusPCRegion!I$7:I$161)/SUMIF(VictoriaPlusPCRegion!$E$7:$E$161,$E136,VictoriaPlusPCRegion!$O$7:$O$161)*100,"na")</f>
        <v>158.75755919677303</v>
      </c>
      <c r="G136" s="8">
        <f>IFERROR(SUMIF(VictoriaPlusPCRegion!$E$7:$E$161,$E136,VictoriaPlusPCRegion!J$7:J$161)/SUMIF(VictoriaPlusPCRegion!$E$7:$E$161,$E136,VictoriaPlusPCRegion!$O$7:$O$161)*100,"na")</f>
        <v>295.44277843067721</v>
      </c>
      <c r="H136" s="8">
        <f>IFERROR(SUMIF(VictoriaPlusPCRegion!$E$7:$E$161,$E136,VictoriaPlusPCRegion!K$7:K$161)/SUMIF(VictoriaPlusPCRegion!$E$7:$E$161,$E136,VictoriaPlusPCRegion!$O$7:$O$161)*100,"na")</f>
        <v>135.42730970702928</v>
      </c>
      <c r="I136" s="8">
        <f>IFERROR(SUMIF(VictoriaPlusPCRegion!$E$7:$E$161,$E136,VictoriaPlusPCRegion!L$7:L$161)/SUMIF(VictoriaPlusPCRegion!$E$7:$E$161,$E136,VictoriaPlusPCRegion!$O$7:$O$161)*100,"na")</f>
        <v>610.25193243645845</v>
      </c>
      <c r="J136" s="8">
        <f>IFERROR(SUMIF(VictoriaPlusPCRegion!$E$7:$E$161,$E136,VictoriaPlusPCRegion!M$7:M$161)/SUMIF(VictoriaPlusPCRegion!$E$7:$E$161,$E136,VictoriaPlusPCRegion!$O$7:$O$161)*100,"na")</f>
        <v>125.6590984034427</v>
      </c>
      <c r="K136" s="8">
        <f>IFERROR(SUMIF(VictoriaPlusPCRegion!$E$7:$E$161,$E136,VictoriaPlusPCRegion!N$7:N$161)/SUMIF(VictoriaPlusPCRegion!$E$7:$E$161,$E136,VictoriaPlusPCRegion!$O$7:$O$161)*100,"na")</f>
        <v>536.90618241043444</v>
      </c>
      <c r="L136" s="8">
        <f>IFERROR(SUMIF(VictoriaPlusPCRegion!$E$7:$E$161,$E136,VictoriaPlusPCRegion!O$7:O$161)/SUMIF(VictoriaPlusPCRegion!$E$7:$E$161,$E136,VictoriaPlusPCRegion!$O$7:$O$161)*100,"na")</f>
        <v>100</v>
      </c>
      <c r="M136" s="8">
        <f>IFERROR(SUMIF(VictoriaPlusPCRegion!$E$7:$E$161,$E136,VictoriaPlusPCRegion!P$7:P$161)/SUMIF(VictoriaPlusPCRegion!$E$7:$E$161,$E136,VictoriaPlusPCRegion!$O$7:$O$161)*100,"na")</f>
        <v>250.92402906550825</v>
      </c>
      <c r="N136" s="8">
        <f>IFERROR(SUMIF(VictoriaPlusPCRegion!$E$7:$E$161,$E136,VictoriaPlusPCRegion!Q$7:Q$161)/SUMIF(VictoriaPlusPCRegion!$E$7:$E$161,$E136,VictoriaPlusPCRegion!$O$7:$O$161)*100,"na")</f>
        <v>231.74612232811208</v>
      </c>
      <c r="O136" s="8">
        <f>IFERROR(SUMIF(VictoriaPlusPCRegion!$E$7:$E$161,$E136,VictoriaPlusPCRegion!R$7:R$161)/SUMIF(VictoriaPlusPCRegion!$E$7:$E$161,$E136,VictoriaPlusPCRegion!$O$7:$O$161)*100,"na")</f>
        <v>160.97979931118294</v>
      </c>
      <c r="P136" s="8">
        <f>IFERROR(SUMIF(VictoriaPlusPCRegion!$E$7:$E$161,$E136,VictoriaPlusPCRegion!S$7:S$161)/SUMIF(VictoriaPlusPCRegion!$E$7:$E$161,$E136,VictoriaPlusPCRegion!$O$7:$O$161)*100,"na")</f>
        <v>198.4080828649042</v>
      </c>
      <c r="Q136" s="8">
        <f>IFERROR(SUMIF(VictoriaPlusPCRegion!$E$7:$E$161,$E136,VictoriaPlusPCRegion!T$7:T$161)/SUMIF(VictoriaPlusPCRegion!$E$7:$E$161,$E136,VictoriaPlusPCRegion!$O$7:$O$161)*100,"na")</f>
        <v>163.59812598099296</v>
      </c>
      <c r="R136" s="8">
        <f>IFERROR(SUMIF(VictoriaPlusPCRegion!$E$7:$E$161,$E136,VictoriaPlusPCRegion!U$7:U$161)/SUMIF(VictoriaPlusPCRegion!$E$7:$E$161,$E136,VictoriaPlusPCRegion!$O$7:$O$161)*100,"na")</f>
        <v>146.20859923093775</v>
      </c>
      <c r="S136" s="8">
        <f>IFERROR(SUMIF(VictoriaPlusPCRegion!$E$7:$E$161,$E136,VictoriaPlusPCRegion!V$7:V$161)/SUMIF(VictoriaPlusPCRegion!$E$7:$E$161,$E136,VictoriaPlusPCRegion!$O$7:$O$161)*100,"na")</f>
        <v>152.98463375610163</v>
      </c>
      <c r="T136" s="8">
        <f>IFERROR(SUMIF(VictoriaPlusPCRegion!$E$7:$E$161,$E136,VictoriaPlusPCRegion!W$7:W$161)/SUMIF(VictoriaPlusPCRegion!$E$7:$E$161,$E136,VictoriaPlusPCRegion!$O$7:$O$161)*100,"na")</f>
        <v>133.72085640276629</v>
      </c>
      <c r="U136" s="8">
        <f>IFERROR(SUMIF(VictoriaPlusPCRegion!$E$7:$E$161,$E136,VictoriaPlusPCRegion!X$7:X$161)/SUMIF(VictoriaPlusPCRegion!$E$7:$E$161,$E136,VictoriaPlusPCRegion!$O$7:$O$161)*100,"na")</f>
        <v>110.28625605088476</v>
      </c>
      <c r="V136" s="8">
        <f>IFERROR(SUMIF(VictoriaPlusPCRegion!$E$7:$E$161,$E136,VictoriaPlusPCRegion!Y$7:Y$161)/SUMIF(VictoriaPlusPCRegion!$E$7:$E$161,$E136,VictoriaPlusPCRegion!$O$7:$O$161)*100,"na")</f>
        <v>114.33043723158984</v>
      </c>
    </row>
    <row r="137" spans="1:22" hidden="1" x14ac:dyDescent="0.25">
      <c r="A137" s="6"/>
      <c r="B137" s="6" t="str">
        <f t="shared" si="22"/>
        <v>Accommodation</v>
      </c>
      <c r="C137" s="6" t="str">
        <f t="shared" si="22"/>
        <v>PCR</v>
      </c>
      <c r="D137" s="6" t="str">
        <f>$D$13</f>
        <v>Bendigo</v>
      </c>
      <c r="E137" s="6" t="str">
        <f t="shared" si="21"/>
        <v>Accommodation PCR Bendigo</v>
      </c>
      <c r="F137" s="8">
        <f>IFERROR(SUMIF(VictoriaPlusPCRegion!$E$7:$E$161,$E137,VictoriaPlusPCRegion!I$7:I$161)/SUMIF(VictoriaPlusPCRegion!$E$7:$E$161,$E137,VictoriaPlusPCRegion!$O$7:$O$161)*100,"na")</f>
        <v>277.2144508636722</v>
      </c>
      <c r="G137" s="8">
        <f>IFERROR(SUMIF(VictoriaPlusPCRegion!$E$7:$E$161,$E137,VictoriaPlusPCRegion!J$7:J$161)/SUMIF(VictoriaPlusPCRegion!$E$7:$E$161,$E137,VictoriaPlusPCRegion!$O$7:$O$161)*100,"na")</f>
        <v>176.89891976218374</v>
      </c>
      <c r="H137" s="8">
        <f>IFERROR(SUMIF(VictoriaPlusPCRegion!$E$7:$E$161,$E137,VictoriaPlusPCRegion!K$7:K$161)/SUMIF(VictoriaPlusPCRegion!$E$7:$E$161,$E137,VictoriaPlusPCRegion!$O$7:$O$161)*100,"na")</f>
        <v>79.942328230039422</v>
      </c>
      <c r="I137" s="8">
        <f>IFERROR(SUMIF(VictoriaPlusPCRegion!$E$7:$E$161,$E137,VictoriaPlusPCRegion!L$7:L$161)/SUMIF(VictoriaPlusPCRegion!$E$7:$E$161,$E137,VictoriaPlusPCRegion!$O$7:$O$161)*100,"na")</f>
        <v>185.55824832830442</v>
      </c>
      <c r="J137" s="8">
        <f>IFERROR(SUMIF(VictoriaPlusPCRegion!$E$7:$E$161,$E137,VictoriaPlusPCRegion!M$7:M$161)/SUMIF(VictoriaPlusPCRegion!$E$7:$E$161,$E137,VictoriaPlusPCRegion!$O$7:$O$161)*100,"na")</f>
        <v>55.227031846580012</v>
      </c>
      <c r="K137" s="8">
        <f>IFERROR(SUMIF(VictoriaPlusPCRegion!$E$7:$E$161,$E137,VictoriaPlusPCRegion!N$7:N$161)/SUMIF(VictoriaPlusPCRegion!$E$7:$E$161,$E137,VictoriaPlusPCRegion!$O$7:$O$161)*100,"na")</f>
        <v>1559.3673047504506</v>
      </c>
      <c r="L137" s="8">
        <f>IFERROR(SUMIF(VictoriaPlusPCRegion!$E$7:$E$161,$E137,VictoriaPlusPCRegion!O$7:O$161)/SUMIF(VictoriaPlusPCRegion!$E$7:$E$161,$E137,VictoriaPlusPCRegion!$O$7:$O$161)*100,"na")</f>
        <v>100</v>
      </c>
      <c r="M137" s="8">
        <f>IFERROR(SUMIF(VictoriaPlusPCRegion!$E$7:$E$161,$E137,VictoriaPlusPCRegion!P$7:P$161)/SUMIF(VictoriaPlusPCRegion!$E$7:$E$161,$E137,VictoriaPlusPCRegion!$O$7:$O$161)*100,"na")</f>
        <v>394.32985606958277</v>
      </c>
      <c r="N137" s="8">
        <f>IFERROR(SUMIF(VictoriaPlusPCRegion!$E$7:$E$161,$E137,VictoriaPlusPCRegion!Q$7:Q$161)/SUMIF(VictoriaPlusPCRegion!$E$7:$E$161,$E137,VictoriaPlusPCRegion!$O$7:$O$161)*100,"na")</f>
        <v>488.47939492818153</v>
      </c>
      <c r="O137" s="8">
        <f>IFERROR(SUMIF(VictoriaPlusPCRegion!$E$7:$E$161,$E137,VictoriaPlusPCRegion!R$7:R$161)/SUMIF(VictoriaPlusPCRegion!$E$7:$E$161,$E137,VictoriaPlusPCRegion!$O$7:$O$161)*100,"na")</f>
        <v>269.244169250894</v>
      </c>
      <c r="P137" s="8">
        <f>IFERROR(SUMIF(VictoriaPlusPCRegion!$E$7:$E$161,$E137,VictoriaPlusPCRegion!S$7:S$161)/SUMIF(VictoriaPlusPCRegion!$E$7:$E$161,$E137,VictoriaPlusPCRegion!$O$7:$O$161)*100,"na")</f>
        <v>353.48185431987059</v>
      </c>
      <c r="Q137" s="8">
        <f>IFERROR(SUMIF(VictoriaPlusPCRegion!$E$7:$E$161,$E137,VictoriaPlusPCRegion!T$7:T$161)/SUMIF(VictoriaPlusPCRegion!$E$7:$E$161,$E137,VictoriaPlusPCRegion!$O$7:$O$161)*100,"na")</f>
        <v>304.78777828672179</v>
      </c>
      <c r="R137" s="8">
        <f>IFERROR(SUMIF(VictoriaPlusPCRegion!$E$7:$E$161,$E137,VictoriaPlusPCRegion!U$7:U$161)/SUMIF(VictoriaPlusPCRegion!$E$7:$E$161,$E137,VictoriaPlusPCRegion!$O$7:$O$161)*100,"na")</f>
        <v>259.61629107511482</v>
      </c>
      <c r="S137" s="8">
        <f>IFERROR(SUMIF(VictoriaPlusPCRegion!$E$7:$E$161,$E137,VictoriaPlusPCRegion!V$7:V$161)/SUMIF(VictoriaPlusPCRegion!$E$7:$E$161,$E137,VictoriaPlusPCRegion!$O$7:$O$161)*100,"na")</f>
        <v>276.38168430169162</v>
      </c>
      <c r="T137" s="8">
        <f>IFERROR(SUMIF(VictoriaPlusPCRegion!$E$7:$E$161,$E137,VictoriaPlusPCRegion!W$7:W$161)/SUMIF(VictoriaPlusPCRegion!$E$7:$E$161,$E137,VictoriaPlusPCRegion!$O$7:$O$161)*100,"na")</f>
        <v>242.74360336618793</v>
      </c>
      <c r="U137" s="8">
        <f>IFERROR(SUMIF(VictoriaPlusPCRegion!$E$7:$E$161,$E137,VictoriaPlusPCRegion!X$7:X$161)/SUMIF(VictoriaPlusPCRegion!$E$7:$E$161,$E137,VictoriaPlusPCRegion!$O$7:$O$161)*100,"na")</f>
        <v>198.44071889905308</v>
      </c>
      <c r="V137" s="8">
        <f>IFERROR(SUMIF(VictoriaPlusPCRegion!$E$7:$E$161,$E137,VictoriaPlusPCRegion!Y$7:Y$161)/SUMIF(VictoriaPlusPCRegion!$E$7:$E$161,$E137,VictoriaPlusPCRegion!$O$7:$O$161)*100,"na")</f>
        <v>206.60370539979644</v>
      </c>
    </row>
    <row r="138" spans="1:22" hidden="1" x14ac:dyDescent="0.25">
      <c r="A138" s="6"/>
      <c r="B138" s="6" t="str">
        <f t="shared" si="22"/>
        <v>Accommodation</v>
      </c>
      <c r="C138" s="6" t="str">
        <f t="shared" si="22"/>
        <v>PCR</v>
      </c>
      <c r="D138" s="6" t="str">
        <f>$D$14</f>
        <v>Geelong</v>
      </c>
      <c r="E138" s="6" t="str">
        <f t="shared" si="21"/>
        <v>Accommodation PCR Geelong</v>
      </c>
      <c r="F138" s="8">
        <f>IFERROR(SUMIF(VictoriaPlusPCRegion!$E$7:$E$161,$E138,VictoriaPlusPCRegion!I$7:I$161)/SUMIF(VictoriaPlusPCRegion!$E$7:$E$161,$E138,VictoriaPlusPCRegion!$O$7:$O$161)*100,"na")</f>
        <v>700.56590387198935</v>
      </c>
      <c r="G138" s="8">
        <f>IFERROR(SUMIF(VictoriaPlusPCRegion!$E$7:$E$161,$E138,VictoriaPlusPCRegion!J$7:J$161)/SUMIF(VictoriaPlusPCRegion!$E$7:$E$161,$E138,VictoriaPlusPCRegion!$O$7:$O$161)*100,"na")</f>
        <v>166.84704455909889</v>
      </c>
      <c r="H138" s="8">
        <f>IFERROR(SUMIF(VictoriaPlusPCRegion!$E$7:$E$161,$E138,VictoriaPlusPCRegion!K$7:K$161)/SUMIF(VictoriaPlusPCRegion!$E$7:$E$161,$E138,VictoriaPlusPCRegion!$O$7:$O$161)*100,"na")</f>
        <v>521.28414043149724</v>
      </c>
      <c r="I138" s="8">
        <f>IFERROR(SUMIF(VictoriaPlusPCRegion!$E$7:$E$161,$E138,VictoriaPlusPCRegion!L$7:L$161)/SUMIF(VictoriaPlusPCRegion!$E$7:$E$161,$E138,VictoriaPlusPCRegion!$O$7:$O$161)*100,"na")</f>
        <v>19.198498361314449</v>
      </c>
      <c r="J138" s="8">
        <f>IFERROR(SUMIF(VictoriaPlusPCRegion!$E$7:$E$161,$E138,VictoriaPlusPCRegion!M$7:M$161)/SUMIF(VictoriaPlusPCRegion!$E$7:$E$161,$E138,VictoriaPlusPCRegion!$O$7:$O$161)*100,"na")</f>
        <v>18.805738728828388</v>
      </c>
      <c r="K138" s="8">
        <f>IFERROR(SUMIF(VictoriaPlusPCRegion!$E$7:$E$161,$E138,VictoriaPlusPCRegion!N$7:N$161)/SUMIF(VictoriaPlusPCRegion!$E$7:$E$161,$E138,VictoriaPlusPCRegion!$O$7:$O$161)*100,"na")</f>
        <v>41.75711618441381</v>
      </c>
      <c r="L138" s="8">
        <f>IFERROR(SUMIF(VictoriaPlusPCRegion!$E$7:$E$161,$E138,VictoriaPlusPCRegion!O$7:O$161)/SUMIF(VictoriaPlusPCRegion!$E$7:$E$161,$E138,VictoriaPlusPCRegion!$O$7:$O$161)*100,"na")</f>
        <v>100</v>
      </c>
      <c r="M138" s="8">
        <f>IFERROR(SUMIF(VictoriaPlusPCRegion!$E$7:$E$161,$E138,VictoriaPlusPCRegion!P$7:P$161)/SUMIF(VictoriaPlusPCRegion!$E$7:$E$161,$E138,VictoriaPlusPCRegion!$O$7:$O$161)*100,"na")</f>
        <v>60.827531804041335</v>
      </c>
      <c r="N138" s="8">
        <f>IFERROR(SUMIF(VictoriaPlusPCRegion!$E$7:$E$161,$E138,VictoriaPlusPCRegion!Q$7:Q$161)/SUMIF(VictoriaPlusPCRegion!$E$7:$E$161,$E138,VictoriaPlusPCRegion!$O$7:$O$161)*100,"na")</f>
        <v>66.362710055251824</v>
      </c>
      <c r="O138" s="8">
        <f>IFERROR(SUMIF(VictoriaPlusPCRegion!$E$7:$E$161,$E138,VictoriaPlusPCRegion!R$7:R$161)/SUMIF(VictoriaPlusPCRegion!$E$7:$E$161,$E138,VictoriaPlusPCRegion!$O$7:$O$161)*100,"na")</f>
        <v>64.447720138052446</v>
      </c>
      <c r="P138" s="8">
        <f>IFERROR(SUMIF(VictoriaPlusPCRegion!$E$7:$E$161,$E138,VictoriaPlusPCRegion!S$7:S$161)/SUMIF(VictoriaPlusPCRegion!$E$7:$E$161,$E138,VictoriaPlusPCRegion!$O$7:$O$161)*100,"na")</f>
        <v>60.139199093605697</v>
      </c>
      <c r="Q138" s="8">
        <f>IFERROR(SUMIF(VictoriaPlusPCRegion!$E$7:$E$161,$E138,VictoriaPlusPCRegion!T$7:T$161)/SUMIF(VictoriaPlusPCRegion!$E$7:$E$161,$E138,VictoriaPlusPCRegion!$O$7:$O$161)*100,"na")</f>
        <v>53.437181872192937</v>
      </c>
      <c r="R138" s="8">
        <f>IFERROR(SUMIF(VictoriaPlusPCRegion!$E$7:$E$161,$E138,VictoriaPlusPCRegion!U$7:U$161)/SUMIF(VictoriaPlusPCRegion!$E$7:$E$161,$E138,VictoriaPlusPCRegion!$O$7:$O$161)*100,"na")</f>
        <v>49.858954372798401</v>
      </c>
      <c r="S138" s="8">
        <f>IFERROR(SUMIF(VictoriaPlusPCRegion!$E$7:$E$161,$E138,VictoriaPlusPCRegion!V$7:V$161)/SUMIF(VictoriaPlusPCRegion!$E$7:$E$161,$E138,VictoriaPlusPCRegion!$O$7:$O$161)*100,"na")</f>
        <v>49.44614741926334</v>
      </c>
      <c r="T138" s="8">
        <f>IFERROR(SUMIF(VictoriaPlusPCRegion!$E$7:$E$161,$E138,VictoriaPlusPCRegion!W$7:W$161)/SUMIF(VictoriaPlusPCRegion!$E$7:$E$161,$E138,VictoriaPlusPCRegion!$O$7:$O$161)*100,"na")</f>
        <v>44.155382721547795</v>
      </c>
      <c r="U138" s="8">
        <f>IFERROR(SUMIF(VictoriaPlusPCRegion!$E$7:$E$161,$E138,VictoriaPlusPCRegion!X$7:X$161)/SUMIF(VictoriaPlusPCRegion!$E$7:$E$161,$E138,VictoriaPlusPCRegion!$O$7:$O$161)*100,"na")</f>
        <v>36.548902356178445</v>
      </c>
      <c r="V138" s="8">
        <f>IFERROR(SUMIF(VictoriaPlusPCRegion!$E$7:$E$161,$E138,VictoriaPlusPCRegion!Y$7:Y$161)/SUMIF(VictoriaPlusPCRegion!$E$7:$E$161,$E138,VictoriaPlusPCRegion!$O$7:$O$161)*100,"na")</f>
        <v>37.52923109958509</v>
      </c>
    </row>
    <row r="139" spans="1:22" hidden="1" x14ac:dyDescent="0.25">
      <c r="A139" s="6"/>
      <c r="B139" s="6" t="str">
        <f t="shared" si="22"/>
        <v>Accommodation</v>
      </c>
      <c r="C139" s="6" t="str">
        <f t="shared" si="22"/>
        <v>PCR</v>
      </c>
      <c r="D139" s="6" t="str">
        <f>$D$15</f>
        <v>North West</v>
      </c>
      <c r="E139" s="6" t="str">
        <f t="shared" si="21"/>
        <v>Accommodation PCR North West</v>
      </c>
      <c r="F139" s="8">
        <f>IFERROR(SUMIF(VictoriaPlusPCRegion!$E$7:$E$161,$E139,VictoriaPlusPCRegion!I$7:I$161)/SUMIF(VictoriaPlusPCRegion!$E$7:$E$161,$E139,VictoriaPlusPCRegion!$O$7:$O$161)*100,"na")</f>
        <v>1044.9829809410221</v>
      </c>
      <c r="G139" s="8">
        <f>IFERROR(SUMIF(VictoriaPlusPCRegion!$E$7:$E$161,$E139,VictoriaPlusPCRegion!J$7:J$161)/SUMIF(VictoriaPlusPCRegion!$E$7:$E$161,$E139,VictoriaPlusPCRegion!$O$7:$O$161)*100,"na")</f>
        <v>143.8455513072083</v>
      </c>
      <c r="H139" s="8">
        <f>IFERROR(SUMIF(VictoriaPlusPCRegion!$E$7:$E$161,$E139,VictoriaPlusPCRegion!K$7:K$161)/SUMIF(VictoriaPlusPCRegion!$E$7:$E$161,$E139,VictoriaPlusPCRegion!$O$7:$O$161)*100,"na")</f>
        <v>280.98317012869586</v>
      </c>
      <c r="I139" s="8">
        <f>IFERROR(SUMIF(VictoriaPlusPCRegion!$E$7:$E$161,$E139,VictoriaPlusPCRegion!L$7:L$161)/SUMIF(VictoriaPlusPCRegion!$E$7:$E$161,$E139,VictoriaPlusPCRegion!$O$7:$O$161)*100,"na")</f>
        <v>69.45311570153288</v>
      </c>
      <c r="J139" s="8">
        <f>IFERROR(SUMIF(VictoriaPlusPCRegion!$E$7:$E$161,$E139,VictoriaPlusPCRegion!M$7:M$161)/SUMIF(VictoriaPlusPCRegion!$E$7:$E$161,$E139,VictoriaPlusPCRegion!$O$7:$O$161)*100,"na")</f>
        <v>12.825759291930448</v>
      </c>
      <c r="K139" s="8">
        <f>IFERROR(SUMIF(VictoriaPlusPCRegion!$E$7:$E$161,$E139,VictoriaPlusPCRegion!N$7:N$161)/SUMIF(VictoriaPlusPCRegion!$E$7:$E$161,$E139,VictoriaPlusPCRegion!$O$7:$O$161)*100,"na")</f>
        <v>100.49894754470796</v>
      </c>
      <c r="L139" s="8">
        <f>IFERROR(SUMIF(VictoriaPlusPCRegion!$E$7:$E$161,$E139,VictoriaPlusPCRegion!O$7:O$161)/SUMIF(VictoriaPlusPCRegion!$E$7:$E$161,$E139,VictoriaPlusPCRegion!$O$7:$O$161)*100,"na")</f>
        <v>100</v>
      </c>
      <c r="M139" s="8">
        <f>IFERROR(SUMIF(VictoriaPlusPCRegion!$E$7:$E$161,$E139,VictoriaPlusPCRegion!P$7:P$161)/SUMIF(VictoriaPlusPCRegion!$E$7:$E$161,$E139,VictoriaPlusPCRegion!$O$7:$O$161)*100,"na")</f>
        <v>67.411465512059536</v>
      </c>
      <c r="N139" s="8">
        <f>IFERROR(SUMIF(VictoriaPlusPCRegion!$E$7:$E$161,$E139,VictoriaPlusPCRegion!Q$7:Q$161)/SUMIF(VictoriaPlusPCRegion!$E$7:$E$161,$E139,VictoriaPlusPCRegion!$O$7:$O$161)*100,"na")</f>
        <v>80.549253980387647</v>
      </c>
      <c r="O139" s="8">
        <f>IFERROR(SUMIF(VictoriaPlusPCRegion!$E$7:$E$161,$E139,VictoriaPlusPCRegion!R$7:R$161)/SUMIF(VictoriaPlusPCRegion!$E$7:$E$161,$E139,VictoriaPlusPCRegion!$O$7:$O$161)*100,"na")</f>
        <v>70.062707839175147</v>
      </c>
      <c r="P139" s="8">
        <f>IFERROR(SUMIF(VictoriaPlusPCRegion!$E$7:$E$161,$E139,VictoriaPlusPCRegion!S$7:S$161)/SUMIF(VictoriaPlusPCRegion!$E$7:$E$161,$E139,VictoriaPlusPCRegion!$O$7:$O$161)*100,"na")</f>
        <v>68.181894210856498</v>
      </c>
      <c r="Q139" s="8">
        <f>IFERROR(SUMIF(VictoriaPlusPCRegion!$E$7:$E$161,$E139,VictoriaPlusPCRegion!T$7:T$161)/SUMIF(VictoriaPlusPCRegion!$E$7:$E$161,$E139,VictoriaPlusPCRegion!$O$7:$O$161)*100,"na")</f>
        <v>60.975540682513888</v>
      </c>
      <c r="R139" s="8">
        <f>IFERROR(SUMIF(VictoriaPlusPCRegion!$E$7:$E$161,$E139,VictoriaPlusPCRegion!U$7:U$161)/SUMIF(VictoriaPlusPCRegion!$E$7:$E$161,$E139,VictoriaPlusPCRegion!$O$7:$O$161)*100,"na")</f>
        <v>55.806101206496486</v>
      </c>
      <c r="S139" s="8">
        <f>IFERROR(SUMIF(VictoriaPlusPCRegion!$E$7:$E$161,$E139,VictoriaPlusPCRegion!V$7:V$161)/SUMIF(VictoriaPlusPCRegion!$E$7:$E$161,$E139,VictoriaPlusPCRegion!$O$7:$O$161)*100,"na")</f>
        <v>55.934944720791592</v>
      </c>
      <c r="T139" s="8">
        <f>IFERROR(SUMIF(VictoriaPlusPCRegion!$E$7:$E$161,$E139,VictoriaPlusPCRegion!W$7:W$161)/SUMIF(VictoriaPlusPCRegion!$E$7:$E$161,$E139,VictoriaPlusPCRegion!$O$7:$O$161)*100,"na")</f>
        <v>49.91453823933066</v>
      </c>
      <c r="U139" s="8">
        <f>IFERROR(SUMIF(VictoriaPlusPCRegion!$E$7:$E$161,$E139,VictoriaPlusPCRegion!X$7:X$161)/SUMIF(VictoriaPlusPCRegion!$E$7:$E$161,$E139,VictoriaPlusPCRegion!$O$7:$O$161)*100,"na")</f>
        <v>41.18763645736032</v>
      </c>
      <c r="V139" s="8">
        <f>IFERROR(SUMIF(VictoriaPlusPCRegion!$E$7:$E$161,$E139,VictoriaPlusPCRegion!Y$7:Y$161)/SUMIF(VictoriaPlusPCRegion!$E$7:$E$161,$E139,VictoriaPlusPCRegion!$O$7:$O$161)*100,"na")</f>
        <v>42.389929816642812</v>
      </c>
    </row>
    <row r="140" spans="1:22" hidden="1" x14ac:dyDescent="0.25">
      <c r="A140" s="6"/>
      <c r="B140" s="6" t="str">
        <f t="shared" si="22"/>
        <v>Accommodation</v>
      </c>
      <c r="C140" s="6" t="str">
        <f t="shared" si="22"/>
        <v>PCR</v>
      </c>
      <c r="D140" s="6" t="str">
        <f>$D$16</f>
        <v>Shepparton</v>
      </c>
      <c r="E140" s="6" t="str">
        <f t="shared" si="21"/>
        <v>Accommodation PCR Shepparton</v>
      </c>
      <c r="F140" s="8">
        <f>IFERROR(SUMIF(VictoriaPlusPCRegion!$E$7:$E$161,$E140,VictoriaPlusPCRegion!I$7:I$161)/SUMIF(VictoriaPlusPCRegion!$E$7:$E$161,$E140,VictoriaPlusPCRegion!$O$7:$O$161)*100,"na")</f>
        <v>1034.2788411141262</v>
      </c>
      <c r="G140" s="8">
        <f>IFERROR(SUMIF(VictoriaPlusPCRegion!$E$7:$E$161,$E140,VictoriaPlusPCRegion!J$7:J$161)/SUMIF(VictoriaPlusPCRegion!$E$7:$E$161,$E140,VictoriaPlusPCRegion!$O$7:$O$161)*100,"na")</f>
        <v>504.90781688701043</v>
      </c>
      <c r="H140" s="8">
        <f>IFERROR(SUMIF(VictoriaPlusPCRegion!$E$7:$E$161,$E140,VictoriaPlusPCRegion!K$7:K$161)/SUMIF(VictoriaPlusPCRegion!$E$7:$E$161,$E140,VictoriaPlusPCRegion!$O$7:$O$161)*100,"na")</f>
        <v>27.688470462139129</v>
      </c>
      <c r="I140" s="8">
        <f>IFERROR(SUMIF(VictoriaPlusPCRegion!$E$7:$E$161,$E140,VictoriaPlusPCRegion!L$7:L$161)/SUMIF(VictoriaPlusPCRegion!$E$7:$E$161,$E140,VictoriaPlusPCRegion!$O$7:$O$161)*100,"na")</f>
        <v>105.77183361376021</v>
      </c>
      <c r="J140" s="8">
        <f>IFERROR(SUMIF(VictoriaPlusPCRegion!$E$7:$E$161,$E140,VictoriaPlusPCRegion!M$7:M$161)/SUMIF(VictoriaPlusPCRegion!$E$7:$E$161,$E140,VictoriaPlusPCRegion!$O$7:$O$161)*100,"na")</f>
        <v>125.85997370621487</v>
      </c>
      <c r="K140" s="8">
        <f>IFERROR(SUMIF(VictoriaPlusPCRegion!$E$7:$E$161,$E140,VictoriaPlusPCRegion!N$7:N$161)/SUMIF(VictoriaPlusPCRegion!$E$7:$E$161,$E140,VictoriaPlusPCRegion!$O$7:$O$161)*100,"na")</f>
        <v>333.66740111050751</v>
      </c>
      <c r="L140" s="8">
        <f>IFERROR(SUMIF(VictoriaPlusPCRegion!$E$7:$E$161,$E140,VictoriaPlusPCRegion!O$7:O$161)/SUMIF(VictoriaPlusPCRegion!$E$7:$E$161,$E140,VictoriaPlusPCRegion!$O$7:$O$161)*100,"na")</f>
        <v>100</v>
      </c>
      <c r="M140" s="8">
        <f>IFERROR(SUMIF(VictoriaPlusPCRegion!$E$7:$E$161,$E140,VictoriaPlusPCRegion!P$7:P$161)/SUMIF(VictoriaPlusPCRegion!$E$7:$E$161,$E140,VictoriaPlusPCRegion!$O$7:$O$161)*100,"na")</f>
        <v>210.60793026804782</v>
      </c>
      <c r="N140" s="8">
        <f>IFERROR(SUMIF(VictoriaPlusPCRegion!$E$7:$E$161,$E140,VictoriaPlusPCRegion!Q$7:Q$161)/SUMIF(VictoriaPlusPCRegion!$E$7:$E$161,$E140,VictoriaPlusPCRegion!$O$7:$O$161)*100,"na")</f>
        <v>176.6952168236524</v>
      </c>
      <c r="O140" s="8">
        <f>IFERROR(SUMIF(VictoriaPlusPCRegion!$E$7:$E$161,$E140,VictoriaPlusPCRegion!R$7:R$161)/SUMIF(VictoriaPlusPCRegion!$E$7:$E$161,$E140,VictoriaPlusPCRegion!$O$7:$O$161)*100,"na")</f>
        <v>135.14228972044299</v>
      </c>
      <c r="P140" s="8">
        <f>IFERROR(SUMIF(VictoriaPlusPCRegion!$E$7:$E$161,$E140,VictoriaPlusPCRegion!S$7:S$161)/SUMIF(VictoriaPlusPCRegion!$E$7:$E$161,$E140,VictoriaPlusPCRegion!$O$7:$O$161)*100,"na")</f>
        <v>161.39941547533616</v>
      </c>
      <c r="Q140" s="8">
        <f>IFERROR(SUMIF(VictoriaPlusPCRegion!$E$7:$E$161,$E140,VictoriaPlusPCRegion!T$7:T$161)/SUMIF(VictoriaPlusPCRegion!$E$7:$E$161,$E140,VictoriaPlusPCRegion!$O$7:$O$161)*100,"na")</f>
        <v>131.44263628512613</v>
      </c>
      <c r="R140" s="8">
        <f>IFERROR(SUMIF(VictoriaPlusPCRegion!$E$7:$E$161,$E140,VictoriaPlusPCRegion!U$7:U$161)/SUMIF(VictoriaPlusPCRegion!$E$7:$E$161,$E140,VictoriaPlusPCRegion!$O$7:$O$161)*100,"na")</f>
        <v>119.61041879670231</v>
      </c>
      <c r="S140" s="8">
        <f>IFERROR(SUMIF(VictoriaPlusPCRegion!$E$7:$E$161,$E140,VictoriaPlusPCRegion!V$7:V$161)/SUMIF(VictoriaPlusPCRegion!$E$7:$E$161,$E140,VictoriaPlusPCRegion!$O$7:$O$161)*100,"na")</f>
        <v>124.1706534124033</v>
      </c>
      <c r="T140" s="8">
        <f>IFERROR(SUMIF(VictoriaPlusPCRegion!$E$7:$E$161,$E140,VictoriaPlusPCRegion!W$7:W$161)/SUMIF(VictoriaPlusPCRegion!$E$7:$E$161,$E140,VictoriaPlusPCRegion!$O$7:$O$161)*100,"na")</f>
        <v>108.45053727544702</v>
      </c>
      <c r="U140" s="8">
        <f>IFERROR(SUMIF(VictoriaPlusPCRegion!$E$7:$E$161,$E140,VictoriaPlusPCRegion!X$7:X$161)/SUMIF(VictoriaPlusPCRegion!$E$7:$E$161,$E140,VictoriaPlusPCRegion!$O$7:$O$161)*100,"na")</f>
        <v>89.724175943874457</v>
      </c>
      <c r="V140" s="8">
        <f>IFERROR(SUMIF(VictoriaPlusPCRegion!$E$7:$E$161,$E140,VictoriaPlusPCRegion!Y$7:Y$161)/SUMIF(VictoriaPlusPCRegion!$E$7:$E$161,$E140,VictoriaPlusPCRegion!$O$7:$O$161)*100,"na")</f>
        <v>92.844974787043284</v>
      </c>
    </row>
    <row r="141" spans="1:22" hidden="1" x14ac:dyDescent="0.25">
      <c r="A141" s="6"/>
      <c r="B141" s="6" t="str">
        <f t="shared" si="22"/>
        <v>Accommodation</v>
      </c>
      <c r="C141" s="6" t="str">
        <f t="shared" si="22"/>
        <v>PCR</v>
      </c>
      <c r="D141" s="6" t="str">
        <f>$D$17</f>
        <v>Warrnambool and South West</v>
      </c>
      <c r="E141" s="6" t="str">
        <f t="shared" si="21"/>
        <v>Accommodation PCR Warrnambool and South West</v>
      </c>
      <c r="F141" s="8">
        <f>IFERROR(SUMIF(VictoriaPlusPCRegion!$E$7:$E$161,$E141,VictoriaPlusPCRegion!I$7:I$161)/SUMIF(VictoriaPlusPCRegion!$E$7:$E$161,$E141,VictoriaPlusPCRegion!$O$7:$O$161)*100,"na")</f>
        <v>334.98808091191677</v>
      </c>
      <c r="G141" s="8">
        <f>IFERROR(SUMIF(VictoriaPlusPCRegion!$E$7:$E$161,$E141,VictoriaPlusPCRegion!J$7:J$161)/SUMIF(VictoriaPlusPCRegion!$E$7:$E$161,$E141,VictoriaPlusPCRegion!$O$7:$O$161)*100,"na")</f>
        <v>415.04596595421333</v>
      </c>
      <c r="H141" s="8">
        <f>IFERROR(SUMIF(VictoriaPlusPCRegion!$E$7:$E$161,$E141,VictoriaPlusPCRegion!K$7:K$161)/SUMIF(VictoriaPlusPCRegion!$E$7:$E$161,$E141,VictoriaPlusPCRegion!$O$7:$O$161)*100,"na")</f>
        <v>18.77081142868839</v>
      </c>
      <c r="I141" s="8">
        <f>IFERROR(SUMIF(VictoriaPlusPCRegion!$E$7:$E$161,$E141,VictoriaPlusPCRegion!L$7:L$161)/SUMIF(VictoriaPlusPCRegion!$E$7:$E$161,$E141,VictoriaPlusPCRegion!$O$7:$O$161)*100,"na")</f>
        <v>43.724385492205286</v>
      </c>
      <c r="J141" s="8">
        <f>IFERROR(SUMIF(VictoriaPlusPCRegion!$E$7:$E$161,$E141,VictoriaPlusPCRegion!M$7:M$161)/SUMIF(VictoriaPlusPCRegion!$E$7:$E$161,$E141,VictoriaPlusPCRegion!$O$7:$O$161)*100,"na")</f>
        <v>79.576981814477563</v>
      </c>
      <c r="K141" s="8">
        <f>IFERROR(SUMIF(VictoriaPlusPCRegion!$E$7:$E$161,$E141,VictoriaPlusPCRegion!N$7:N$161)/SUMIF(VictoriaPlusPCRegion!$E$7:$E$161,$E141,VictoriaPlusPCRegion!$O$7:$O$161)*100,"na")</f>
        <v>77.170526373814212</v>
      </c>
      <c r="L141" s="8">
        <f>IFERROR(SUMIF(VictoriaPlusPCRegion!$E$7:$E$161,$E141,VictoriaPlusPCRegion!O$7:O$161)/SUMIF(VictoriaPlusPCRegion!$E$7:$E$161,$E141,VictoriaPlusPCRegion!$O$7:$O$161)*100,"na")</f>
        <v>100</v>
      </c>
      <c r="M141" s="8">
        <f>IFERROR(SUMIF(VictoriaPlusPCRegion!$E$7:$E$161,$E141,VictoriaPlusPCRegion!P$7:P$161)/SUMIF(VictoriaPlusPCRegion!$E$7:$E$161,$E141,VictoriaPlusPCRegion!$O$7:$O$161)*100,"na")</f>
        <v>119.89651056573554</v>
      </c>
      <c r="N141" s="8">
        <f>IFERROR(SUMIF(VictoriaPlusPCRegion!$E$7:$E$161,$E141,VictoriaPlusPCRegion!Q$7:Q$161)/SUMIF(VictoriaPlusPCRegion!$E$7:$E$161,$E141,VictoriaPlusPCRegion!$O$7:$O$161)*100,"na")</f>
        <v>93.664746396213118</v>
      </c>
      <c r="O141" s="8">
        <f>IFERROR(SUMIF(VictoriaPlusPCRegion!$E$7:$E$161,$E141,VictoriaPlusPCRegion!R$7:R$161)/SUMIF(VictoriaPlusPCRegion!$E$7:$E$161,$E141,VictoriaPlusPCRegion!$O$7:$O$161)*100,"na")</f>
        <v>87.974251712626781</v>
      </c>
      <c r="P141" s="8">
        <f>IFERROR(SUMIF(VictoriaPlusPCRegion!$E$7:$E$161,$E141,VictoriaPlusPCRegion!S$7:S$161)/SUMIF(VictoriaPlusPCRegion!$E$7:$E$161,$E141,VictoriaPlusPCRegion!$O$7:$O$161)*100,"na")</f>
        <v>93.837709347304511</v>
      </c>
      <c r="Q141" s="8">
        <f>IFERROR(SUMIF(VictoriaPlusPCRegion!$E$7:$E$161,$E141,VictoriaPlusPCRegion!T$7:T$161)/SUMIF(VictoriaPlusPCRegion!$E$7:$E$161,$E141,VictoriaPlusPCRegion!$O$7:$O$161)*100,"na")</f>
        <v>77.065579648002952</v>
      </c>
      <c r="R141" s="8">
        <f>IFERROR(SUMIF(VictoriaPlusPCRegion!$E$7:$E$161,$E141,VictoriaPlusPCRegion!U$7:U$161)/SUMIF(VictoriaPlusPCRegion!$E$7:$E$161,$E141,VictoriaPlusPCRegion!$O$7:$O$161)*100,"na")</f>
        <v>72.364898047615441</v>
      </c>
      <c r="S141" s="8">
        <f>IFERROR(SUMIF(VictoriaPlusPCRegion!$E$7:$E$161,$E141,VictoriaPlusPCRegion!V$7:V$161)/SUMIF(VictoriaPlusPCRegion!$E$7:$E$161,$E141,VictoriaPlusPCRegion!$O$7:$O$161)*100,"na")</f>
        <v>73.352448073006769</v>
      </c>
      <c r="T141" s="8">
        <f>IFERROR(SUMIF(VictoriaPlusPCRegion!$E$7:$E$161,$E141,VictoriaPlusPCRegion!W$7:W$161)/SUMIF(VictoriaPlusPCRegion!$E$7:$E$161,$E141,VictoriaPlusPCRegion!$O$7:$O$161)*100,"na")</f>
        <v>64.419493447146365</v>
      </c>
      <c r="U141" s="8">
        <f>IFERROR(SUMIF(VictoriaPlusPCRegion!$E$7:$E$161,$E141,VictoriaPlusPCRegion!X$7:X$161)/SUMIF(VictoriaPlusPCRegion!$E$7:$E$161,$E141,VictoriaPlusPCRegion!$O$7:$O$161)*100,"na")</f>
        <v>53.524254457127128</v>
      </c>
      <c r="V141" s="8">
        <f>IFERROR(SUMIF(VictoriaPlusPCRegion!$E$7:$E$161,$E141,VictoriaPlusPCRegion!Y$7:Y$161)/SUMIF(VictoriaPlusPCRegion!$E$7:$E$161,$E141,VictoriaPlusPCRegion!$O$7:$O$161)*100,"na")</f>
        <v>55.126709749085236</v>
      </c>
    </row>
    <row r="142" spans="1:22" hidden="1" x14ac:dyDescent="0.25">
      <c r="A142" s="2" t="s">
        <v>44</v>
      </c>
      <c r="B142" s="2" t="s">
        <v>52</v>
      </c>
      <c r="C142" s="2" t="s">
        <v>40</v>
      </c>
      <c r="E142" s="2" t="str">
        <f t="shared" si="2"/>
        <v>Accommodation VIC</v>
      </c>
      <c r="F142" s="8">
        <f>IFERROR(SUMIF(VictoriaPlusPCRegion!$E$7:$E$161,$E142,VictoriaPlusPCRegion!I$7:I$161)/SUMIF(VictoriaPlusPCRegion!$E$7:$E$161,$E142,VictoriaPlusPCRegion!$O$7:$O$161)*100,"na")</f>
        <v>44.396551724137936</v>
      </c>
      <c r="G142" s="8">
        <f>IFERROR(SUMIF(VictoriaPlusPCRegion!$E$7:$E$161,$E142,VictoriaPlusPCRegion!J$7:J$161)/SUMIF(VictoriaPlusPCRegion!$E$7:$E$161,$E142,VictoriaPlusPCRegion!$O$7:$O$161)*100,"na")</f>
        <v>32.758620689655174</v>
      </c>
      <c r="H142" s="8">
        <f>IFERROR(SUMIF(VictoriaPlusPCRegion!$E$7:$E$161,$E142,VictoriaPlusPCRegion!K$7:K$161)/SUMIF(VictoriaPlusPCRegion!$E$7:$E$161,$E142,VictoriaPlusPCRegion!$O$7:$O$161)*100,"na")</f>
        <v>24.281609195402297</v>
      </c>
      <c r="I142" s="8">
        <f>IFERROR(SUMIF(VictoriaPlusPCRegion!$E$7:$E$161,$E142,VictoriaPlusPCRegion!L$7:L$161)/SUMIF(VictoriaPlusPCRegion!$E$7:$E$161,$E142,VictoriaPlusPCRegion!$O$7:$O$161)*100,"na")</f>
        <v>27.155172413793103</v>
      </c>
      <c r="J142" s="8">
        <f>IFERROR(SUMIF(VictoriaPlusPCRegion!$E$7:$E$161,$E142,VictoriaPlusPCRegion!M$7:M$161)/SUMIF(VictoriaPlusPCRegion!$E$7:$E$161,$E142,VictoriaPlusPCRegion!$O$7:$O$161)*100,"na")</f>
        <v>31.752873563218394</v>
      </c>
      <c r="K142" s="8">
        <f>IFERROR(SUMIF(VictoriaPlusPCRegion!$E$7:$E$161,$E142,VictoriaPlusPCRegion!N$7:N$161)/SUMIF(VictoriaPlusPCRegion!$E$7:$E$161,$E142,VictoriaPlusPCRegion!$O$7:$O$161)*100,"na")</f>
        <v>60.488505747126439</v>
      </c>
      <c r="L142" s="8">
        <f>IFERROR(SUMIF(VictoriaPlusPCRegion!$E$7:$E$161,$E142,VictoriaPlusPCRegion!O$7:O$161)/SUMIF(VictoriaPlusPCRegion!$E$7:$E$161,$E142,VictoriaPlusPCRegion!$O$7:$O$161)*100,"na")</f>
        <v>100</v>
      </c>
      <c r="M142" s="8">
        <f>IFERROR(SUMIF(VictoriaPlusPCRegion!$E$7:$E$161,$E142,VictoriaPlusPCRegion!P$7:P$161)/SUMIF(VictoriaPlusPCRegion!$E$7:$E$161,$E142,VictoriaPlusPCRegion!$O$7:$O$161)*100,"na")</f>
        <v>83.333333333333343</v>
      </c>
      <c r="N142" s="8">
        <f>IFERROR(SUMIF(VictoriaPlusPCRegion!$E$7:$E$161,$E142,VictoriaPlusPCRegion!Q$7:Q$161)/SUMIF(VictoriaPlusPCRegion!$E$7:$E$161,$E142,VictoriaPlusPCRegion!$O$7:$O$161)*100,"na")</f>
        <v>71.982758620689651</v>
      </c>
      <c r="O142" s="8">
        <f>IFERROR(SUMIF(VictoriaPlusPCRegion!$E$7:$E$161,$E142,VictoriaPlusPCRegion!R$7:R$161)/SUMIF(VictoriaPlusPCRegion!$E$7:$E$161,$E142,VictoriaPlusPCRegion!$O$7:$O$161)*100,"na")</f>
        <v>69.827586206896555</v>
      </c>
      <c r="P142" s="8">
        <f>IFERROR(SUMIF(VictoriaPlusPCRegion!$E$7:$E$161,$E142,VictoriaPlusPCRegion!S$7:S$161)/SUMIF(VictoriaPlusPCRegion!$E$7:$E$161,$E142,VictoriaPlusPCRegion!$O$7:$O$161)*100,"na")</f>
        <v>69.827586206896555</v>
      </c>
      <c r="Q142" s="8">
        <f>IFERROR(SUMIF(VictoriaPlusPCRegion!$E$7:$E$161,$E142,VictoriaPlusPCRegion!T$7:T$161)/SUMIF(VictoriaPlusPCRegion!$E$7:$E$161,$E142,VictoriaPlusPCRegion!$O$7:$O$161)*100,"na")</f>
        <v>58.90804597701149</v>
      </c>
      <c r="R142" s="8">
        <f>IFERROR(SUMIF(VictoriaPlusPCRegion!$E$7:$E$161,$E142,VictoriaPlusPCRegion!U$7:U$161)/SUMIF(VictoriaPlusPCRegion!$E$7:$E$161,$E142,VictoriaPlusPCRegion!$O$7:$O$161)*100,"na")</f>
        <v>55.459770114942529</v>
      </c>
      <c r="S142" s="8">
        <f>IFERROR(SUMIF(VictoriaPlusPCRegion!$E$7:$E$161,$E142,VictoriaPlusPCRegion!V$7:V$161)/SUMIF(VictoriaPlusPCRegion!$E$7:$E$161,$E142,VictoriaPlusPCRegion!$O$7:$O$161)*100,"na")</f>
        <v>55.603448275862064</v>
      </c>
      <c r="T142" s="8">
        <f>IFERROR(SUMIF(VictoriaPlusPCRegion!$E$7:$E$161,$E142,VictoriaPlusPCRegion!W$7:W$161)/SUMIF(VictoriaPlusPCRegion!$E$7:$E$161,$E142,VictoriaPlusPCRegion!$O$7:$O$161)*100,"na")</f>
        <v>49.137931034482754</v>
      </c>
      <c r="U142" s="8">
        <f>IFERROR(SUMIF(VictoriaPlusPCRegion!$E$7:$E$161,$E142,VictoriaPlusPCRegion!X$7:X$161)/SUMIF(VictoriaPlusPCRegion!$E$7:$E$161,$E142,VictoriaPlusPCRegion!$O$7:$O$161)*100,"na")</f>
        <v>40.804597701149426</v>
      </c>
      <c r="V142" s="8">
        <f>IFERROR(SUMIF(VictoriaPlusPCRegion!$E$7:$E$161,$E142,VictoriaPlusPCRegion!Y$7:Y$161)/SUMIF(VictoriaPlusPCRegion!$E$7:$E$161,$E142,VictoriaPlusPCRegion!$O$7:$O$161)*100,"na")</f>
        <v>41.954022988505749</v>
      </c>
    </row>
    <row r="143" spans="1:22" hidden="1" x14ac:dyDescent="0.25">
      <c r="A143" s="2" t="s">
        <v>44</v>
      </c>
      <c r="B143" s="2" t="s">
        <v>53</v>
      </c>
      <c r="C143" s="2" t="s">
        <v>29</v>
      </c>
      <c r="E143" s="2" t="str">
        <f t="shared" si="2"/>
        <v>Miscellaneous Melbourne</v>
      </c>
      <c r="F143" s="8">
        <f>IFERROR(SUMIF(VictoriaPlusPCRegion!$E$7:$E$161,$E143,VictoriaPlusPCRegion!I$7:I$161)/SUMIF(VictoriaPlusPCRegion!$E$7:$E$161,$E143,VictoriaPlusPCRegion!$O$7:$O$161)*100,"na")</f>
        <v>57.314148681055158</v>
      </c>
      <c r="G143" s="8">
        <f>IFERROR(SUMIF(VictoriaPlusPCRegion!$E$7:$E$161,$E143,VictoriaPlusPCRegion!J$7:J$161)/SUMIF(VictoriaPlusPCRegion!$E$7:$E$161,$E143,VictoriaPlusPCRegion!$O$7:$O$161)*100,"na")</f>
        <v>70.26378896882494</v>
      </c>
      <c r="H143" s="8">
        <f>IFERROR(SUMIF(VictoriaPlusPCRegion!$E$7:$E$161,$E143,VictoriaPlusPCRegion!K$7:K$161)/SUMIF(VictoriaPlusPCRegion!$E$7:$E$161,$E143,VictoriaPlusPCRegion!$O$7:$O$161)*100,"na")</f>
        <v>98.800959232613906</v>
      </c>
      <c r="I143" s="8">
        <f>IFERROR(SUMIF(VictoriaPlusPCRegion!$E$7:$E$161,$E143,VictoriaPlusPCRegion!L$7:L$161)/SUMIF(VictoriaPlusPCRegion!$E$7:$E$161,$E143,VictoriaPlusPCRegion!$O$7:$O$161)*100,"na")</f>
        <v>112.9496402877698</v>
      </c>
      <c r="J143" s="8">
        <f>IFERROR(SUMIF(VictoriaPlusPCRegion!$E$7:$E$161,$E143,VictoriaPlusPCRegion!M$7:M$161)/SUMIF(VictoriaPlusPCRegion!$E$7:$E$161,$E143,VictoriaPlusPCRegion!$O$7:$O$161)*100,"na")</f>
        <v>121.58273381294964</v>
      </c>
      <c r="K143" s="8">
        <f>IFERROR(SUMIF(VictoriaPlusPCRegion!$E$7:$E$161,$E143,VictoriaPlusPCRegion!N$7:N$161)/SUMIF(VictoriaPlusPCRegion!$E$7:$E$161,$E143,VictoriaPlusPCRegion!$O$7:$O$161)*100,"na")</f>
        <v>131.89448441247004</v>
      </c>
      <c r="L143" s="8">
        <f>IFERROR(SUMIF(VictoriaPlusPCRegion!$E$7:$E$161,$E143,VictoriaPlusPCRegion!O$7:O$161)/SUMIF(VictoriaPlusPCRegion!$E$7:$E$161,$E143,VictoriaPlusPCRegion!$O$7:$O$161)*100,"na")</f>
        <v>100</v>
      </c>
      <c r="M143" s="8">
        <f>IFERROR(SUMIF(VictoriaPlusPCRegion!$E$7:$E$161,$E143,VictoriaPlusPCRegion!P$7:P$161)/SUMIF(VictoriaPlusPCRegion!$E$7:$E$161,$E143,VictoriaPlusPCRegion!$O$7:$O$161)*100,"na")</f>
        <v>166.42685851318944</v>
      </c>
      <c r="N143" s="8">
        <f>IFERROR(SUMIF(VictoriaPlusPCRegion!$E$7:$E$161,$E143,VictoriaPlusPCRegion!Q$7:Q$161)/SUMIF(VictoriaPlusPCRegion!$E$7:$E$161,$E143,VictoriaPlusPCRegion!$O$7:$O$161)*100,"na")</f>
        <v>171.46282973621103</v>
      </c>
      <c r="O143" s="8">
        <f>IFERROR(SUMIF(VictoriaPlusPCRegion!$E$7:$E$161,$E143,VictoriaPlusPCRegion!R$7:R$161)/SUMIF(VictoriaPlusPCRegion!$E$7:$E$161,$E143,VictoriaPlusPCRegion!$O$7:$O$161)*100,"na")</f>
        <v>178.89688249400479</v>
      </c>
      <c r="P143" s="8">
        <f>IFERROR(SUMIF(VictoriaPlusPCRegion!$E$7:$E$161,$E143,VictoriaPlusPCRegion!S$7:S$161)/SUMIF(VictoriaPlusPCRegion!$E$7:$E$161,$E143,VictoriaPlusPCRegion!$O$7:$O$161)*100,"na")</f>
        <v>176.01918465227817</v>
      </c>
      <c r="Q143" s="8">
        <f>IFERROR(SUMIF(VictoriaPlusPCRegion!$E$7:$E$161,$E143,VictoriaPlusPCRegion!T$7:T$161)/SUMIF(VictoriaPlusPCRegion!$E$7:$E$161,$E143,VictoriaPlusPCRegion!$O$7:$O$161)*100,"na")</f>
        <v>171.70263788968825</v>
      </c>
      <c r="R143" s="8">
        <f>IFERROR(SUMIF(VictoriaPlusPCRegion!$E$7:$E$161,$E143,VictoriaPlusPCRegion!U$7:U$161)/SUMIF(VictoriaPlusPCRegion!$E$7:$E$161,$E143,VictoriaPlusPCRegion!$O$7:$O$161)*100,"na")</f>
        <v>169.06474820143885</v>
      </c>
      <c r="S143" s="8">
        <f>IFERROR(SUMIF(VictoriaPlusPCRegion!$E$7:$E$161,$E143,VictoriaPlusPCRegion!V$7:V$161)/SUMIF(VictoriaPlusPCRegion!$E$7:$E$161,$E143,VictoriaPlusPCRegion!$O$7:$O$161)*100,"na")</f>
        <v>167.86570743405275</v>
      </c>
      <c r="T143" s="8">
        <f>IFERROR(SUMIF(VictoriaPlusPCRegion!$E$7:$E$161,$E143,VictoriaPlusPCRegion!W$7:W$161)/SUMIF(VictoriaPlusPCRegion!$E$7:$E$161,$E143,VictoriaPlusPCRegion!$O$7:$O$161)*100,"na")</f>
        <v>167.14628297362111</v>
      </c>
      <c r="U143" s="8">
        <f>IFERROR(SUMIF(VictoriaPlusPCRegion!$E$7:$E$161,$E143,VictoriaPlusPCRegion!X$7:X$161)/SUMIF(VictoriaPlusPCRegion!$E$7:$E$161,$E143,VictoriaPlusPCRegion!$O$7:$O$161)*100,"na")</f>
        <v>166.66666666666669</v>
      </c>
      <c r="V143" s="8">
        <f>IFERROR(SUMIF(VictoriaPlusPCRegion!$E$7:$E$161,$E143,VictoriaPlusPCRegion!Y$7:Y$161)/SUMIF(VictoriaPlusPCRegion!$E$7:$E$161,$E143,VictoriaPlusPCRegion!$O$7:$O$161)*100,"na")</f>
        <v>166.42685851318944</v>
      </c>
    </row>
    <row r="144" spans="1:22" hidden="1" x14ac:dyDescent="0.25">
      <c r="A144" s="2" t="s">
        <v>44</v>
      </c>
      <c r="B144" s="2" t="s">
        <v>53</v>
      </c>
      <c r="C144" s="2" t="s">
        <v>30</v>
      </c>
      <c r="E144" s="2" t="str">
        <f t="shared" si="2"/>
        <v>Miscellaneous rest of VIC</v>
      </c>
      <c r="F144" s="8">
        <f>IFERROR(SUMIF(VictoriaPlusPCRegion!$E$7:$E$161,$E144,VictoriaPlusPCRegion!I$7:I$161)/SUMIF(VictoriaPlusPCRegion!$E$7:$E$161,$E144,VictoriaPlusPCRegion!$O$7:$O$161)*100,"na")</f>
        <v>89.302325581395351</v>
      </c>
      <c r="G144" s="8">
        <f>IFERROR(SUMIF(VictoriaPlusPCRegion!$E$7:$E$161,$E144,VictoriaPlusPCRegion!J$7:J$161)/SUMIF(VictoriaPlusPCRegion!$E$7:$E$161,$E144,VictoriaPlusPCRegion!$O$7:$O$161)*100,"na")</f>
        <v>77.674418604651166</v>
      </c>
      <c r="H144" s="8">
        <f>IFERROR(SUMIF(VictoriaPlusPCRegion!$E$7:$E$161,$E144,VictoriaPlusPCRegion!K$7:K$161)/SUMIF(VictoriaPlusPCRegion!$E$7:$E$161,$E144,VictoriaPlusPCRegion!$O$7:$O$161)*100,"na")</f>
        <v>219.06976744186045</v>
      </c>
      <c r="I144" s="8">
        <f>IFERROR(SUMIF(VictoriaPlusPCRegion!$E$7:$E$161,$E144,VictoriaPlusPCRegion!L$7:L$161)/SUMIF(VictoriaPlusPCRegion!$E$7:$E$161,$E144,VictoriaPlusPCRegion!$O$7:$O$161)*100,"na")</f>
        <v>119.53488372093024</v>
      </c>
      <c r="J144" s="8">
        <f>IFERROR(SUMIF(VictoriaPlusPCRegion!$E$7:$E$161,$E144,VictoriaPlusPCRegion!M$7:M$161)/SUMIF(VictoriaPlusPCRegion!$E$7:$E$161,$E144,VictoriaPlusPCRegion!$O$7:$O$161)*100,"na")</f>
        <v>85.581395348837205</v>
      </c>
      <c r="K144" s="8">
        <f>IFERROR(SUMIF(VictoriaPlusPCRegion!$E$7:$E$161,$E144,VictoriaPlusPCRegion!N$7:N$161)/SUMIF(VictoriaPlusPCRegion!$E$7:$E$161,$E144,VictoriaPlusPCRegion!$O$7:$O$161)*100,"na")</f>
        <v>86.511627906976742</v>
      </c>
      <c r="L144" s="8">
        <f>IFERROR(SUMIF(VictoriaPlusPCRegion!$E$7:$E$161,$E144,VictoriaPlusPCRegion!O$7:O$161)/SUMIF(VictoriaPlusPCRegion!$E$7:$E$161,$E144,VictoriaPlusPCRegion!$O$7:$O$161)*100,"na")</f>
        <v>100</v>
      </c>
      <c r="M144" s="8">
        <f>IFERROR(SUMIF(VictoriaPlusPCRegion!$E$7:$E$161,$E144,VictoriaPlusPCRegion!P$7:P$161)/SUMIF(VictoriaPlusPCRegion!$E$7:$E$161,$E144,VictoriaPlusPCRegion!$O$7:$O$161)*100,"na")</f>
        <v>118.13953488372093</v>
      </c>
      <c r="N144" s="8">
        <f>IFERROR(SUMIF(VictoriaPlusPCRegion!$E$7:$E$161,$E144,VictoriaPlusPCRegion!Q$7:Q$161)/SUMIF(VictoriaPlusPCRegion!$E$7:$E$161,$E144,VictoriaPlusPCRegion!$O$7:$O$161)*100,"na")</f>
        <v>174.41860465116278</v>
      </c>
      <c r="O144" s="8">
        <f>IFERROR(SUMIF(VictoriaPlusPCRegion!$E$7:$E$161,$E144,VictoriaPlusPCRegion!R$7:R$161)/SUMIF(VictoriaPlusPCRegion!$E$7:$E$161,$E144,VictoriaPlusPCRegion!$O$7:$O$161)*100,"na")</f>
        <v>153.48837209302326</v>
      </c>
      <c r="P144" s="8">
        <f>IFERROR(SUMIF(VictoriaPlusPCRegion!$E$7:$E$161,$E144,VictoriaPlusPCRegion!S$7:S$161)/SUMIF(VictoriaPlusPCRegion!$E$7:$E$161,$E144,VictoriaPlusPCRegion!$O$7:$O$161)*100,"na")</f>
        <v>147.90697674418604</v>
      </c>
      <c r="Q144" s="8">
        <f>IFERROR(SUMIF(VictoriaPlusPCRegion!$E$7:$E$161,$E144,VictoriaPlusPCRegion!T$7:T$161)/SUMIF(VictoriaPlusPCRegion!$E$7:$E$161,$E144,VictoriaPlusPCRegion!$O$7:$O$161)*100,"na")</f>
        <v>146.97674418604652</v>
      </c>
      <c r="R144" s="8">
        <f>IFERROR(SUMIF(VictoriaPlusPCRegion!$E$7:$E$161,$E144,VictoriaPlusPCRegion!U$7:U$161)/SUMIF(VictoriaPlusPCRegion!$E$7:$E$161,$E144,VictoriaPlusPCRegion!$O$7:$O$161)*100,"na")</f>
        <v>144.18604651162789</v>
      </c>
      <c r="S144" s="8">
        <f>IFERROR(SUMIF(VictoriaPlusPCRegion!$E$7:$E$161,$E144,VictoriaPlusPCRegion!V$7:V$161)/SUMIF(VictoriaPlusPCRegion!$E$7:$E$161,$E144,VictoriaPlusPCRegion!$O$7:$O$161)*100,"na")</f>
        <v>143.25581395348837</v>
      </c>
      <c r="T144" s="8">
        <f>IFERROR(SUMIF(VictoriaPlusPCRegion!$E$7:$E$161,$E144,VictoriaPlusPCRegion!W$7:W$161)/SUMIF(VictoriaPlusPCRegion!$E$7:$E$161,$E144,VictoriaPlusPCRegion!$O$7:$O$161)*100,"na")</f>
        <v>142.7906976744186</v>
      </c>
      <c r="U144" s="8">
        <f>IFERROR(SUMIF(VictoriaPlusPCRegion!$E$7:$E$161,$E144,VictoriaPlusPCRegion!X$7:X$161)/SUMIF(VictoriaPlusPCRegion!$E$7:$E$161,$E144,VictoriaPlusPCRegion!$O$7:$O$161)*100,"na")</f>
        <v>142.32558139534882</v>
      </c>
      <c r="V144" s="8">
        <f>IFERROR(SUMIF(VictoriaPlusPCRegion!$E$7:$E$161,$E144,VictoriaPlusPCRegion!Y$7:Y$161)/SUMIF(VictoriaPlusPCRegion!$E$7:$E$161,$E144,VictoriaPlusPCRegion!$O$7:$O$161)*100,"na")</f>
        <v>141.86046511627907</v>
      </c>
    </row>
    <row r="145" spans="1:22" hidden="1" x14ac:dyDescent="0.25">
      <c r="A145" s="4" t="s">
        <v>44</v>
      </c>
      <c r="B145" s="4" t="s">
        <v>53</v>
      </c>
      <c r="C145" s="4" t="s">
        <v>31</v>
      </c>
      <c r="D145" s="4"/>
      <c r="E145" s="4" t="str">
        <f t="shared" si="2"/>
        <v>Miscellaneous PCR</v>
      </c>
      <c r="F145" s="8">
        <f>IFERROR(SUMIF(VictoriaPlusPCRegion!$E$7:$E$161,$E145,VictoriaPlusPCRegion!I$7:I$161)/SUMIF(VictoriaPlusPCRegion!$E$7:$E$161,$E145,VictoriaPlusPCRegion!$O$7:$O$161)*100,"na")</f>
        <v>51.739476943782734</v>
      </c>
      <c r="G145" s="8">
        <f>IFERROR(SUMIF(VictoriaPlusPCRegion!$E$7:$E$161,$E145,VictoriaPlusPCRegion!J$7:J$161)/SUMIF(VictoriaPlusPCRegion!$E$7:$E$161,$E145,VictoriaPlusPCRegion!$O$7:$O$161)*100,"na")</f>
        <v>102.96271813461047</v>
      </c>
      <c r="H145" s="8">
        <f>IFERROR(SUMIF(VictoriaPlusPCRegion!$E$7:$E$161,$E145,VictoriaPlusPCRegion!K$7:K$161)/SUMIF(VictoriaPlusPCRegion!$E$7:$E$161,$E145,VictoriaPlusPCRegion!$O$7:$O$161)*100,"na")</f>
        <v>248.62076492375397</v>
      </c>
      <c r="I145" s="8">
        <f>IFERROR(SUMIF(VictoriaPlusPCRegion!$E$7:$E$161,$E145,VictoriaPlusPCRegion!L$7:L$161)/SUMIF(VictoriaPlusPCRegion!$E$7:$E$161,$E145,VictoriaPlusPCRegion!$O$7:$O$161)*100,"na")</f>
        <v>140.23038294426618</v>
      </c>
      <c r="J145" s="8">
        <f>IFERROR(SUMIF(VictoriaPlusPCRegion!$E$7:$E$161,$E145,VictoriaPlusPCRegion!M$7:M$161)/SUMIF(VictoriaPlusPCRegion!$E$7:$E$161,$E145,VictoriaPlusPCRegion!$O$7:$O$161)*100,"na")</f>
        <v>129.29994290431208</v>
      </c>
      <c r="K145" s="8">
        <f>IFERROR(SUMIF(VictoriaPlusPCRegion!$E$7:$E$161,$E145,VictoriaPlusPCRegion!N$7:N$161)/SUMIF(VictoriaPlusPCRegion!$E$7:$E$161,$E145,VictoriaPlusPCRegion!$O$7:$O$161)*100,"na")</f>
        <v>134.69906174065653</v>
      </c>
      <c r="L145" s="8">
        <f>IFERROR(SUMIF(VictoriaPlusPCRegion!$E$7:$E$161,$E145,VictoriaPlusPCRegion!O$7:O$161)/SUMIF(VictoriaPlusPCRegion!$E$7:$E$161,$E145,VictoriaPlusPCRegion!$O$7:$O$161)*100,"na")</f>
        <v>100</v>
      </c>
      <c r="M145" s="8">
        <f>IFERROR(SUMIF(VictoriaPlusPCRegion!$E$7:$E$161,$E145,VictoriaPlusPCRegion!P$7:P$161)/SUMIF(VictoriaPlusPCRegion!$E$7:$E$161,$E145,VictoriaPlusPCRegion!$O$7:$O$161)*100,"na")</f>
        <v>148.16748546682243</v>
      </c>
      <c r="N145" s="8">
        <f>IFERROR(SUMIF(VictoriaPlusPCRegion!$E$7:$E$161,$E145,VictoriaPlusPCRegion!Q$7:Q$161)/SUMIF(VictoriaPlusPCRegion!$E$7:$E$161,$E145,VictoriaPlusPCRegion!$O$7:$O$161)*100,"na")</f>
        <v>168.29901149417765</v>
      </c>
      <c r="O145" s="8">
        <f>IFERROR(SUMIF(VictoriaPlusPCRegion!$E$7:$E$161,$E145,VictoriaPlusPCRegion!R$7:R$161)/SUMIF(VictoriaPlusPCRegion!$E$7:$E$161,$E145,VictoriaPlusPCRegion!$O$7:$O$161)*100,"na")</f>
        <v>163.09075184953676</v>
      </c>
      <c r="P145" s="8">
        <f>IFERROR(SUMIF(VictoriaPlusPCRegion!$E$7:$E$161,$E145,VictoriaPlusPCRegion!S$7:S$161)/SUMIF(VictoriaPlusPCRegion!$E$7:$E$161,$E145,VictoriaPlusPCRegion!$O$7:$O$161)*100,"na")</f>
        <v>161.58655234472988</v>
      </c>
      <c r="Q145" s="8">
        <f>IFERROR(SUMIF(VictoriaPlusPCRegion!$E$7:$E$161,$E145,VictoriaPlusPCRegion!T$7:T$161)/SUMIF(VictoriaPlusPCRegion!$E$7:$E$161,$E145,VictoriaPlusPCRegion!$O$7:$O$161)*100,"na")</f>
        <v>158.44673933424932</v>
      </c>
      <c r="R145" s="8">
        <f>IFERROR(SUMIF(VictoriaPlusPCRegion!$E$7:$E$161,$E145,VictoriaPlusPCRegion!U$7:U$161)/SUMIF(VictoriaPlusPCRegion!$E$7:$E$161,$E145,VictoriaPlusPCRegion!$O$7:$O$161)*100,"na")</f>
        <v>155.84224433252095</v>
      </c>
      <c r="S145" s="8">
        <f>IFERROR(SUMIF(VictoriaPlusPCRegion!$E$7:$E$161,$E145,VictoriaPlusPCRegion!V$7:V$161)/SUMIF(VictoriaPlusPCRegion!$E$7:$E$161,$E145,VictoriaPlusPCRegion!$O$7:$O$161)*100,"na")</f>
        <v>154.65875191664682</v>
      </c>
      <c r="T145" s="8">
        <f>IFERROR(SUMIF(VictoriaPlusPCRegion!$E$7:$E$161,$E145,VictoriaPlusPCRegion!W$7:W$161)/SUMIF(VictoriaPlusPCRegion!$E$7:$E$161,$E145,VictoriaPlusPCRegion!$O$7:$O$161)*100,"na")</f>
        <v>154.03580495525597</v>
      </c>
      <c r="U145" s="8">
        <f>IFERROR(SUMIF(VictoriaPlusPCRegion!$E$7:$E$161,$E145,VictoriaPlusPCRegion!X$7:X$161)/SUMIF(VictoriaPlusPCRegion!$E$7:$E$161,$E145,VictoriaPlusPCRegion!$O$7:$O$161)*100,"na")</f>
        <v>153.57537398230639</v>
      </c>
      <c r="V145" s="8">
        <f>IFERROR(SUMIF(VictoriaPlusPCRegion!$E$7:$E$161,$E145,VictoriaPlusPCRegion!Y$7:Y$161)/SUMIF(VictoriaPlusPCRegion!$E$7:$E$161,$E145,VictoriaPlusPCRegion!$O$7:$O$161)*100,"na")</f>
        <v>153.42353338370805</v>
      </c>
    </row>
    <row r="146" spans="1:22" hidden="1" x14ac:dyDescent="0.25">
      <c r="A146" s="6"/>
      <c r="B146" s="6" t="str">
        <f>B145</f>
        <v>Miscellaneous</v>
      </c>
      <c r="C146" s="6" t="str">
        <f>C145</f>
        <v>PCR</v>
      </c>
      <c r="D146" s="6" t="str">
        <f>$D$10</f>
        <v>Melbourne - North West</v>
      </c>
      <c r="E146" s="6" t="str">
        <f t="shared" ref="E146:E153" si="23">IF(D146="",B146&amp;" "&amp;C146,B146&amp;" "&amp;C146&amp;" "&amp;D146)</f>
        <v>Miscellaneous PCR Melbourne - North West</v>
      </c>
      <c r="F146" s="8">
        <f>IFERROR(SUMIF(VictoriaPlusPCRegion!$E$7:$E$161,$E146,VictoriaPlusPCRegion!I$7:I$161)/SUMIF(VictoriaPlusPCRegion!$E$7:$E$161,$E146,VictoriaPlusPCRegion!$O$7:$O$161)*100,"na")</f>
        <v>1805.7215645144602</v>
      </c>
      <c r="G146" s="8">
        <f>IFERROR(SUMIF(VictoriaPlusPCRegion!$E$7:$E$161,$E146,VictoriaPlusPCRegion!J$7:J$161)/SUMIF(VictoriaPlusPCRegion!$E$7:$E$161,$E146,VictoriaPlusPCRegion!$O$7:$O$161)*100,"na")</f>
        <v>1714.3169368984775</v>
      </c>
      <c r="H146" s="8">
        <f>IFERROR(SUMIF(VictoriaPlusPCRegion!$E$7:$E$161,$E146,VictoriaPlusPCRegion!K$7:K$161)/SUMIF(VictoriaPlusPCRegion!$E$7:$E$161,$E146,VictoriaPlusPCRegion!$O$7:$O$161)*100,"na")</f>
        <v>246753.89426973157</v>
      </c>
      <c r="I146" s="8">
        <f>IFERROR(SUMIF(VictoriaPlusPCRegion!$E$7:$E$161,$E146,VictoriaPlusPCRegion!L$7:L$161)/SUMIF(VictoriaPlusPCRegion!$E$7:$E$161,$E146,VictoriaPlusPCRegion!$O$7:$O$161)*100,"na")</f>
        <v>535.42245601579555</v>
      </c>
      <c r="J146" s="8">
        <f>IFERROR(SUMIF(VictoriaPlusPCRegion!$E$7:$E$161,$E146,VictoriaPlusPCRegion!M$7:M$161)/SUMIF(VictoriaPlusPCRegion!$E$7:$E$161,$E146,VictoriaPlusPCRegion!$O$7:$O$161)*100,"na")</f>
        <v>5044.0015425319461</v>
      </c>
      <c r="K146" s="8">
        <f>IFERROR(SUMIF(VictoriaPlusPCRegion!$E$7:$E$161,$E146,VictoriaPlusPCRegion!N$7:N$161)/SUMIF(VictoriaPlusPCRegion!$E$7:$E$161,$E146,VictoriaPlusPCRegion!$O$7:$O$161)*100,"na")</f>
        <v>4339.8327309868819</v>
      </c>
      <c r="L146" s="8">
        <f>IFERROR(SUMIF(VictoriaPlusPCRegion!$E$7:$E$161,$E146,VictoriaPlusPCRegion!O$7:O$161)/SUMIF(VictoriaPlusPCRegion!$E$7:$E$161,$E146,VictoriaPlusPCRegion!$O$7:$O$161)*100,"na")</f>
        <v>100</v>
      </c>
      <c r="M146" s="8">
        <f>IFERROR(SUMIF(VictoriaPlusPCRegion!$E$7:$E$161,$E146,VictoriaPlusPCRegion!P$7:P$161)/SUMIF(VictoriaPlusPCRegion!$E$7:$E$161,$E146,VictoriaPlusPCRegion!$O$7:$O$161)*100,"na")</f>
        <v>3567.3205588003689</v>
      </c>
      <c r="N146" s="8">
        <f>IFERROR(SUMIF(VictoriaPlusPCRegion!$E$7:$E$161,$E146,VictoriaPlusPCRegion!Q$7:Q$161)/SUMIF(VictoriaPlusPCRegion!$E$7:$E$161,$E146,VictoriaPlusPCRegion!$O$7:$O$161)*100,"na")</f>
        <v>3214.2306991608393</v>
      </c>
      <c r="O146" s="8">
        <f>IFERROR(SUMIF(VictoriaPlusPCRegion!$E$7:$E$161,$E146,VictoriaPlusPCRegion!R$7:R$161)/SUMIF(VictoriaPlusPCRegion!$E$7:$E$161,$E146,VictoriaPlusPCRegion!$O$7:$O$161)*100,"na")</f>
        <v>2401.489845600895</v>
      </c>
      <c r="P146" s="8">
        <f>IFERROR(SUMIF(VictoriaPlusPCRegion!$E$7:$E$161,$E146,VictoriaPlusPCRegion!S$7:S$161)/SUMIF(VictoriaPlusPCRegion!$E$7:$E$161,$E146,VictoriaPlusPCRegion!$O$7:$O$161)*100,"na")</f>
        <v>3118.5920905008948</v>
      </c>
      <c r="Q146" s="8">
        <f>IFERROR(SUMIF(VictoriaPlusPCRegion!$E$7:$E$161,$E146,VictoriaPlusPCRegion!T$7:T$161)/SUMIF(VictoriaPlusPCRegion!$E$7:$E$161,$E146,VictoriaPlusPCRegion!$O$7:$O$161)*100,"na")</f>
        <v>2805.7234467586827</v>
      </c>
      <c r="R146" s="8">
        <f>IFERROR(SUMIF(VictoriaPlusPCRegion!$E$7:$E$161,$E146,VictoriaPlusPCRegion!U$7:U$161)/SUMIF(VictoriaPlusPCRegion!$E$7:$E$161,$E146,VictoriaPlusPCRegion!$O$7:$O$161)*100,"na")</f>
        <v>2687.3627918852526</v>
      </c>
      <c r="S146" s="8">
        <f>IFERROR(SUMIF(VictoriaPlusPCRegion!$E$7:$E$161,$E146,VictoriaPlusPCRegion!V$7:V$161)/SUMIF(VictoriaPlusPCRegion!$E$7:$E$161,$E146,VictoriaPlusPCRegion!$O$7:$O$161)*100,"na")</f>
        <v>2796.8294188817731</v>
      </c>
      <c r="T146" s="8">
        <f>IFERROR(SUMIF(VictoriaPlusPCRegion!$E$7:$E$161,$E146,VictoriaPlusPCRegion!W$7:W$161)/SUMIF(VictoriaPlusPCRegion!$E$7:$E$161,$E146,VictoriaPlusPCRegion!$O$7:$O$161)*100,"na")</f>
        <v>2723.1308353135796</v>
      </c>
      <c r="U146" s="8">
        <f>IFERROR(SUMIF(VictoriaPlusPCRegion!$E$7:$E$161,$E146,VictoriaPlusPCRegion!X$7:X$161)/SUMIF(VictoriaPlusPCRegion!$E$7:$E$161,$E146,VictoriaPlusPCRegion!$O$7:$O$161)*100,"na")</f>
        <v>2713.5004765816843</v>
      </c>
      <c r="V146" s="8">
        <f>IFERROR(SUMIF(VictoriaPlusPCRegion!$E$7:$E$161,$E146,VictoriaPlusPCRegion!Y$7:Y$161)/SUMIF(VictoriaPlusPCRegion!$E$7:$E$161,$E146,VictoriaPlusPCRegion!$O$7:$O$161)*100,"na")</f>
        <v>2732.5387556676756</v>
      </c>
    </row>
    <row r="147" spans="1:22" hidden="1" x14ac:dyDescent="0.25">
      <c r="A147" s="6"/>
      <c r="B147" s="6" t="str">
        <f t="shared" ref="B147:C153" si="24">B146</f>
        <v>Miscellaneous</v>
      </c>
      <c r="C147" s="6" t="str">
        <f t="shared" si="24"/>
        <v>PCR</v>
      </c>
      <c r="D147" s="6" t="str">
        <f>$D$11</f>
        <v>Melbourne - West</v>
      </c>
      <c r="E147" s="6" t="str">
        <f t="shared" si="23"/>
        <v>Miscellaneous PCR Melbourne - West</v>
      </c>
      <c r="F147" s="8">
        <f>IFERROR(SUMIF(VictoriaPlusPCRegion!$E$7:$E$161,$E147,VictoriaPlusPCRegion!I$7:I$161)/SUMIF(VictoriaPlusPCRegion!$E$7:$E$161,$E147,VictoriaPlusPCRegion!$O$7:$O$161)*100,"na")</f>
        <v>164.94482678582517</v>
      </c>
      <c r="G147" s="8">
        <f>IFERROR(SUMIF(VictoriaPlusPCRegion!$E$7:$E$161,$E147,VictoriaPlusPCRegion!J$7:J$161)/SUMIF(VictoriaPlusPCRegion!$E$7:$E$161,$E147,VictoriaPlusPCRegion!$O$7:$O$161)*100,"na")</f>
        <v>243.54442408267175</v>
      </c>
      <c r="H147" s="8">
        <f>IFERROR(SUMIF(VictoriaPlusPCRegion!$E$7:$E$161,$E147,VictoriaPlusPCRegion!K$7:K$161)/SUMIF(VictoriaPlusPCRegion!$E$7:$E$161,$E147,VictoriaPlusPCRegion!$O$7:$O$161)*100,"na")</f>
        <v>80.013948950430063</v>
      </c>
      <c r="I147" s="8">
        <f>IFERROR(SUMIF(VictoriaPlusPCRegion!$E$7:$E$161,$E147,VictoriaPlusPCRegion!L$7:L$161)/SUMIF(VictoriaPlusPCRegion!$E$7:$E$161,$E147,VictoriaPlusPCRegion!$O$7:$O$161)*100,"na")</f>
        <v>880.26474518962823</v>
      </c>
      <c r="J147" s="8">
        <f>IFERROR(SUMIF(VictoriaPlusPCRegion!$E$7:$E$161,$E147,VictoriaPlusPCRegion!M$7:M$161)/SUMIF(VictoriaPlusPCRegion!$E$7:$E$161,$E147,VictoriaPlusPCRegion!$O$7:$O$161)*100,"na")</f>
        <v>187.97703159313056</v>
      </c>
      <c r="K147" s="8">
        <f>IFERROR(SUMIF(VictoriaPlusPCRegion!$E$7:$E$161,$E147,VictoriaPlusPCRegion!N$7:N$161)/SUMIF(VictoriaPlusPCRegion!$E$7:$E$161,$E147,VictoriaPlusPCRegion!$O$7:$O$161)*100,"na")</f>
        <v>517.4120861931732</v>
      </c>
      <c r="L147" s="8">
        <f>IFERROR(SUMIF(VictoriaPlusPCRegion!$E$7:$E$161,$E147,VictoriaPlusPCRegion!O$7:O$161)/SUMIF(VictoriaPlusPCRegion!$E$7:$E$161,$E147,VictoriaPlusPCRegion!$O$7:$O$161)*100,"na")</f>
        <v>100</v>
      </c>
      <c r="M147" s="8">
        <f>IFERROR(SUMIF(VictoriaPlusPCRegion!$E$7:$E$161,$E147,VictoriaPlusPCRegion!P$7:P$161)/SUMIF(VictoriaPlusPCRegion!$E$7:$E$161,$E147,VictoriaPlusPCRegion!$O$7:$O$161)*100,"na")</f>
        <v>310.9072879447977</v>
      </c>
      <c r="N147" s="8">
        <f>IFERROR(SUMIF(VictoriaPlusPCRegion!$E$7:$E$161,$E147,VictoriaPlusPCRegion!Q$7:Q$161)/SUMIF(VictoriaPlusPCRegion!$E$7:$E$161,$E147,VictoriaPlusPCRegion!$O$7:$O$161)*100,"na")</f>
        <v>389.30900518407566</v>
      </c>
      <c r="O147" s="8">
        <f>IFERROR(SUMIF(VictoriaPlusPCRegion!$E$7:$E$161,$E147,VictoriaPlusPCRegion!R$7:R$161)/SUMIF(VictoriaPlusPCRegion!$E$7:$E$161,$E147,VictoriaPlusPCRegion!$O$7:$O$161)*100,"na")</f>
        <v>294.19118253211218</v>
      </c>
      <c r="P147" s="8">
        <f>IFERROR(SUMIF(VictoriaPlusPCRegion!$E$7:$E$161,$E147,VictoriaPlusPCRegion!S$7:S$161)/SUMIF(VictoriaPlusPCRegion!$E$7:$E$161,$E147,VictoriaPlusPCRegion!$O$7:$O$161)*100,"na")</f>
        <v>334.77492642208983</v>
      </c>
      <c r="Q147" s="8">
        <f>IFERROR(SUMIF(VictoriaPlusPCRegion!$E$7:$E$161,$E147,VictoriaPlusPCRegion!T$7:T$161)/SUMIF(VictoriaPlusPCRegion!$E$7:$E$161,$E147,VictoriaPlusPCRegion!$O$7:$O$161)*100,"na")</f>
        <v>326.86756370278238</v>
      </c>
      <c r="R147" s="8">
        <f>IFERROR(SUMIF(VictoriaPlusPCRegion!$E$7:$E$161,$E147,VictoriaPlusPCRegion!U$7:U$161)/SUMIF(VictoriaPlusPCRegion!$E$7:$E$161,$E147,VictoriaPlusPCRegion!$O$7:$O$161)*100,"na")</f>
        <v>308.49482024675126</v>
      </c>
      <c r="S147" s="8">
        <f>IFERROR(SUMIF(VictoriaPlusPCRegion!$E$7:$E$161,$E147,VictoriaPlusPCRegion!V$7:V$161)/SUMIF(VictoriaPlusPCRegion!$E$7:$E$161,$E147,VictoriaPlusPCRegion!$O$7:$O$161)*100,"na")</f>
        <v>315.20903670269342</v>
      </c>
      <c r="T147" s="8">
        <f>IFERROR(SUMIF(VictoriaPlusPCRegion!$E$7:$E$161,$E147,VictoriaPlusPCRegion!W$7:W$161)/SUMIF(VictoriaPlusPCRegion!$E$7:$E$161,$E147,VictoriaPlusPCRegion!$O$7:$O$161)*100,"na")</f>
        <v>312.20878574871051</v>
      </c>
      <c r="U147" s="8">
        <f>IFERROR(SUMIF(VictoriaPlusPCRegion!$E$7:$E$161,$E147,VictoriaPlusPCRegion!X$7:X$161)/SUMIF(VictoriaPlusPCRegion!$E$7:$E$161,$E147,VictoriaPlusPCRegion!$O$7:$O$161)*100,"na")</f>
        <v>309.42801481330895</v>
      </c>
      <c r="V147" s="8">
        <f>IFERROR(SUMIF(VictoriaPlusPCRegion!$E$7:$E$161,$E147,VictoriaPlusPCRegion!Y$7:Y$161)/SUMIF(VictoriaPlusPCRegion!$E$7:$E$161,$E147,VictoriaPlusPCRegion!$O$7:$O$161)*100,"na")</f>
        <v>310.92714182822681</v>
      </c>
    </row>
    <row r="148" spans="1:22" hidden="1" x14ac:dyDescent="0.25">
      <c r="A148" s="6"/>
      <c r="B148" s="6" t="str">
        <f t="shared" si="24"/>
        <v>Miscellaneous</v>
      </c>
      <c r="C148" s="6" t="str">
        <f t="shared" si="24"/>
        <v>PCR</v>
      </c>
      <c r="D148" s="6" t="str">
        <f>$D$12</f>
        <v>Ballarat</v>
      </c>
      <c r="E148" s="6" t="str">
        <f t="shared" si="23"/>
        <v>Miscellaneous PCR Ballarat</v>
      </c>
      <c r="F148" s="8">
        <f>IFERROR(SUMIF(VictoriaPlusPCRegion!$E$7:$E$161,$E148,VictoriaPlusPCRegion!I$7:I$161)/SUMIF(VictoriaPlusPCRegion!$E$7:$E$161,$E148,VictoriaPlusPCRegion!$O$7:$O$161)*100,"na")</f>
        <v>146.09459957846653</v>
      </c>
      <c r="G148" s="8">
        <f>IFERROR(SUMIF(VictoriaPlusPCRegion!$E$7:$E$161,$E148,VictoriaPlusPCRegion!J$7:J$161)/SUMIF(VictoriaPlusPCRegion!$E$7:$E$161,$E148,VictoriaPlusPCRegion!$O$7:$O$161)*100,"na")</f>
        <v>227.46792524439283</v>
      </c>
      <c r="H148" s="8">
        <f>IFERROR(SUMIF(VictoriaPlusPCRegion!$E$7:$E$161,$E148,VictoriaPlusPCRegion!K$7:K$161)/SUMIF(VictoriaPlusPCRegion!$E$7:$E$161,$E148,VictoriaPlusPCRegion!$O$7:$O$161)*100,"na")</f>
        <v>301.7985330001755</v>
      </c>
      <c r="I148" s="8">
        <f>IFERROR(SUMIF(VictoriaPlusPCRegion!$E$7:$E$161,$E148,VictoriaPlusPCRegion!L$7:L$161)/SUMIF(VictoriaPlusPCRegion!$E$7:$E$161,$E148,VictoriaPlusPCRegion!$O$7:$O$161)*100,"na")</f>
        <v>26.712499635602029</v>
      </c>
      <c r="J148" s="8">
        <f>IFERROR(SUMIF(VictoriaPlusPCRegion!$E$7:$E$161,$E148,VictoriaPlusPCRegion!M$7:M$161)/SUMIF(VictoriaPlusPCRegion!$E$7:$E$161,$E148,VictoriaPlusPCRegion!$O$7:$O$161)*100,"na")</f>
        <v>271.23757192726669</v>
      </c>
      <c r="K148" s="8">
        <f>IFERROR(SUMIF(VictoriaPlusPCRegion!$E$7:$E$161,$E148,VictoriaPlusPCRegion!N$7:N$161)/SUMIF(VictoriaPlusPCRegion!$E$7:$E$161,$E148,VictoriaPlusPCRegion!$O$7:$O$161)*100,"na")</f>
        <v>156.54976396905727</v>
      </c>
      <c r="L148" s="8">
        <f>IFERROR(SUMIF(VictoriaPlusPCRegion!$E$7:$E$161,$E148,VictoriaPlusPCRegion!O$7:O$161)/SUMIF(VictoriaPlusPCRegion!$E$7:$E$161,$E148,VictoriaPlusPCRegion!$O$7:$O$161)*100,"na")</f>
        <v>100</v>
      </c>
      <c r="M148" s="8">
        <f>IFERROR(SUMIF(VictoriaPlusPCRegion!$E$7:$E$161,$E148,VictoriaPlusPCRegion!P$7:P$161)/SUMIF(VictoriaPlusPCRegion!$E$7:$E$161,$E148,VictoriaPlusPCRegion!$O$7:$O$161)*100,"na")</f>
        <v>210.39575346324932</v>
      </c>
      <c r="N148" s="8">
        <f>IFERROR(SUMIF(VictoriaPlusPCRegion!$E$7:$E$161,$E148,VictoriaPlusPCRegion!Q$7:Q$161)/SUMIF(VictoriaPlusPCRegion!$E$7:$E$161,$E148,VictoriaPlusPCRegion!$O$7:$O$161)*100,"na")</f>
        <v>200.96050088106324</v>
      </c>
      <c r="O148" s="8">
        <f>IFERROR(SUMIF(VictoriaPlusPCRegion!$E$7:$E$161,$E148,VictoriaPlusPCRegion!R$7:R$161)/SUMIF(VictoriaPlusPCRegion!$E$7:$E$161,$E148,VictoriaPlusPCRegion!$O$7:$O$161)*100,"na")</f>
        <v>196.47293935267848</v>
      </c>
      <c r="P148" s="8">
        <f>IFERROR(SUMIF(VictoriaPlusPCRegion!$E$7:$E$161,$E148,VictoriaPlusPCRegion!S$7:S$161)/SUMIF(VictoriaPlusPCRegion!$E$7:$E$161,$E148,VictoriaPlusPCRegion!$O$7:$O$161)*100,"na")</f>
        <v>205.68562011066885</v>
      </c>
      <c r="Q148" s="8">
        <f>IFERROR(SUMIF(VictoriaPlusPCRegion!$E$7:$E$161,$E148,VictoriaPlusPCRegion!T$7:T$161)/SUMIF(VictoriaPlusPCRegion!$E$7:$E$161,$E148,VictoriaPlusPCRegion!$O$7:$O$161)*100,"na")</f>
        <v>193.92116518112664</v>
      </c>
      <c r="R148" s="8">
        <f>IFERROR(SUMIF(VictoriaPlusPCRegion!$E$7:$E$161,$E148,VictoriaPlusPCRegion!U$7:U$161)/SUMIF(VictoriaPlusPCRegion!$E$7:$E$161,$E148,VictoriaPlusPCRegion!$O$7:$O$161)*100,"na")</f>
        <v>192.28264739370778</v>
      </c>
      <c r="S148" s="8">
        <f>IFERROR(SUMIF(VictoriaPlusPCRegion!$E$7:$E$161,$E148,VictoriaPlusPCRegion!V$7:V$161)/SUMIF(VictoriaPlusPCRegion!$E$7:$E$161,$E148,VictoriaPlusPCRegion!$O$7:$O$161)*100,"na")</f>
        <v>192.3248812617708</v>
      </c>
      <c r="T148" s="8">
        <f>IFERROR(SUMIF(VictoriaPlusPCRegion!$E$7:$E$161,$E148,VictoriaPlusPCRegion!W$7:W$161)/SUMIF(VictoriaPlusPCRegion!$E$7:$E$161,$E148,VictoriaPlusPCRegion!$O$7:$O$161)*100,"na")</f>
        <v>190.04223426682617</v>
      </c>
      <c r="U148" s="8">
        <f>IFERROR(SUMIF(VictoriaPlusPCRegion!$E$7:$E$161,$E148,VictoriaPlusPCRegion!X$7:X$161)/SUMIF(VictoriaPlusPCRegion!$E$7:$E$161,$E148,VictoriaPlusPCRegion!$O$7:$O$161)*100,"na")</f>
        <v>189.9791823607768</v>
      </c>
      <c r="V148" s="8">
        <f>IFERROR(SUMIF(VictoriaPlusPCRegion!$E$7:$E$161,$E148,VictoriaPlusPCRegion!Y$7:Y$161)/SUMIF(VictoriaPlusPCRegion!$E$7:$E$161,$E148,VictoriaPlusPCRegion!$O$7:$O$161)*100,"na")</f>
        <v>189.95567482582311</v>
      </c>
    </row>
    <row r="149" spans="1:22" hidden="1" x14ac:dyDescent="0.25">
      <c r="A149" s="6"/>
      <c r="B149" s="6" t="str">
        <f t="shared" si="24"/>
        <v>Miscellaneous</v>
      </c>
      <c r="C149" s="6" t="str">
        <f t="shared" si="24"/>
        <v>PCR</v>
      </c>
      <c r="D149" s="6" t="str">
        <f>$D$13</f>
        <v>Bendigo</v>
      </c>
      <c r="E149" s="6" t="str">
        <f t="shared" si="23"/>
        <v>Miscellaneous PCR Bendigo</v>
      </c>
      <c r="F149" s="8">
        <f>IFERROR(SUMIF(VictoriaPlusPCRegion!$E$7:$E$161,$E149,VictoriaPlusPCRegion!I$7:I$161)/SUMIF(VictoriaPlusPCRegion!$E$7:$E$161,$E149,VictoriaPlusPCRegion!$O$7:$O$161)*100,"na")</f>
        <v>9.2805290589808944</v>
      </c>
      <c r="G149" s="8">
        <f>IFERROR(SUMIF(VictoriaPlusPCRegion!$E$7:$E$161,$E149,VictoriaPlusPCRegion!J$7:J$161)/SUMIF(VictoriaPlusPCRegion!$E$7:$E$161,$E149,VictoriaPlusPCRegion!$O$7:$O$161)*100,"na")</f>
        <v>144.76967965153992</v>
      </c>
      <c r="H149" s="8">
        <f>IFERROR(SUMIF(VictoriaPlusPCRegion!$E$7:$E$161,$E149,VictoriaPlusPCRegion!K$7:K$161)/SUMIF(VictoriaPlusPCRegion!$E$7:$E$161,$E149,VictoriaPlusPCRegion!$O$7:$O$161)*100,"na")</f>
        <v>34.445263531353369</v>
      </c>
      <c r="I149" s="8">
        <f>IFERROR(SUMIF(VictoriaPlusPCRegion!$E$7:$E$161,$E149,VictoriaPlusPCRegion!L$7:L$161)/SUMIF(VictoriaPlusPCRegion!$E$7:$E$161,$E149,VictoriaPlusPCRegion!$O$7:$O$161)*100,"na")</f>
        <v>9.2077912134625404</v>
      </c>
      <c r="J149" s="8">
        <f>IFERROR(SUMIF(VictoriaPlusPCRegion!$E$7:$E$161,$E149,VictoriaPlusPCRegion!M$7:M$161)/SUMIF(VictoriaPlusPCRegion!$E$7:$E$161,$E149,VictoriaPlusPCRegion!$O$7:$O$161)*100,"na")</f>
        <v>60.171675072115725</v>
      </c>
      <c r="K149" s="8">
        <f>IFERROR(SUMIF(VictoriaPlusPCRegion!$E$7:$E$161,$E149,VictoriaPlusPCRegion!N$7:N$161)/SUMIF(VictoriaPlusPCRegion!$E$7:$E$161,$E149,VictoriaPlusPCRegion!$O$7:$O$161)*100,"na")</f>
        <v>22.279396496039571</v>
      </c>
      <c r="L149" s="8">
        <f>IFERROR(SUMIF(VictoriaPlusPCRegion!$E$7:$E$161,$E149,VictoriaPlusPCRegion!O$7:O$161)/SUMIF(VictoriaPlusPCRegion!$E$7:$E$161,$E149,VictoriaPlusPCRegion!$O$7:$O$161)*100,"na")</f>
        <v>100</v>
      </c>
      <c r="M149" s="8">
        <f>IFERROR(SUMIF(VictoriaPlusPCRegion!$E$7:$E$161,$E149,VictoriaPlusPCRegion!P$7:P$161)/SUMIF(VictoriaPlusPCRegion!$E$7:$E$161,$E149,VictoriaPlusPCRegion!$O$7:$O$161)*100,"na")</f>
        <v>80.542182157547927</v>
      </c>
      <c r="N149" s="8">
        <f>IFERROR(SUMIF(VictoriaPlusPCRegion!$E$7:$E$161,$E149,VictoriaPlusPCRegion!Q$7:Q$161)/SUMIF(VictoriaPlusPCRegion!$E$7:$E$161,$E149,VictoriaPlusPCRegion!$O$7:$O$161)*100,"na")</f>
        <v>95.873778755691546</v>
      </c>
      <c r="O149" s="8">
        <f>IFERROR(SUMIF(VictoriaPlusPCRegion!$E$7:$E$161,$E149,VictoriaPlusPCRegion!R$7:R$161)/SUMIF(VictoriaPlusPCRegion!$E$7:$E$161,$E149,VictoriaPlusPCRegion!$O$7:$O$161)*100,"na")</f>
        <v>114.88395941327363</v>
      </c>
      <c r="P149" s="8">
        <f>IFERROR(SUMIF(VictoriaPlusPCRegion!$E$7:$E$161,$E149,VictoriaPlusPCRegion!S$7:S$161)/SUMIF(VictoriaPlusPCRegion!$E$7:$E$161,$E149,VictoriaPlusPCRegion!$O$7:$O$161)*100,"na")</f>
        <v>97.903649412582283</v>
      </c>
      <c r="Q149" s="8">
        <f>IFERROR(SUMIF(VictoriaPlusPCRegion!$E$7:$E$161,$E149,VictoriaPlusPCRegion!T$7:T$161)/SUMIF(VictoriaPlusPCRegion!$E$7:$E$161,$E149,VictoriaPlusPCRegion!$O$7:$O$161)*100,"na")</f>
        <v>99.291735106982458</v>
      </c>
      <c r="R149" s="8">
        <f>IFERROR(SUMIF(VictoriaPlusPCRegion!$E$7:$E$161,$E149,VictoriaPlusPCRegion!U$7:U$161)/SUMIF(VictoriaPlusPCRegion!$E$7:$E$161,$E149,VictoriaPlusPCRegion!$O$7:$O$161)*100,"na")</f>
        <v>100.62027560614032</v>
      </c>
      <c r="S149" s="8">
        <f>IFERROR(SUMIF(VictoriaPlusPCRegion!$E$7:$E$161,$E149,VictoriaPlusPCRegion!V$7:V$161)/SUMIF(VictoriaPlusPCRegion!$E$7:$E$161,$E149,VictoriaPlusPCRegion!$O$7:$O$161)*100,"na")</f>
        <v>96.826760190208773</v>
      </c>
      <c r="T149" s="8">
        <f>IFERROR(SUMIF(VictoriaPlusPCRegion!$E$7:$E$161,$E149,VictoriaPlusPCRegion!W$7:W$161)/SUMIF(VictoriaPlusPCRegion!$E$7:$E$161,$E149,VictoriaPlusPCRegion!$O$7:$O$161)*100,"na")</f>
        <v>97.472761993126412</v>
      </c>
      <c r="U149" s="8">
        <f>IFERROR(SUMIF(VictoriaPlusPCRegion!$E$7:$E$161,$E149,VictoriaPlusPCRegion!X$7:X$161)/SUMIF(VictoriaPlusPCRegion!$E$7:$E$161,$E149,VictoriaPlusPCRegion!$O$7:$O$161)*100,"na")</f>
        <v>97.495519189013308</v>
      </c>
      <c r="V149" s="8">
        <f>IFERROR(SUMIF(VictoriaPlusPCRegion!$E$7:$E$161,$E149,VictoriaPlusPCRegion!Y$7:Y$161)/SUMIF(VictoriaPlusPCRegion!$E$7:$E$161,$E149,VictoriaPlusPCRegion!$O$7:$O$161)*100,"na")</f>
        <v>96.845958780862091</v>
      </c>
    </row>
    <row r="150" spans="1:22" hidden="1" x14ac:dyDescent="0.25">
      <c r="A150" s="6"/>
      <c r="B150" s="6" t="str">
        <f t="shared" si="24"/>
        <v>Miscellaneous</v>
      </c>
      <c r="C150" s="6" t="str">
        <f t="shared" si="24"/>
        <v>PCR</v>
      </c>
      <c r="D150" s="6" t="str">
        <f>$D$14</f>
        <v>Geelong</v>
      </c>
      <c r="E150" s="6" t="str">
        <f t="shared" si="23"/>
        <v>Miscellaneous PCR Geelong</v>
      </c>
      <c r="F150" s="8">
        <f>IFERROR(SUMIF(VictoriaPlusPCRegion!$E$7:$E$161,$E150,VictoriaPlusPCRegion!I$7:I$161)/SUMIF(VictoriaPlusPCRegion!$E$7:$E$161,$E150,VictoriaPlusPCRegion!$O$7:$O$161)*100,"na")</f>
        <v>31.426925510648481</v>
      </c>
      <c r="G150" s="8">
        <f>IFERROR(SUMIF(VictoriaPlusPCRegion!$E$7:$E$161,$E150,VictoriaPlusPCRegion!J$7:J$161)/SUMIF(VictoriaPlusPCRegion!$E$7:$E$161,$E150,VictoriaPlusPCRegion!$O$7:$O$161)*100,"na")</f>
        <v>24.220060803309998</v>
      </c>
      <c r="H150" s="8">
        <f>IFERROR(SUMIF(VictoriaPlusPCRegion!$E$7:$E$161,$E150,VictoriaPlusPCRegion!K$7:K$161)/SUMIF(VictoriaPlusPCRegion!$E$7:$E$161,$E150,VictoriaPlusPCRegion!$O$7:$O$161)*100,"na")</f>
        <v>172.23746866182324</v>
      </c>
      <c r="I150" s="8">
        <f>IFERROR(SUMIF(VictoriaPlusPCRegion!$E$7:$E$161,$E150,VictoriaPlusPCRegion!L$7:L$161)/SUMIF(VictoriaPlusPCRegion!$E$7:$E$161,$E150,VictoriaPlusPCRegion!$O$7:$O$161)*100,"na")</f>
        <v>26.108387946785918</v>
      </c>
      <c r="J150" s="8">
        <f>IFERROR(SUMIF(VictoriaPlusPCRegion!$E$7:$E$161,$E150,VictoriaPlusPCRegion!M$7:M$161)/SUMIF(VictoriaPlusPCRegion!$E$7:$E$161,$E150,VictoriaPlusPCRegion!$O$7:$O$161)*100,"na")</f>
        <v>26.993785952879801</v>
      </c>
      <c r="K150" s="8">
        <f>IFERROR(SUMIF(VictoriaPlusPCRegion!$E$7:$E$161,$E150,VictoriaPlusPCRegion!N$7:N$161)/SUMIF(VictoriaPlusPCRegion!$E$7:$E$161,$E150,VictoriaPlusPCRegion!$O$7:$O$161)*100,"na")</f>
        <v>64.975912524770891</v>
      </c>
      <c r="L150" s="8">
        <f>IFERROR(SUMIF(VictoriaPlusPCRegion!$E$7:$E$161,$E150,VictoriaPlusPCRegion!O$7:O$161)/SUMIF(VictoriaPlusPCRegion!$E$7:$E$161,$E150,VictoriaPlusPCRegion!$O$7:$O$161)*100,"na")</f>
        <v>100</v>
      </c>
      <c r="M150" s="8">
        <f>IFERROR(SUMIF(VictoriaPlusPCRegion!$E$7:$E$161,$E150,VictoriaPlusPCRegion!P$7:P$161)/SUMIF(VictoriaPlusPCRegion!$E$7:$E$161,$E150,VictoriaPlusPCRegion!$O$7:$O$161)*100,"na")</f>
        <v>83.524337717763316</v>
      </c>
      <c r="N150" s="8">
        <f>IFERROR(SUMIF(VictoriaPlusPCRegion!$E$7:$E$161,$E150,VictoriaPlusPCRegion!Q$7:Q$161)/SUMIF(VictoriaPlusPCRegion!$E$7:$E$161,$E150,VictoriaPlusPCRegion!$O$7:$O$161)*100,"na")</f>
        <v>114.78520255974129</v>
      </c>
      <c r="O150" s="8">
        <f>IFERROR(SUMIF(VictoriaPlusPCRegion!$E$7:$E$161,$E150,VictoriaPlusPCRegion!R$7:R$161)/SUMIF(VictoriaPlusPCRegion!$E$7:$E$161,$E150,VictoriaPlusPCRegion!$O$7:$O$161)*100,"na")</f>
        <v>122.08685843392193</v>
      </c>
      <c r="P150" s="8">
        <f>IFERROR(SUMIF(VictoriaPlusPCRegion!$E$7:$E$161,$E150,VictoriaPlusPCRegion!S$7:S$161)/SUMIF(VictoriaPlusPCRegion!$E$7:$E$161,$E150,VictoriaPlusPCRegion!$O$7:$O$161)*100,"na")</f>
        <v>107.41893752822453</v>
      </c>
      <c r="Q150" s="8">
        <f>IFERROR(SUMIF(VictoriaPlusPCRegion!$E$7:$E$161,$E150,VictoriaPlusPCRegion!T$7:T$161)/SUMIF(VictoriaPlusPCRegion!$E$7:$E$161,$E150,VictoriaPlusPCRegion!$O$7:$O$161)*100,"na")</f>
        <v>110.66924679955767</v>
      </c>
      <c r="R150" s="8">
        <f>IFERROR(SUMIF(VictoriaPlusPCRegion!$E$7:$E$161,$E150,VictoriaPlusPCRegion!U$7:U$161)/SUMIF(VictoriaPlusPCRegion!$E$7:$E$161,$E150,VictoriaPlusPCRegion!$O$7:$O$161)*100,"na")</f>
        <v>109.70370425435321</v>
      </c>
      <c r="S150" s="8">
        <f>IFERROR(SUMIF(VictoriaPlusPCRegion!$E$7:$E$161,$E150,VictoriaPlusPCRegion!V$7:V$161)/SUMIF(VictoriaPlusPCRegion!$E$7:$E$161,$E150,VictoriaPlusPCRegion!$O$7:$O$161)*100,"na")</f>
        <v>106.56919027491438</v>
      </c>
      <c r="T150" s="8">
        <f>IFERROR(SUMIF(VictoriaPlusPCRegion!$E$7:$E$161,$E150,VictoriaPlusPCRegion!W$7:W$161)/SUMIF(VictoriaPlusPCRegion!$E$7:$E$161,$E150,VictoriaPlusPCRegion!$O$7:$O$161)*100,"na")</f>
        <v>107.38679697462541</v>
      </c>
      <c r="U150" s="8">
        <f>IFERROR(SUMIF(VictoriaPlusPCRegion!$E$7:$E$161,$E150,VictoriaPlusPCRegion!X$7:X$161)/SUMIF(VictoriaPlusPCRegion!$E$7:$E$161,$E150,VictoriaPlusPCRegion!$O$7:$O$161)*100,"na")</f>
        <v>106.99881495140562</v>
      </c>
      <c r="V150" s="8">
        <f>IFERROR(SUMIF(VictoriaPlusPCRegion!$E$7:$E$161,$E150,VictoriaPlusPCRegion!Y$7:Y$161)/SUMIF(VictoriaPlusPCRegion!$E$7:$E$161,$E150,VictoriaPlusPCRegion!$O$7:$O$161)*100,"na")</f>
        <v>106.52367468635605</v>
      </c>
    </row>
    <row r="151" spans="1:22" hidden="1" x14ac:dyDescent="0.25">
      <c r="A151" s="6"/>
      <c r="B151" s="6" t="str">
        <f t="shared" si="24"/>
        <v>Miscellaneous</v>
      </c>
      <c r="C151" s="6" t="str">
        <f t="shared" si="24"/>
        <v>PCR</v>
      </c>
      <c r="D151" s="6" t="str">
        <f>$D$15</f>
        <v>North West</v>
      </c>
      <c r="E151" s="6" t="str">
        <f t="shared" si="23"/>
        <v>Miscellaneous PCR North West</v>
      </c>
      <c r="F151" s="8">
        <f>IFERROR(SUMIF(VictoriaPlusPCRegion!$E$7:$E$161,$E151,VictoriaPlusPCRegion!I$7:I$161)/SUMIF(VictoriaPlusPCRegion!$E$7:$E$161,$E151,VictoriaPlusPCRegion!$O$7:$O$161)*100,"na")</f>
        <v>21.459553352561681</v>
      </c>
      <c r="G151" s="8">
        <f>IFERROR(SUMIF(VictoriaPlusPCRegion!$E$7:$E$161,$E151,VictoriaPlusPCRegion!J$7:J$161)/SUMIF(VictoriaPlusPCRegion!$E$7:$E$161,$E151,VictoriaPlusPCRegion!$O$7:$O$161)*100,"na")</f>
        <v>25.58208436624324</v>
      </c>
      <c r="H151" s="8">
        <f>IFERROR(SUMIF(VictoriaPlusPCRegion!$E$7:$E$161,$E151,VictoriaPlusPCRegion!K$7:K$161)/SUMIF(VictoriaPlusPCRegion!$E$7:$E$161,$E151,VictoriaPlusPCRegion!$O$7:$O$161)*100,"na")</f>
        <v>66.365947565938043</v>
      </c>
      <c r="I151" s="8">
        <f>IFERROR(SUMIF(VictoriaPlusPCRegion!$E$7:$E$161,$E151,VictoriaPlusPCRegion!L$7:L$161)/SUMIF(VictoriaPlusPCRegion!$E$7:$E$161,$E151,VictoriaPlusPCRegion!$O$7:$O$161)*100,"na")</f>
        <v>6.7659511048879724</v>
      </c>
      <c r="J151" s="8">
        <f>IFERROR(SUMIF(VictoriaPlusPCRegion!$E$7:$E$161,$E151,VictoriaPlusPCRegion!M$7:M$161)/SUMIF(VictoriaPlusPCRegion!$E$7:$E$161,$E151,VictoriaPlusPCRegion!$O$7:$O$161)*100,"na")</f>
        <v>31.408996639784249</v>
      </c>
      <c r="K151" s="8">
        <f>IFERROR(SUMIF(VictoriaPlusPCRegion!$E$7:$E$161,$E151,VictoriaPlusPCRegion!N$7:N$161)/SUMIF(VictoriaPlusPCRegion!$E$7:$E$161,$E151,VictoriaPlusPCRegion!$O$7:$O$161)*100,"na")</f>
        <v>52.60430625490946</v>
      </c>
      <c r="L151" s="8">
        <f>IFERROR(SUMIF(VictoriaPlusPCRegion!$E$7:$E$161,$E151,VictoriaPlusPCRegion!O$7:O$161)/SUMIF(VictoriaPlusPCRegion!$E$7:$E$161,$E151,VictoriaPlusPCRegion!$O$7:$O$161)*100,"na")</f>
        <v>100</v>
      </c>
      <c r="M151" s="8">
        <f>IFERROR(SUMIF(VictoriaPlusPCRegion!$E$7:$E$161,$E151,VictoriaPlusPCRegion!P$7:P$161)/SUMIF(VictoriaPlusPCRegion!$E$7:$E$161,$E151,VictoriaPlusPCRegion!$O$7:$O$161)*100,"na")</f>
        <v>80.674621294811715</v>
      </c>
      <c r="N151" s="8">
        <f>IFERROR(SUMIF(VictoriaPlusPCRegion!$E$7:$E$161,$E151,VictoriaPlusPCRegion!Q$7:Q$161)/SUMIF(VictoriaPlusPCRegion!$E$7:$E$161,$E151,VictoriaPlusPCRegion!$O$7:$O$161)*100,"na")</f>
        <v>108.55368793391516</v>
      </c>
      <c r="O151" s="8">
        <f>IFERROR(SUMIF(VictoriaPlusPCRegion!$E$7:$E$161,$E151,VictoriaPlusPCRegion!R$7:R$161)/SUMIF(VictoriaPlusPCRegion!$E$7:$E$161,$E151,VictoriaPlusPCRegion!$O$7:$O$161)*100,"na")</f>
        <v>119.02838910029894</v>
      </c>
      <c r="P151" s="8">
        <f>IFERROR(SUMIF(VictoriaPlusPCRegion!$E$7:$E$161,$E151,VictoriaPlusPCRegion!S$7:S$161)/SUMIF(VictoriaPlusPCRegion!$E$7:$E$161,$E151,VictoriaPlusPCRegion!$O$7:$O$161)*100,"na")</f>
        <v>103.37858977118219</v>
      </c>
      <c r="Q151" s="8">
        <f>IFERROR(SUMIF(VictoriaPlusPCRegion!$E$7:$E$161,$E151,VictoriaPlusPCRegion!T$7:T$161)/SUMIF(VictoriaPlusPCRegion!$E$7:$E$161,$E151,VictoriaPlusPCRegion!$O$7:$O$161)*100,"na")</f>
        <v>106.40260063967825</v>
      </c>
      <c r="R151" s="8">
        <f>IFERROR(SUMIF(VictoriaPlusPCRegion!$E$7:$E$161,$E151,VictoriaPlusPCRegion!U$7:U$161)/SUMIF(VictoriaPlusPCRegion!$E$7:$E$161,$E151,VictoriaPlusPCRegion!$O$7:$O$161)*100,"na")</f>
        <v>106.03178258973647</v>
      </c>
      <c r="S151" s="8">
        <f>IFERROR(SUMIF(VictoriaPlusPCRegion!$E$7:$E$161,$E151,VictoriaPlusPCRegion!V$7:V$161)/SUMIF(VictoriaPlusPCRegion!$E$7:$E$161,$E151,VictoriaPlusPCRegion!$O$7:$O$161)*100,"na")</f>
        <v>102.67725583843389</v>
      </c>
      <c r="T151" s="8">
        <f>IFERROR(SUMIF(VictoriaPlusPCRegion!$E$7:$E$161,$E151,VictoriaPlusPCRegion!W$7:W$161)/SUMIF(VictoriaPlusPCRegion!$E$7:$E$161,$E151,VictoriaPlusPCRegion!$O$7:$O$161)*100,"na")</f>
        <v>103.50230175883075</v>
      </c>
      <c r="U151" s="8">
        <f>IFERROR(SUMIF(VictoriaPlusPCRegion!$E$7:$E$161,$E151,VictoriaPlusPCRegion!X$7:X$161)/SUMIF(VictoriaPlusPCRegion!$E$7:$E$161,$E151,VictoriaPlusPCRegion!$O$7:$O$161)*100,"na")</f>
        <v>103.21345969839031</v>
      </c>
      <c r="V151" s="8">
        <f>IFERROR(SUMIF(VictoriaPlusPCRegion!$E$7:$E$161,$E151,VictoriaPlusPCRegion!Y$7:Y$161)/SUMIF(VictoriaPlusPCRegion!$E$7:$E$161,$E151,VictoriaPlusPCRegion!$O$7:$O$161)*100,"na")</f>
        <v>102.68650198190758</v>
      </c>
    </row>
    <row r="152" spans="1:22" hidden="1" x14ac:dyDescent="0.25">
      <c r="A152" s="6"/>
      <c r="B152" s="6" t="str">
        <f t="shared" si="24"/>
        <v>Miscellaneous</v>
      </c>
      <c r="C152" s="6" t="str">
        <f t="shared" si="24"/>
        <v>PCR</v>
      </c>
      <c r="D152" s="6" t="str">
        <f>$D$16</f>
        <v>Shepparton</v>
      </c>
      <c r="E152" s="6" t="str">
        <f t="shared" si="23"/>
        <v>Miscellaneous PCR Shepparton</v>
      </c>
      <c r="F152" s="8">
        <f>IFERROR(SUMIF(VictoriaPlusPCRegion!$E$7:$E$161,$E152,VictoriaPlusPCRegion!I$7:I$161)/SUMIF(VictoriaPlusPCRegion!$E$7:$E$161,$E152,VictoriaPlusPCRegion!$O$7:$O$161)*100,"na")</f>
        <v>71.860310876557904</v>
      </c>
      <c r="G152" s="8">
        <f>IFERROR(SUMIF(VictoriaPlusPCRegion!$E$7:$E$161,$E152,VictoriaPlusPCRegion!J$7:J$161)/SUMIF(VictoriaPlusPCRegion!$E$7:$E$161,$E152,VictoriaPlusPCRegion!$O$7:$O$161)*100,"na")</f>
        <v>149.19098819073309</v>
      </c>
      <c r="H152" s="8">
        <f>IFERROR(SUMIF(VictoriaPlusPCRegion!$E$7:$E$161,$E152,VictoriaPlusPCRegion!K$7:K$161)/SUMIF(VictoriaPlusPCRegion!$E$7:$E$161,$E152,VictoriaPlusPCRegion!$O$7:$O$161)*100,"na")</f>
        <v>363.37142321849188</v>
      </c>
      <c r="I152" s="8">
        <f>IFERROR(SUMIF(VictoriaPlusPCRegion!$E$7:$E$161,$E152,VictoriaPlusPCRegion!L$7:L$161)/SUMIF(VictoriaPlusPCRegion!$E$7:$E$161,$E152,VictoriaPlusPCRegion!$O$7:$O$161)*100,"na")</f>
        <v>41.488428441450438</v>
      </c>
      <c r="J152" s="8">
        <f>IFERROR(SUMIF(VictoriaPlusPCRegion!$E$7:$E$161,$E152,VictoriaPlusPCRegion!M$7:M$161)/SUMIF(VictoriaPlusPCRegion!$E$7:$E$161,$E152,VictoriaPlusPCRegion!$O$7:$O$161)*100,"na")</f>
        <v>1563.2238691640243</v>
      </c>
      <c r="K152" s="8">
        <f>IFERROR(SUMIF(VictoriaPlusPCRegion!$E$7:$E$161,$E152,VictoriaPlusPCRegion!N$7:N$161)/SUMIF(VictoriaPlusPCRegion!$E$7:$E$161,$E152,VictoriaPlusPCRegion!$O$7:$O$161)*100,"na")</f>
        <v>119.48192509578794</v>
      </c>
      <c r="L152" s="8">
        <f>IFERROR(SUMIF(VictoriaPlusPCRegion!$E$7:$E$161,$E152,VictoriaPlusPCRegion!O$7:O$161)/SUMIF(VictoriaPlusPCRegion!$E$7:$E$161,$E152,VictoriaPlusPCRegion!$O$7:$O$161)*100,"na")</f>
        <v>100</v>
      </c>
      <c r="M152" s="8">
        <f>IFERROR(SUMIF(VictoriaPlusPCRegion!$E$7:$E$161,$E152,VictoriaPlusPCRegion!P$7:P$161)/SUMIF(VictoriaPlusPCRegion!$E$7:$E$161,$E152,VictoriaPlusPCRegion!$O$7:$O$161)*100,"na")</f>
        <v>690.30897716972254</v>
      </c>
      <c r="N152" s="8">
        <f>IFERROR(SUMIF(VictoriaPlusPCRegion!$E$7:$E$161,$E152,VictoriaPlusPCRegion!Q$7:Q$161)/SUMIF(VictoriaPlusPCRegion!$E$7:$E$161,$E152,VictoriaPlusPCRegion!$O$7:$O$161)*100,"na")</f>
        <v>367.22878588677236</v>
      </c>
      <c r="O152" s="8">
        <f>IFERROR(SUMIF(VictoriaPlusPCRegion!$E$7:$E$161,$E152,VictoriaPlusPCRegion!R$7:R$161)/SUMIF(VictoriaPlusPCRegion!$E$7:$E$161,$E152,VictoriaPlusPCRegion!$O$7:$O$161)*100,"na")</f>
        <v>426.2637478894672</v>
      </c>
      <c r="P152" s="8">
        <f>IFERROR(SUMIF(VictoriaPlusPCRegion!$E$7:$E$161,$E152,VictoriaPlusPCRegion!S$7:S$161)/SUMIF(VictoriaPlusPCRegion!$E$7:$E$161,$E152,VictoriaPlusPCRegion!$O$7:$O$161)*100,"na")</f>
        <v>509.24752529438564</v>
      </c>
      <c r="Q152" s="8">
        <f>IFERROR(SUMIF(VictoriaPlusPCRegion!$E$7:$E$161,$E152,VictoriaPlusPCRegion!T$7:T$161)/SUMIF(VictoriaPlusPCRegion!$E$7:$E$161,$E152,VictoriaPlusPCRegion!$O$7:$O$161)*100,"na")</f>
        <v>419.73641520383455</v>
      </c>
      <c r="R152" s="8">
        <f>IFERROR(SUMIF(VictoriaPlusPCRegion!$E$7:$E$161,$E152,VictoriaPlusPCRegion!U$7:U$161)/SUMIF(VictoriaPlusPCRegion!$E$7:$E$161,$E152,VictoriaPlusPCRegion!$O$7:$O$161)*100,"na")</f>
        <v>437.09987125820311</v>
      </c>
      <c r="S152" s="8">
        <f>IFERROR(SUMIF(VictoriaPlusPCRegion!$E$7:$E$161,$E152,VictoriaPlusPCRegion!V$7:V$161)/SUMIF(VictoriaPlusPCRegion!$E$7:$E$161,$E152,VictoriaPlusPCRegion!$O$7:$O$161)*100,"na")</f>
        <v>443.63215823404011</v>
      </c>
      <c r="T152" s="8">
        <f>IFERROR(SUMIF(VictoriaPlusPCRegion!$E$7:$E$161,$E152,VictoriaPlusPCRegion!W$7:W$161)/SUMIF(VictoriaPlusPCRegion!$E$7:$E$161,$E152,VictoriaPlusPCRegion!$O$7:$O$161)*100,"na")</f>
        <v>427.3100165331594</v>
      </c>
      <c r="U152" s="8">
        <f>IFERROR(SUMIF(VictoriaPlusPCRegion!$E$7:$E$161,$E152,VictoriaPlusPCRegion!X$7:X$161)/SUMIF(VictoriaPlusPCRegion!$E$7:$E$161,$E152,VictoriaPlusPCRegion!$O$7:$O$161)*100,"na")</f>
        <v>432.43303941985988</v>
      </c>
      <c r="V152" s="8">
        <f>IFERROR(SUMIF(VictoriaPlusPCRegion!$E$7:$E$161,$E152,VictoriaPlusPCRegion!Y$7:Y$161)/SUMIF(VictoriaPlusPCRegion!$E$7:$E$161,$E152,VictoriaPlusPCRegion!$O$7:$O$161)*100,"na")</f>
        <v>432.56866448612607</v>
      </c>
    </row>
    <row r="153" spans="1:22" hidden="1" x14ac:dyDescent="0.25">
      <c r="A153" s="6"/>
      <c r="B153" s="6" t="str">
        <f t="shared" si="24"/>
        <v>Miscellaneous</v>
      </c>
      <c r="C153" s="6" t="str">
        <f t="shared" si="24"/>
        <v>PCR</v>
      </c>
      <c r="D153" s="6" t="str">
        <f>$D$17</f>
        <v>Warrnambool and South West</v>
      </c>
      <c r="E153" s="6" t="str">
        <f t="shared" si="23"/>
        <v>Miscellaneous PCR Warrnambool and South West</v>
      </c>
      <c r="F153" s="8">
        <f>IFERROR(SUMIF(VictoriaPlusPCRegion!$E$7:$E$161,$E153,VictoriaPlusPCRegion!I$7:I$161)/SUMIF(VictoriaPlusPCRegion!$E$7:$E$161,$E153,VictoriaPlusPCRegion!$O$7:$O$161)*100,"na")</f>
        <v>60.628904337905496</v>
      </c>
      <c r="G153" s="8">
        <f>IFERROR(SUMIF(VictoriaPlusPCRegion!$E$7:$E$161,$E153,VictoriaPlusPCRegion!J$7:J$161)/SUMIF(VictoriaPlusPCRegion!$E$7:$E$161,$E153,VictoriaPlusPCRegion!$O$7:$O$161)*100,"na")</f>
        <v>57.414084521830468</v>
      </c>
      <c r="H153" s="8">
        <f>IFERROR(SUMIF(VictoriaPlusPCRegion!$E$7:$E$161,$E153,VictoriaPlusPCRegion!K$7:K$161)/SUMIF(VictoriaPlusPCRegion!$E$7:$E$161,$E153,VictoriaPlusPCRegion!$O$7:$O$161)*100,"na")</f>
        <v>103.17749947192114</v>
      </c>
      <c r="I153" s="8">
        <f>IFERROR(SUMIF(VictoriaPlusPCRegion!$E$7:$E$161,$E153,VictoriaPlusPCRegion!L$7:L$161)/SUMIF(VictoriaPlusPCRegion!$E$7:$E$161,$E153,VictoriaPlusPCRegion!$O$7:$O$161)*100,"na")</f>
        <v>42.336196226707848</v>
      </c>
      <c r="J153" s="8">
        <f>IFERROR(SUMIF(VictoriaPlusPCRegion!$E$7:$E$161,$E153,VictoriaPlusPCRegion!M$7:M$161)/SUMIF(VictoriaPlusPCRegion!$E$7:$E$161,$E153,VictoriaPlusPCRegion!$O$7:$O$161)*100,"na")</f>
        <v>86.690073580612008</v>
      </c>
      <c r="K153" s="8">
        <f>IFERROR(SUMIF(VictoriaPlusPCRegion!$E$7:$E$161,$E153,VictoriaPlusPCRegion!N$7:N$161)/SUMIF(VictoriaPlusPCRegion!$E$7:$E$161,$E153,VictoriaPlusPCRegion!$O$7:$O$161)*100,"na")</f>
        <v>248.37631931864581</v>
      </c>
      <c r="L153" s="8">
        <f>IFERROR(SUMIF(VictoriaPlusPCRegion!$E$7:$E$161,$E153,VictoriaPlusPCRegion!O$7:O$161)/SUMIF(VictoriaPlusPCRegion!$E$7:$E$161,$E153,VictoriaPlusPCRegion!$O$7:$O$161)*100,"na")</f>
        <v>100</v>
      </c>
      <c r="M153" s="8">
        <f>IFERROR(SUMIF(VictoriaPlusPCRegion!$E$7:$E$161,$E153,VictoriaPlusPCRegion!P$7:P$161)/SUMIF(VictoriaPlusPCRegion!$E$7:$E$161,$E153,VictoriaPlusPCRegion!$O$7:$O$161)*100,"na")</f>
        <v>173.57288530650331</v>
      </c>
      <c r="N153" s="8">
        <f>IFERROR(SUMIF(VictoriaPlusPCRegion!$E$7:$E$161,$E153,VictoriaPlusPCRegion!Q$7:Q$161)/SUMIF(VictoriaPlusPCRegion!$E$7:$E$161,$E153,VictoriaPlusPCRegion!$O$7:$O$161)*100,"na")</f>
        <v>225.2625666907683</v>
      </c>
      <c r="O153" s="8">
        <f>IFERROR(SUMIF(VictoriaPlusPCRegion!$E$7:$E$161,$E153,VictoriaPlusPCRegion!R$7:R$161)/SUMIF(VictoriaPlusPCRegion!$E$7:$E$161,$E153,VictoriaPlusPCRegion!$O$7:$O$161)*100,"na")</f>
        <v>190.81239794121768</v>
      </c>
      <c r="P153" s="8">
        <f>IFERROR(SUMIF(VictoriaPlusPCRegion!$E$7:$E$161,$E153,VictoriaPlusPCRegion!S$7:S$161)/SUMIF(VictoriaPlusPCRegion!$E$7:$E$161,$E153,VictoriaPlusPCRegion!$O$7:$O$161)*100,"na")</f>
        <v>198.20784175140403</v>
      </c>
      <c r="Q153" s="8">
        <f>IFERROR(SUMIF(VictoriaPlusPCRegion!$E$7:$E$161,$E153,VictoriaPlusPCRegion!T$7:T$161)/SUMIF(VictoriaPlusPCRegion!$E$7:$E$161,$E153,VictoriaPlusPCRegion!$O$7:$O$161)*100,"na")</f>
        <v>197.2703592009735</v>
      </c>
      <c r="R153" s="8">
        <f>IFERROR(SUMIF(VictoriaPlusPCRegion!$E$7:$E$161,$E153,VictoriaPlusPCRegion!U$7:U$161)/SUMIF(VictoriaPlusPCRegion!$E$7:$E$161,$E153,VictoriaPlusPCRegion!$O$7:$O$161)*100,"na")</f>
        <v>189.17372493680961</v>
      </c>
      <c r="S153" s="8">
        <f>IFERROR(SUMIF(VictoriaPlusPCRegion!$E$7:$E$161,$E153,VictoriaPlusPCRegion!V$7:V$161)/SUMIF(VictoriaPlusPCRegion!$E$7:$E$161,$E153,VictoriaPlusPCRegion!$O$7:$O$161)*100,"na")</f>
        <v>190.00042563099055</v>
      </c>
      <c r="T153" s="8">
        <f>IFERROR(SUMIF(VictoriaPlusPCRegion!$E$7:$E$161,$E153,VictoriaPlusPCRegion!W$7:W$161)/SUMIF(VictoriaPlusPCRegion!$E$7:$E$161,$E153,VictoriaPlusPCRegion!$O$7:$O$161)*100,"na")</f>
        <v>189.33156048863572</v>
      </c>
      <c r="U153" s="8">
        <f>IFERROR(SUMIF(VictoriaPlusPCRegion!$E$7:$E$161,$E153,VictoriaPlusPCRegion!X$7:X$161)/SUMIF(VictoriaPlusPCRegion!$E$7:$E$161,$E153,VictoriaPlusPCRegion!$O$7:$O$161)*100,"na")</f>
        <v>187.95237479442054</v>
      </c>
      <c r="V153" s="8">
        <f>IFERROR(SUMIF(VictoriaPlusPCRegion!$E$7:$E$161,$E153,VictoriaPlusPCRegion!Y$7:Y$161)/SUMIF(VictoriaPlusPCRegion!$E$7:$E$161,$E153,VictoriaPlusPCRegion!$O$7:$O$161)*100,"na")</f>
        <v>188.27616035323413</v>
      </c>
    </row>
    <row r="154" spans="1:22" hidden="1" x14ac:dyDescent="0.25">
      <c r="A154" s="2" t="s">
        <v>44</v>
      </c>
      <c r="B154" s="2" t="s">
        <v>53</v>
      </c>
      <c r="C154" s="2" t="s">
        <v>40</v>
      </c>
      <c r="E154" s="2" t="str">
        <f t="shared" si="2"/>
        <v>Miscellaneous VIC</v>
      </c>
      <c r="F154" s="8">
        <f>IFERROR(SUMIF(VictoriaPlusPCRegion!$E$7:$E$161,$E154,VictoriaPlusPCRegion!I$7:I$161)/SUMIF(VictoriaPlusPCRegion!$E$7:$E$161,$E154,VictoriaPlusPCRegion!$O$7:$O$161)*100,"na")</f>
        <v>68.196202531645568</v>
      </c>
      <c r="G154" s="8">
        <f>IFERROR(SUMIF(VictoriaPlusPCRegion!$E$7:$E$161,$E154,VictoriaPlusPCRegion!J$7:J$161)/SUMIF(VictoriaPlusPCRegion!$E$7:$E$161,$E154,VictoriaPlusPCRegion!$O$7:$O$161)*100,"na")</f>
        <v>72.784810126582272</v>
      </c>
      <c r="H154" s="8">
        <f>IFERROR(SUMIF(VictoriaPlusPCRegion!$E$7:$E$161,$E154,VictoriaPlusPCRegion!K$7:K$161)/SUMIF(VictoriaPlusPCRegion!$E$7:$E$161,$E154,VictoriaPlusPCRegion!$O$7:$O$161)*100,"na")</f>
        <v>139.7151898734177</v>
      </c>
      <c r="I154" s="8">
        <f>IFERROR(SUMIF(VictoriaPlusPCRegion!$E$7:$E$161,$E154,VictoriaPlusPCRegion!L$7:L$161)/SUMIF(VictoriaPlusPCRegion!$E$7:$E$161,$E154,VictoriaPlusPCRegion!$O$7:$O$161)*100,"na")</f>
        <v>115.18987341772151</v>
      </c>
      <c r="J154" s="8">
        <f>IFERROR(SUMIF(VictoriaPlusPCRegion!$E$7:$E$161,$E154,VictoriaPlusPCRegion!M$7:M$161)/SUMIF(VictoriaPlusPCRegion!$E$7:$E$161,$E154,VictoriaPlusPCRegion!$O$7:$O$161)*100,"na")</f>
        <v>109.33544303797468</v>
      </c>
      <c r="K154" s="8">
        <f>IFERROR(SUMIF(VictoriaPlusPCRegion!$E$7:$E$161,$E154,VictoriaPlusPCRegion!N$7:N$161)/SUMIF(VictoriaPlusPCRegion!$E$7:$E$161,$E154,VictoriaPlusPCRegion!$O$7:$O$161)*100,"na")</f>
        <v>116.45569620253164</v>
      </c>
      <c r="L154" s="8">
        <f>IFERROR(SUMIF(VictoriaPlusPCRegion!$E$7:$E$161,$E154,VictoriaPlusPCRegion!O$7:O$161)/SUMIF(VictoriaPlusPCRegion!$E$7:$E$161,$E154,VictoriaPlusPCRegion!$O$7:$O$161)*100,"na")</f>
        <v>100</v>
      </c>
      <c r="M154" s="8">
        <f>IFERROR(SUMIF(VictoriaPlusPCRegion!$E$7:$E$161,$E154,VictoriaPlusPCRegion!P$7:P$161)/SUMIF(VictoriaPlusPCRegion!$E$7:$E$161,$E154,VictoriaPlusPCRegion!$O$7:$O$161)*100,"na")</f>
        <v>150</v>
      </c>
      <c r="N154" s="8">
        <f>IFERROR(SUMIF(VictoriaPlusPCRegion!$E$7:$E$161,$E154,VictoriaPlusPCRegion!Q$7:Q$161)/SUMIF(VictoriaPlusPCRegion!$E$7:$E$161,$E154,VictoriaPlusPCRegion!$O$7:$O$161)*100,"na")</f>
        <v>172.46835443037975</v>
      </c>
      <c r="O154" s="8">
        <f>IFERROR(SUMIF(VictoriaPlusPCRegion!$E$7:$E$161,$E154,VictoriaPlusPCRegion!R$7:R$161)/SUMIF(VictoriaPlusPCRegion!$E$7:$E$161,$E154,VictoriaPlusPCRegion!$O$7:$O$161)*100,"na")</f>
        <v>170.09493670886076</v>
      </c>
      <c r="P154" s="8">
        <f>IFERROR(SUMIF(VictoriaPlusPCRegion!$E$7:$E$161,$E154,VictoriaPlusPCRegion!S$7:S$161)/SUMIF(VictoriaPlusPCRegion!$E$7:$E$161,$E154,VictoriaPlusPCRegion!$O$7:$O$161)*100,"na")</f>
        <v>166.45569620253164</v>
      </c>
      <c r="Q154" s="8">
        <f>IFERROR(SUMIF(VictoriaPlusPCRegion!$E$7:$E$161,$E154,VictoriaPlusPCRegion!T$7:T$161)/SUMIF(VictoriaPlusPCRegion!$E$7:$E$161,$E154,VictoriaPlusPCRegion!$O$7:$O$161)*100,"na")</f>
        <v>163.29113924050634</v>
      </c>
      <c r="R154" s="8">
        <f>IFERROR(SUMIF(VictoriaPlusPCRegion!$E$7:$E$161,$E154,VictoriaPlusPCRegion!U$7:U$161)/SUMIF(VictoriaPlusPCRegion!$E$7:$E$161,$E154,VictoriaPlusPCRegion!$O$7:$O$161)*100,"na")</f>
        <v>160.75949367088606</v>
      </c>
      <c r="S154" s="8">
        <f>IFERROR(SUMIF(VictoriaPlusPCRegion!$E$7:$E$161,$E154,VictoriaPlusPCRegion!V$7:V$161)/SUMIF(VictoriaPlusPCRegion!$E$7:$E$161,$E154,VictoriaPlusPCRegion!$O$7:$O$161)*100,"na")</f>
        <v>159.49367088607596</v>
      </c>
      <c r="T154" s="8">
        <f>IFERROR(SUMIF(VictoriaPlusPCRegion!$E$7:$E$161,$E154,VictoriaPlusPCRegion!W$7:W$161)/SUMIF(VictoriaPlusPCRegion!$E$7:$E$161,$E154,VictoriaPlusPCRegion!$O$7:$O$161)*100,"na")</f>
        <v>158.86075949367088</v>
      </c>
      <c r="U154" s="8">
        <f>IFERROR(SUMIF(VictoriaPlusPCRegion!$E$7:$E$161,$E154,VictoriaPlusPCRegion!X$7:X$161)/SUMIF(VictoriaPlusPCRegion!$E$7:$E$161,$E154,VictoriaPlusPCRegion!$O$7:$O$161)*100,"na")</f>
        <v>158.3860759493671</v>
      </c>
      <c r="V154" s="8">
        <f>IFERROR(SUMIF(VictoriaPlusPCRegion!$E$7:$E$161,$E154,VictoriaPlusPCRegion!Y$7:Y$161)/SUMIF(VictoriaPlusPCRegion!$E$7:$E$161,$E154,VictoriaPlusPCRegion!$O$7:$O$161)*100,"na")</f>
        <v>158.22784810126583</v>
      </c>
    </row>
    <row r="155" spans="1:22" hidden="1" x14ac:dyDescent="0.25">
      <c r="A155" s="2" t="s">
        <v>54</v>
      </c>
      <c r="B155" s="2" t="s">
        <v>55</v>
      </c>
      <c r="C155" s="2" t="s">
        <v>40</v>
      </c>
      <c r="E155" s="2" t="str">
        <f t="shared" si="2"/>
        <v>Roads VIC</v>
      </c>
      <c r="F155" s="8">
        <f>IFERROR(SUMIF(VictoriaPlusPCRegion!$E$7:$E$161,$E155,VictoriaPlusPCRegion!I$7:I$161)/SUMIF(VictoriaPlusPCRegion!$E$7:$E$161,$E155,VictoriaPlusPCRegion!$O$7:$O$161)*100,"na")</f>
        <v>75.711619225384979</v>
      </c>
      <c r="G155" s="8">
        <f>IFERROR(SUMIF(VictoriaPlusPCRegion!$E$7:$E$161,$E155,VictoriaPlusPCRegion!J$7:J$161)/SUMIF(VictoriaPlusPCRegion!$E$7:$E$161,$E155,VictoriaPlusPCRegion!$O$7:$O$161)*100,"na")</f>
        <v>63.625758282781156</v>
      </c>
      <c r="H155" s="8">
        <f>IFERROR(SUMIF(VictoriaPlusPCRegion!$E$7:$E$161,$E155,VictoriaPlusPCRegion!K$7:K$161)/SUMIF(VictoriaPlusPCRegion!$E$7:$E$161,$E155,VictoriaPlusPCRegion!$O$7:$O$161)*100,"na")</f>
        <v>44.797013532431173</v>
      </c>
      <c r="I155" s="8">
        <f>IFERROR(SUMIF(VictoriaPlusPCRegion!$E$7:$E$161,$E155,VictoriaPlusPCRegion!L$7:L$161)/SUMIF(VictoriaPlusPCRegion!$E$7:$E$161,$E155,VictoriaPlusPCRegion!$O$7:$O$161)*100,"na")</f>
        <v>68.292113859076068</v>
      </c>
      <c r="J155" s="8">
        <f>IFERROR(SUMIF(VictoriaPlusPCRegion!$E$7:$E$161,$E155,VictoriaPlusPCRegion!M$7:M$161)/SUMIF(VictoriaPlusPCRegion!$E$7:$E$161,$E155,VictoriaPlusPCRegion!$O$7:$O$161)*100,"na")</f>
        <v>66.168922071861886</v>
      </c>
      <c r="K155" s="8">
        <f>IFERROR(SUMIF(VictoriaPlusPCRegion!$E$7:$E$161,$E155,VictoriaPlusPCRegion!N$7:N$161)/SUMIF(VictoriaPlusPCRegion!$E$7:$E$161,$E155,VictoriaPlusPCRegion!$O$7:$O$161)*100,"na")</f>
        <v>75.758282781147926</v>
      </c>
      <c r="L155" s="8">
        <f>IFERROR(SUMIF(VictoriaPlusPCRegion!$E$7:$E$161,$E155,VictoriaPlusPCRegion!O$7:O$161)/SUMIF(VictoriaPlusPCRegion!$E$7:$E$161,$E155,VictoriaPlusPCRegion!$O$7:$O$161)*100,"na")</f>
        <v>100</v>
      </c>
      <c r="M155" s="8">
        <f>IFERROR(SUMIF(VictoriaPlusPCRegion!$E$7:$E$161,$E155,VictoriaPlusPCRegion!P$7:P$161)/SUMIF(VictoriaPlusPCRegion!$E$7:$E$161,$E155,VictoriaPlusPCRegion!$O$7:$O$161)*100,"na")</f>
        <v>113.90573961735883</v>
      </c>
      <c r="N155" s="8">
        <f>IFERROR(SUMIF(VictoriaPlusPCRegion!$E$7:$E$161,$E155,VictoriaPlusPCRegion!Q$7:Q$161)/SUMIF(VictoriaPlusPCRegion!$E$7:$E$161,$E155,VictoriaPlusPCRegion!$O$7:$O$161)*100,"na")</f>
        <v>123.79841343910405</v>
      </c>
      <c r="O155" s="8">
        <f>IFERROR(SUMIF(VictoriaPlusPCRegion!$E$7:$E$161,$E155,VictoriaPlusPCRegion!R$7:R$161)/SUMIF(VictoriaPlusPCRegion!$E$7:$E$161,$E155,VictoriaPlusPCRegion!$O$7:$O$161)*100,"na")</f>
        <v>122.16518898740082</v>
      </c>
      <c r="P155" s="8">
        <f>IFERROR(SUMIF(VictoriaPlusPCRegion!$E$7:$E$161,$E155,VictoriaPlusPCRegion!S$7:S$161)/SUMIF(VictoriaPlusPCRegion!$E$7:$E$161,$E155,VictoriaPlusPCRegion!$O$7:$O$161)*100,"na")</f>
        <v>118.29211385907605</v>
      </c>
      <c r="Q155" s="8">
        <f>IFERROR(SUMIF(VictoriaPlusPCRegion!$E$7:$E$161,$E155,VictoriaPlusPCRegion!T$7:T$161)/SUMIF(VictoriaPlusPCRegion!$E$7:$E$161,$E155,VictoriaPlusPCRegion!$O$7:$O$161)*100,"na")</f>
        <v>96.896873541763881</v>
      </c>
      <c r="R155" s="8">
        <f>IFERROR(SUMIF(VictoriaPlusPCRegion!$E$7:$E$161,$E155,VictoriaPlusPCRegion!U$7:U$161)/SUMIF(VictoriaPlusPCRegion!$E$7:$E$161,$E155,VictoriaPlusPCRegion!$O$7:$O$161)*100,"na")</f>
        <v>86.117592160522634</v>
      </c>
      <c r="S155" s="8">
        <f>IFERROR(SUMIF(VictoriaPlusPCRegion!$E$7:$E$161,$E155,VictoriaPlusPCRegion!V$7:V$161)/SUMIF(VictoriaPlusPCRegion!$E$7:$E$161,$E155,VictoriaPlusPCRegion!$O$7:$O$161)*100,"na")</f>
        <v>80.471301913205778</v>
      </c>
      <c r="T155" s="8">
        <f>IFERROR(SUMIF(VictoriaPlusPCRegion!$E$7:$E$161,$E155,VictoriaPlusPCRegion!W$7:W$161)/SUMIF(VictoriaPlusPCRegion!$E$7:$E$161,$E155,VictoriaPlusPCRegion!$O$7:$O$161)*100,"na")</f>
        <v>80.564629024731687</v>
      </c>
      <c r="U155" s="8">
        <f>IFERROR(SUMIF(VictoriaPlusPCRegion!$E$7:$E$161,$E155,VictoriaPlusPCRegion!X$7:X$161)/SUMIF(VictoriaPlusPCRegion!$E$7:$E$161,$E155,VictoriaPlusPCRegion!$O$7:$O$161)*100,"na")</f>
        <v>84.857676154922999</v>
      </c>
      <c r="V155" s="8">
        <f>IFERROR(SUMIF(VictoriaPlusPCRegion!$E$7:$E$161,$E155,VictoriaPlusPCRegion!Y$7:Y$161)/SUMIF(VictoriaPlusPCRegion!$E$7:$E$161,$E155,VictoriaPlusPCRegion!$O$7:$O$161)*100,"na")</f>
        <v>81.217918805412964</v>
      </c>
    </row>
    <row r="156" spans="1:22" hidden="1" x14ac:dyDescent="0.25">
      <c r="A156" s="2" t="s">
        <v>54</v>
      </c>
      <c r="B156" s="2" t="s">
        <v>56</v>
      </c>
      <c r="C156" s="2" t="s">
        <v>40</v>
      </c>
      <c r="E156" s="2" t="str">
        <f t="shared" si="2"/>
        <v>Bridges, railways, harbours VIC</v>
      </c>
      <c r="F156" s="8">
        <f>IFERROR(SUMIF(VictoriaPlusPCRegion!$E$7:$E$161,$E156,VictoriaPlusPCRegion!I$7:I$161)/SUMIF(VictoriaPlusPCRegion!$E$7:$E$161,$E156,VictoriaPlusPCRegion!$O$7:$O$161)*100,"na")</f>
        <v>45.531197301854974</v>
      </c>
      <c r="G156" s="8">
        <f>IFERROR(SUMIF(VictoriaPlusPCRegion!$E$7:$E$161,$E156,VictoriaPlusPCRegion!J$7:J$161)/SUMIF(VictoriaPlusPCRegion!$E$7:$E$161,$E156,VictoriaPlusPCRegion!$O$7:$O$161)*100,"na")</f>
        <v>48.330522765598651</v>
      </c>
      <c r="H156" s="8">
        <f>IFERROR(SUMIF(VictoriaPlusPCRegion!$E$7:$E$161,$E156,VictoriaPlusPCRegion!K$7:K$161)/SUMIF(VictoriaPlusPCRegion!$E$7:$E$161,$E156,VictoriaPlusPCRegion!$O$7:$O$161)*100,"na")</f>
        <v>53.962900505902191</v>
      </c>
      <c r="I156" s="8">
        <f>IFERROR(SUMIF(VictoriaPlusPCRegion!$E$7:$E$161,$E156,VictoriaPlusPCRegion!L$7:L$161)/SUMIF(VictoriaPlusPCRegion!$E$7:$E$161,$E156,VictoriaPlusPCRegion!$O$7:$O$161)*100,"na")</f>
        <v>32.006745362563237</v>
      </c>
      <c r="J156" s="8">
        <f>IFERROR(SUMIF(VictoriaPlusPCRegion!$E$7:$E$161,$E156,VictoriaPlusPCRegion!M$7:M$161)/SUMIF(VictoriaPlusPCRegion!$E$7:$E$161,$E156,VictoriaPlusPCRegion!$O$7:$O$161)*100,"na")</f>
        <v>40.539629005059027</v>
      </c>
      <c r="K156" s="8">
        <f>IFERROR(SUMIF(VictoriaPlusPCRegion!$E$7:$E$161,$E156,VictoriaPlusPCRegion!N$7:N$161)/SUMIF(VictoriaPlusPCRegion!$E$7:$E$161,$E156,VictoriaPlusPCRegion!$O$7:$O$161)*100,"na")</f>
        <v>48.870151770657671</v>
      </c>
      <c r="L156" s="8">
        <f>IFERROR(SUMIF(VictoriaPlusPCRegion!$E$7:$E$161,$E156,VictoriaPlusPCRegion!O$7:O$161)/SUMIF(VictoriaPlusPCRegion!$E$7:$E$161,$E156,VictoriaPlusPCRegion!$O$7:$O$161)*100,"na")</f>
        <v>100</v>
      </c>
      <c r="M156" s="8">
        <f>IFERROR(SUMIF(VictoriaPlusPCRegion!$E$7:$E$161,$E156,VictoriaPlusPCRegion!P$7:P$161)/SUMIF(VictoriaPlusPCRegion!$E$7:$E$161,$E156,VictoriaPlusPCRegion!$O$7:$O$161)*100,"na")</f>
        <v>140.06745362563237</v>
      </c>
      <c r="N156" s="8">
        <f>IFERROR(SUMIF(VictoriaPlusPCRegion!$E$7:$E$161,$E156,VictoriaPlusPCRegion!Q$7:Q$161)/SUMIF(VictoriaPlusPCRegion!$E$7:$E$161,$E156,VictoriaPlusPCRegion!$O$7:$O$161)*100,"na")</f>
        <v>148.02698145025295</v>
      </c>
      <c r="O156" s="8">
        <f>IFERROR(SUMIF(VictoriaPlusPCRegion!$E$7:$E$161,$E156,VictoriaPlusPCRegion!R$7:R$161)/SUMIF(VictoriaPlusPCRegion!$E$7:$E$161,$E156,VictoriaPlusPCRegion!$O$7:$O$161)*100,"na")</f>
        <v>157.30185497470487</v>
      </c>
      <c r="P156" s="8">
        <f>IFERROR(SUMIF(VictoriaPlusPCRegion!$E$7:$E$161,$E156,VictoriaPlusPCRegion!S$7:S$161)/SUMIF(VictoriaPlusPCRegion!$E$7:$E$161,$E156,VictoriaPlusPCRegion!$O$7:$O$161)*100,"na")</f>
        <v>147.89207419898821</v>
      </c>
      <c r="Q156" s="8">
        <f>IFERROR(SUMIF(VictoriaPlusPCRegion!$E$7:$E$161,$E156,VictoriaPlusPCRegion!T$7:T$161)/SUMIF(VictoriaPlusPCRegion!$E$7:$E$161,$E156,VictoriaPlusPCRegion!$O$7:$O$161)*100,"na")</f>
        <v>139.19055649241147</v>
      </c>
      <c r="R156" s="8">
        <f>IFERROR(SUMIF(VictoriaPlusPCRegion!$E$7:$E$161,$E156,VictoriaPlusPCRegion!U$7:U$161)/SUMIF(VictoriaPlusPCRegion!$E$7:$E$161,$E156,VictoriaPlusPCRegion!$O$7:$O$161)*100,"na")</f>
        <v>109.84822934232714</v>
      </c>
      <c r="S156" s="8">
        <f>IFERROR(SUMIF(VictoriaPlusPCRegion!$E$7:$E$161,$E156,VictoriaPlusPCRegion!V$7:V$161)/SUMIF(VictoriaPlusPCRegion!$E$7:$E$161,$E156,VictoriaPlusPCRegion!$O$7:$O$161)*100,"na")</f>
        <v>87.048903878583474</v>
      </c>
      <c r="T156" s="8">
        <f>IFERROR(SUMIF(VictoriaPlusPCRegion!$E$7:$E$161,$E156,VictoriaPlusPCRegion!W$7:W$161)/SUMIF(VictoriaPlusPCRegion!$E$7:$E$161,$E156,VictoriaPlusPCRegion!$O$7:$O$161)*100,"na")</f>
        <v>67.01517706576729</v>
      </c>
      <c r="U156" s="8">
        <f>IFERROR(SUMIF(VictoriaPlusPCRegion!$E$7:$E$161,$E156,VictoriaPlusPCRegion!X$7:X$161)/SUMIF(VictoriaPlusPCRegion!$E$7:$E$161,$E156,VictoriaPlusPCRegion!$O$7:$O$161)*100,"na")</f>
        <v>65.868465430016869</v>
      </c>
      <c r="V156" s="8">
        <f>IFERROR(SUMIF(VictoriaPlusPCRegion!$E$7:$E$161,$E156,VictoriaPlusPCRegion!Y$7:Y$161)/SUMIF(VictoriaPlusPCRegion!$E$7:$E$161,$E156,VictoriaPlusPCRegion!$O$7:$O$161)*100,"na")</f>
        <v>82.32715008431704</v>
      </c>
    </row>
    <row r="157" spans="1:22" hidden="1" x14ac:dyDescent="0.25">
      <c r="A157" s="2" t="s">
        <v>54</v>
      </c>
      <c r="B157" s="2" t="s">
        <v>57</v>
      </c>
      <c r="C157" s="2" t="s">
        <v>40</v>
      </c>
      <c r="E157" s="2" t="str">
        <f t="shared" si="2"/>
        <v>Electricity, pipelines VIC</v>
      </c>
      <c r="F157" s="8">
        <f>IFERROR(SUMIF(VictoriaPlusPCRegion!$E$7:$E$161,$E157,VictoriaPlusPCRegion!I$7:I$161)/SUMIF(VictoriaPlusPCRegion!$E$7:$E$161,$E157,VictoriaPlusPCRegion!$O$7:$O$161)*100,"na")</f>
        <v>91.913141145638335</v>
      </c>
      <c r="G157" s="8">
        <f>IFERROR(SUMIF(VictoriaPlusPCRegion!$E$7:$E$161,$E157,VictoriaPlusPCRegion!J$7:J$161)/SUMIF(VictoriaPlusPCRegion!$E$7:$E$161,$E157,VictoriaPlusPCRegion!$O$7:$O$161)*100,"na")</f>
        <v>110.93223511793336</v>
      </c>
      <c r="H157" s="8">
        <f>IFERROR(SUMIF(VictoriaPlusPCRegion!$E$7:$E$161,$E157,VictoriaPlusPCRegion!K$7:K$161)/SUMIF(VictoriaPlusPCRegion!$E$7:$E$161,$E157,VictoriaPlusPCRegion!$O$7:$O$161)*100,"na")</f>
        <v>96.518157993260957</v>
      </c>
      <c r="I157" s="8">
        <f>IFERROR(SUMIF(VictoriaPlusPCRegion!$E$7:$E$161,$E157,VictoriaPlusPCRegion!L$7:L$161)/SUMIF(VictoriaPlusPCRegion!$E$7:$E$161,$E157,VictoriaPlusPCRegion!$O$7:$O$161)*100,"na")</f>
        <v>76.375889180082368</v>
      </c>
      <c r="J157" s="8">
        <f>IFERROR(SUMIF(VictoriaPlusPCRegion!$E$7:$E$161,$E157,VictoriaPlusPCRegion!M$7:M$161)/SUMIF(VictoriaPlusPCRegion!$E$7:$E$161,$E157,VictoriaPlusPCRegion!$O$7:$O$161)*100,"na")</f>
        <v>87.570198427555226</v>
      </c>
      <c r="K157" s="8">
        <f>IFERROR(SUMIF(VictoriaPlusPCRegion!$E$7:$E$161,$E157,VictoriaPlusPCRegion!N$7:N$161)/SUMIF(VictoriaPlusPCRegion!$E$7:$E$161,$E157,VictoriaPlusPCRegion!$O$7:$O$161)*100,"na")</f>
        <v>75.889180082366153</v>
      </c>
      <c r="L157" s="8">
        <f>IFERROR(SUMIF(VictoriaPlusPCRegion!$E$7:$E$161,$E157,VictoriaPlusPCRegion!O$7:O$161)/SUMIF(VictoriaPlusPCRegion!$E$7:$E$161,$E157,VictoriaPlusPCRegion!$O$7:$O$161)*100,"na")</f>
        <v>100</v>
      </c>
      <c r="M157" s="8">
        <f>IFERROR(SUMIF(VictoriaPlusPCRegion!$E$7:$E$161,$E157,VictoriaPlusPCRegion!P$7:P$161)/SUMIF(VictoriaPlusPCRegion!$E$7:$E$161,$E157,VictoriaPlusPCRegion!$O$7:$O$161)*100,"na")</f>
        <v>123.36203669037813</v>
      </c>
      <c r="N157" s="8">
        <f>IFERROR(SUMIF(VictoriaPlusPCRegion!$E$7:$E$161,$E157,VictoriaPlusPCRegion!Q$7:Q$161)/SUMIF(VictoriaPlusPCRegion!$E$7:$E$161,$E157,VictoriaPlusPCRegion!$O$7:$O$161)*100,"na")</f>
        <v>119.01909397229502</v>
      </c>
      <c r="O157" s="8">
        <f>IFERROR(SUMIF(VictoriaPlusPCRegion!$E$7:$E$161,$E157,VictoriaPlusPCRegion!R$7:R$161)/SUMIF(VictoriaPlusPCRegion!$E$7:$E$161,$E157,VictoriaPlusPCRegion!$O$7:$O$161)*100,"na")</f>
        <v>117.07225758143018</v>
      </c>
      <c r="P157" s="8">
        <f>IFERROR(SUMIF(VictoriaPlusPCRegion!$E$7:$E$161,$E157,VictoriaPlusPCRegion!S$7:S$161)/SUMIF(VictoriaPlusPCRegion!$E$7:$E$161,$E157,VictoriaPlusPCRegion!$O$7:$O$161)*100,"na")</f>
        <v>101.64732309996256</v>
      </c>
      <c r="Q157" s="8">
        <f>IFERROR(SUMIF(VictoriaPlusPCRegion!$E$7:$E$161,$E157,VictoriaPlusPCRegion!T$7:T$161)/SUMIF(VictoriaPlusPCRegion!$E$7:$E$161,$E157,VictoriaPlusPCRegion!$O$7:$O$161)*100,"na")</f>
        <v>97.192062897791089</v>
      </c>
      <c r="R157" s="8">
        <f>IFERROR(SUMIF(VictoriaPlusPCRegion!$E$7:$E$161,$E157,VictoriaPlusPCRegion!U$7:U$161)/SUMIF(VictoriaPlusPCRegion!$E$7:$E$161,$E157,VictoriaPlusPCRegion!$O$7:$O$161)*100,"na")</f>
        <v>86.222388618494946</v>
      </c>
      <c r="S157" s="8">
        <f>IFERROR(SUMIF(VictoriaPlusPCRegion!$E$7:$E$161,$E157,VictoriaPlusPCRegion!V$7:V$161)/SUMIF(VictoriaPlusPCRegion!$E$7:$E$161,$E157,VictoriaPlusPCRegion!$O$7:$O$161)*100,"na")</f>
        <v>88.468738300262075</v>
      </c>
      <c r="T157" s="8">
        <f>IFERROR(SUMIF(VictoriaPlusPCRegion!$E$7:$E$161,$E157,VictoriaPlusPCRegion!W$7:W$161)/SUMIF(VictoriaPlusPCRegion!$E$7:$E$161,$E157,VictoriaPlusPCRegion!$O$7:$O$161)*100,"na")</f>
        <v>86.222388618494946</v>
      </c>
      <c r="U157" s="8">
        <f>IFERROR(SUMIF(VictoriaPlusPCRegion!$E$7:$E$161,$E157,VictoriaPlusPCRegion!X$7:X$161)/SUMIF(VictoriaPlusPCRegion!$E$7:$E$161,$E157,VictoriaPlusPCRegion!$O$7:$O$161)*100,"na")</f>
        <v>86.297266941220514</v>
      </c>
      <c r="V157" s="8">
        <f>IFERROR(SUMIF(VictoriaPlusPCRegion!$E$7:$E$161,$E157,VictoriaPlusPCRegion!Y$7:Y$161)/SUMIF(VictoriaPlusPCRegion!$E$7:$E$161,$E157,VictoriaPlusPCRegion!$O$7:$O$161)*100,"na")</f>
        <v>87.907150879820293</v>
      </c>
    </row>
    <row r="158" spans="1:22" hidden="1" x14ac:dyDescent="0.25">
      <c r="A158" s="2" t="s">
        <v>54</v>
      </c>
      <c r="B158" s="2" t="s">
        <v>58</v>
      </c>
      <c r="C158" s="2" t="s">
        <v>40</v>
      </c>
      <c r="E158" s="2" t="str">
        <f t="shared" si="2"/>
        <v>Water and sewerage VIC</v>
      </c>
      <c r="F158" s="8">
        <f>IFERROR(SUMIF(VictoriaPlusPCRegion!$E$7:$E$161,$E158,VictoriaPlusPCRegion!I$7:I$161)/SUMIF(VictoriaPlusPCRegion!$E$7:$E$161,$E158,VictoriaPlusPCRegion!$O$7:$O$161)*100,"na")</f>
        <v>162.60647359454856</v>
      </c>
      <c r="G158" s="8">
        <f>IFERROR(SUMIF(VictoriaPlusPCRegion!$E$7:$E$161,$E158,VictoriaPlusPCRegion!J$7:J$161)/SUMIF(VictoriaPlusPCRegion!$E$7:$E$161,$E158,VictoriaPlusPCRegion!$O$7:$O$161)*100,"na")</f>
        <v>87.052810902896084</v>
      </c>
      <c r="H158" s="8">
        <f>IFERROR(SUMIF(VictoriaPlusPCRegion!$E$7:$E$161,$E158,VictoriaPlusPCRegion!K$7:K$161)/SUMIF(VictoriaPlusPCRegion!$E$7:$E$161,$E158,VictoriaPlusPCRegion!$O$7:$O$161)*100,"na")</f>
        <v>77.597955706984663</v>
      </c>
      <c r="I158" s="8">
        <f>IFERROR(SUMIF(VictoriaPlusPCRegion!$E$7:$E$161,$E158,VictoriaPlusPCRegion!L$7:L$161)/SUMIF(VictoriaPlusPCRegion!$E$7:$E$161,$E158,VictoriaPlusPCRegion!$O$7:$O$161)*100,"na")</f>
        <v>60.136286201022152</v>
      </c>
      <c r="J158" s="8">
        <f>IFERROR(SUMIF(VictoriaPlusPCRegion!$E$7:$E$161,$E158,VictoriaPlusPCRegion!M$7:M$161)/SUMIF(VictoriaPlusPCRegion!$E$7:$E$161,$E158,VictoriaPlusPCRegion!$O$7:$O$161)*100,"na")</f>
        <v>61.669505962521299</v>
      </c>
      <c r="K158" s="8">
        <f>IFERROR(SUMIF(VictoriaPlusPCRegion!$E$7:$E$161,$E158,VictoriaPlusPCRegion!N$7:N$161)/SUMIF(VictoriaPlusPCRegion!$E$7:$E$161,$E158,VictoriaPlusPCRegion!$O$7:$O$161)*100,"na")</f>
        <v>61.32879045996593</v>
      </c>
      <c r="L158" s="8">
        <f>IFERROR(SUMIF(VictoriaPlusPCRegion!$E$7:$E$161,$E158,VictoriaPlusPCRegion!O$7:O$161)/SUMIF(VictoriaPlusPCRegion!$E$7:$E$161,$E158,VictoriaPlusPCRegion!$O$7:$O$161)*100,"na")</f>
        <v>100</v>
      </c>
      <c r="M158" s="8">
        <f>IFERROR(SUMIF(VictoriaPlusPCRegion!$E$7:$E$161,$E158,VictoriaPlusPCRegion!P$7:P$161)/SUMIF(VictoriaPlusPCRegion!$E$7:$E$161,$E158,VictoriaPlusPCRegion!$O$7:$O$161)*100,"na")</f>
        <v>112.43611584327087</v>
      </c>
      <c r="N158" s="8">
        <f>IFERROR(SUMIF(VictoriaPlusPCRegion!$E$7:$E$161,$E158,VictoriaPlusPCRegion!Q$7:Q$161)/SUMIF(VictoriaPlusPCRegion!$E$7:$E$161,$E158,VictoriaPlusPCRegion!$O$7:$O$161)*100,"na")</f>
        <v>114.1396933560477</v>
      </c>
      <c r="O158" s="8">
        <f>IFERROR(SUMIF(VictoriaPlusPCRegion!$E$7:$E$161,$E158,VictoriaPlusPCRegion!R$7:R$161)/SUMIF(VictoriaPlusPCRegion!$E$7:$E$161,$E158,VictoriaPlusPCRegion!$O$7:$O$161)*100,"na")</f>
        <v>110.0511073253833</v>
      </c>
      <c r="P158" s="8">
        <f>IFERROR(SUMIF(VictoriaPlusPCRegion!$E$7:$E$161,$E158,VictoriaPlusPCRegion!S$7:S$161)/SUMIF(VictoriaPlusPCRegion!$E$7:$E$161,$E158,VictoriaPlusPCRegion!$O$7:$O$161)*100,"na")</f>
        <v>104.0885860306644</v>
      </c>
      <c r="Q158" s="8">
        <f>IFERROR(SUMIF(VictoriaPlusPCRegion!$E$7:$E$161,$E158,VictoriaPlusPCRegion!T$7:T$161)/SUMIF(VictoriaPlusPCRegion!$E$7:$E$161,$E158,VictoriaPlusPCRegion!$O$7:$O$161)*100,"na")</f>
        <v>93.100511073253827</v>
      </c>
      <c r="R158" s="8">
        <f>IFERROR(SUMIF(VictoriaPlusPCRegion!$E$7:$E$161,$E158,VictoriaPlusPCRegion!U$7:U$161)/SUMIF(VictoriaPlusPCRegion!$E$7:$E$161,$E158,VictoriaPlusPCRegion!$O$7:$O$161)*100,"na")</f>
        <v>87.393526405451453</v>
      </c>
      <c r="S158" s="8">
        <f>IFERROR(SUMIF(VictoriaPlusPCRegion!$E$7:$E$161,$E158,VictoriaPlusPCRegion!V$7:V$161)/SUMIF(VictoriaPlusPCRegion!$E$7:$E$161,$E158,VictoriaPlusPCRegion!$O$7:$O$161)*100,"na")</f>
        <v>89.097103918228285</v>
      </c>
      <c r="T158" s="8">
        <f>IFERROR(SUMIF(VictoriaPlusPCRegion!$E$7:$E$161,$E158,VictoriaPlusPCRegion!W$7:W$161)/SUMIF(VictoriaPlusPCRegion!$E$7:$E$161,$E158,VictoriaPlusPCRegion!$O$7:$O$161)*100,"na")</f>
        <v>92.419080068143103</v>
      </c>
      <c r="U158" s="8">
        <f>IFERROR(SUMIF(VictoriaPlusPCRegion!$E$7:$E$161,$E158,VictoriaPlusPCRegion!X$7:X$161)/SUMIF(VictoriaPlusPCRegion!$E$7:$E$161,$E158,VictoriaPlusPCRegion!$O$7:$O$161)*100,"na")</f>
        <v>95.655877342419089</v>
      </c>
      <c r="V158" s="8">
        <f>IFERROR(SUMIF(VictoriaPlusPCRegion!$E$7:$E$161,$E158,VictoriaPlusPCRegion!Y$7:Y$161)/SUMIF(VictoriaPlusPCRegion!$E$7:$E$161,$E158,VictoriaPlusPCRegion!$O$7:$O$161)*100,"na")</f>
        <v>98.977853492333907</v>
      </c>
    </row>
    <row r="159" spans="1:22" hidden="1" x14ac:dyDescent="0.25">
      <c r="A159" s="2" t="s">
        <v>54</v>
      </c>
      <c r="B159" s="2" t="s">
        <v>59</v>
      </c>
      <c r="C159" s="2" t="s">
        <v>40</v>
      </c>
      <c r="E159" s="2" t="str">
        <f t="shared" si="2"/>
        <v>Telecommunications VIC</v>
      </c>
      <c r="F159" s="8">
        <f>IFERROR(SUMIF(VictoriaPlusPCRegion!$E$7:$E$161,$E159,VictoriaPlusPCRegion!I$7:I$161)/SUMIF(VictoriaPlusPCRegion!$E$7:$E$161,$E159,VictoriaPlusPCRegion!$O$7:$O$161)*100,"na")</f>
        <v>52.199850857568975</v>
      </c>
      <c r="G159" s="8">
        <f>IFERROR(SUMIF(VictoriaPlusPCRegion!$E$7:$E$161,$E159,VictoriaPlusPCRegion!J$7:J$161)/SUMIF(VictoriaPlusPCRegion!$E$7:$E$161,$E159,VictoriaPlusPCRegion!$O$7:$O$161)*100,"na")</f>
        <v>55.369127516778526</v>
      </c>
      <c r="H159" s="8">
        <f>IFERROR(SUMIF(VictoriaPlusPCRegion!$E$7:$E$161,$E159,VictoriaPlusPCRegion!K$7:K$161)/SUMIF(VictoriaPlusPCRegion!$E$7:$E$161,$E159,VictoriaPlusPCRegion!$O$7:$O$161)*100,"na")</f>
        <v>63.49739000745712</v>
      </c>
      <c r="I159" s="8">
        <f>IFERROR(SUMIF(VictoriaPlusPCRegion!$E$7:$E$161,$E159,VictoriaPlusPCRegion!L$7:L$161)/SUMIF(VictoriaPlusPCRegion!$E$7:$E$161,$E159,VictoriaPlusPCRegion!$O$7:$O$161)*100,"na")</f>
        <v>63.385533184190898</v>
      </c>
      <c r="J159" s="8">
        <f>IFERROR(SUMIF(VictoriaPlusPCRegion!$E$7:$E$161,$E159,VictoriaPlusPCRegion!M$7:M$161)/SUMIF(VictoriaPlusPCRegion!$E$7:$E$161,$E159,VictoriaPlusPCRegion!$O$7:$O$161)*100,"na")</f>
        <v>70.991797166293807</v>
      </c>
      <c r="K159" s="8">
        <f>IFERROR(SUMIF(VictoriaPlusPCRegion!$E$7:$E$161,$E159,VictoriaPlusPCRegion!N$7:N$161)/SUMIF(VictoriaPlusPCRegion!$E$7:$E$161,$E159,VictoriaPlusPCRegion!$O$7:$O$161)*100,"na")</f>
        <v>93.475018642803875</v>
      </c>
      <c r="L159" s="8">
        <f>IFERROR(SUMIF(VictoriaPlusPCRegion!$E$7:$E$161,$E159,VictoriaPlusPCRegion!O$7:O$161)/SUMIF(VictoriaPlusPCRegion!$E$7:$E$161,$E159,VictoriaPlusPCRegion!$O$7:$O$161)*100,"na")</f>
        <v>100</v>
      </c>
      <c r="M159" s="8">
        <f>IFERROR(SUMIF(VictoriaPlusPCRegion!$E$7:$E$161,$E159,VictoriaPlusPCRegion!P$7:P$161)/SUMIF(VictoriaPlusPCRegion!$E$7:$E$161,$E159,VictoriaPlusPCRegion!$O$7:$O$161)*100,"na")</f>
        <v>77.442207307979118</v>
      </c>
      <c r="N159" s="8">
        <f>IFERROR(SUMIF(VictoriaPlusPCRegion!$E$7:$E$161,$E159,VictoriaPlusPCRegion!Q$7:Q$161)/SUMIF(VictoriaPlusPCRegion!$E$7:$E$161,$E159,VictoriaPlusPCRegion!$O$7:$O$161)*100,"na")</f>
        <v>53.355704697986575</v>
      </c>
      <c r="O159" s="8">
        <f>IFERROR(SUMIF(VictoriaPlusPCRegion!$E$7:$E$161,$E159,VictoriaPlusPCRegion!R$7:R$161)/SUMIF(VictoriaPlusPCRegion!$E$7:$E$161,$E159,VictoriaPlusPCRegion!$O$7:$O$161)*100,"na")</f>
        <v>47.427293064876956</v>
      </c>
      <c r="P159" s="8">
        <f>IFERROR(SUMIF(VictoriaPlusPCRegion!$E$7:$E$161,$E159,VictoriaPlusPCRegion!S$7:S$161)/SUMIF(VictoriaPlusPCRegion!$E$7:$E$161,$E159,VictoriaPlusPCRegion!$O$7:$O$161)*100,"na")</f>
        <v>52.982848620432513</v>
      </c>
      <c r="Q159" s="8">
        <f>IFERROR(SUMIF(VictoriaPlusPCRegion!$E$7:$E$161,$E159,VictoriaPlusPCRegion!T$7:T$161)/SUMIF(VictoriaPlusPCRegion!$E$7:$E$161,$E159,VictoriaPlusPCRegion!$O$7:$O$161)*100,"na")</f>
        <v>59.507829977628631</v>
      </c>
      <c r="R159" s="8">
        <f>IFERROR(SUMIF(VictoriaPlusPCRegion!$E$7:$E$161,$E159,VictoriaPlusPCRegion!U$7:U$161)/SUMIF(VictoriaPlusPCRegion!$E$7:$E$161,$E159,VictoriaPlusPCRegion!$O$7:$O$161)*100,"na")</f>
        <v>62.266964951528713</v>
      </c>
      <c r="S159" s="8">
        <f>IFERROR(SUMIF(VictoriaPlusPCRegion!$E$7:$E$161,$E159,VictoriaPlusPCRegion!V$7:V$161)/SUMIF(VictoriaPlusPCRegion!$E$7:$E$161,$E159,VictoriaPlusPCRegion!$O$7:$O$161)*100,"na")</f>
        <v>70.059656972408646</v>
      </c>
      <c r="T159" s="8">
        <f>IFERROR(SUMIF(VictoriaPlusPCRegion!$E$7:$E$161,$E159,VictoriaPlusPCRegion!W$7:W$161)/SUMIF(VictoriaPlusPCRegion!$E$7:$E$161,$E159,VictoriaPlusPCRegion!$O$7:$O$161)*100,"na")</f>
        <v>79.231916480238624</v>
      </c>
      <c r="U159" s="8">
        <f>IFERROR(SUMIF(VictoriaPlusPCRegion!$E$7:$E$161,$E159,VictoriaPlusPCRegion!X$7:X$161)/SUMIF(VictoriaPlusPCRegion!$E$7:$E$161,$E159,VictoriaPlusPCRegion!$O$7:$O$161)*100,"na")</f>
        <v>78.225205070842648</v>
      </c>
      <c r="V159" s="8">
        <f>IFERROR(SUMIF(VictoriaPlusPCRegion!$E$7:$E$161,$E159,VictoriaPlusPCRegion!Y$7:Y$161)/SUMIF(VictoriaPlusPCRegion!$E$7:$E$161,$E159,VictoriaPlusPCRegion!$O$7:$O$161)*100,"na")</f>
        <v>82.699478001491428</v>
      </c>
    </row>
    <row r="160" spans="1:22" hidden="1" x14ac:dyDescent="0.25">
      <c r="A160" s="2" t="s">
        <v>54</v>
      </c>
      <c r="B160" s="2" t="s">
        <v>60</v>
      </c>
      <c r="C160" s="2" t="s">
        <v>40</v>
      </c>
      <c r="E160" s="2" t="str">
        <f t="shared" si="2"/>
        <v>Heavy industry incl. mining VIC</v>
      </c>
      <c r="F160" s="8">
        <f>IFERROR(SUMIF(VictoriaPlusPCRegion!$E$7:$E$161,$E160,VictoriaPlusPCRegion!I$7:I$161)/SUMIF(VictoriaPlusPCRegion!$E$7:$E$161,$E160,VictoriaPlusPCRegion!$O$7:$O$161)*100,"na")</f>
        <v>363.14606741573033</v>
      </c>
      <c r="G160" s="8">
        <f>IFERROR(SUMIF(VictoriaPlusPCRegion!$E$7:$E$161,$E160,VictoriaPlusPCRegion!J$7:J$161)/SUMIF(VictoriaPlusPCRegion!$E$7:$E$161,$E160,VictoriaPlusPCRegion!$O$7:$O$161)*100,"na")</f>
        <v>255.95505617977528</v>
      </c>
      <c r="H160" s="8">
        <f>IFERROR(SUMIF(VictoriaPlusPCRegion!$E$7:$E$161,$E160,VictoriaPlusPCRegion!K$7:K$161)/SUMIF(VictoriaPlusPCRegion!$E$7:$E$161,$E160,VictoriaPlusPCRegion!$O$7:$O$161)*100,"na")</f>
        <v>195.28089887640451</v>
      </c>
      <c r="I160" s="8">
        <f>IFERROR(SUMIF(VictoriaPlusPCRegion!$E$7:$E$161,$E160,VictoriaPlusPCRegion!L$7:L$161)/SUMIF(VictoriaPlusPCRegion!$E$7:$E$161,$E160,VictoriaPlusPCRegion!$O$7:$O$161)*100,"na")</f>
        <v>246.06741573033707</v>
      </c>
      <c r="J160" s="8">
        <f>IFERROR(SUMIF(VictoriaPlusPCRegion!$E$7:$E$161,$E160,VictoriaPlusPCRegion!M$7:M$161)/SUMIF(VictoriaPlusPCRegion!$E$7:$E$161,$E160,VictoriaPlusPCRegion!$O$7:$O$161)*100,"na")</f>
        <v>227.86516853932585</v>
      </c>
      <c r="K160" s="8">
        <f>IFERROR(SUMIF(VictoriaPlusPCRegion!$E$7:$E$161,$E160,VictoriaPlusPCRegion!N$7:N$161)/SUMIF(VictoriaPlusPCRegion!$E$7:$E$161,$E160,VictoriaPlusPCRegion!$O$7:$O$161)*100,"na")</f>
        <v>177.07865168539325</v>
      </c>
      <c r="L160" s="8">
        <f>IFERROR(SUMIF(VictoriaPlusPCRegion!$E$7:$E$161,$E160,VictoriaPlusPCRegion!O$7:O$161)/SUMIF(VictoriaPlusPCRegion!$E$7:$E$161,$E160,VictoriaPlusPCRegion!$O$7:$O$161)*100,"na")</f>
        <v>100</v>
      </c>
      <c r="M160" s="8">
        <f>IFERROR(SUMIF(VictoriaPlusPCRegion!$E$7:$E$161,$E160,VictoriaPlusPCRegion!P$7:P$161)/SUMIF(VictoriaPlusPCRegion!$E$7:$E$161,$E160,VictoriaPlusPCRegion!$O$7:$O$161)*100,"na")</f>
        <v>102.02247191011236</v>
      </c>
      <c r="N160" s="8">
        <f>IFERROR(SUMIF(VictoriaPlusPCRegion!$E$7:$E$161,$E160,VictoriaPlusPCRegion!Q$7:Q$161)/SUMIF(VictoriaPlusPCRegion!$E$7:$E$161,$E160,VictoriaPlusPCRegion!$O$7:$O$161)*100,"na")</f>
        <v>135.28089887640448</v>
      </c>
      <c r="O160" s="8">
        <f>IFERROR(SUMIF(VictoriaPlusPCRegion!$E$7:$E$161,$E160,VictoriaPlusPCRegion!R$7:R$161)/SUMIF(VictoriaPlusPCRegion!$E$7:$E$161,$E160,VictoriaPlusPCRegion!$O$7:$O$161)*100,"na")</f>
        <v>143.82022471910113</v>
      </c>
      <c r="P160" s="8">
        <f>IFERROR(SUMIF(VictoriaPlusPCRegion!$E$7:$E$161,$E160,VictoriaPlusPCRegion!S$7:S$161)/SUMIF(VictoriaPlusPCRegion!$E$7:$E$161,$E160,VictoriaPlusPCRegion!$O$7:$O$161)*100,"na")</f>
        <v>134.60674157303373</v>
      </c>
      <c r="Q160" s="8">
        <f>IFERROR(SUMIF(VictoriaPlusPCRegion!$E$7:$E$161,$E160,VictoriaPlusPCRegion!T$7:T$161)/SUMIF(VictoriaPlusPCRegion!$E$7:$E$161,$E160,VictoriaPlusPCRegion!$O$7:$O$161)*100,"na")</f>
        <v>146.51685393258427</v>
      </c>
      <c r="R160" s="8">
        <f>IFERROR(SUMIF(VictoriaPlusPCRegion!$E$7:$E$161,$E160,VictoriaPlusPCRegion!U$7:U$161)/SUMIF(VictoriaPlusPCRegion!$E$7:$E$161,$E160,VictoriaPlusPCRegion!$O$7:$O$161)*100,"na")</f>
        <v>149.43820224719101</v>
      </c>
      <c r="S160" s="8">
        <f>IFERROR(SUMIF(VictoriaPlusPCRegion!$E$7:$E$161,$E160,VictoriaPlusPCRegion!V$7:V$161)/SUMIF(VictoriaPlusPCRegion!$E$7:$E$161,$E160,VictoriaPlusPCRegion!$O$7:$O$161)*100,"na")</f>
        <v>151.01123595505618</v>
      </c>
      <c r="T160" s="8">
        <f>IFERROR(SUMIF(VictoriaPlusPCRegion!$E$7:$E$161,$E160,VictoriaPlusPCRegion!W$7:W$161)/SUMIF(VictoriaPlusPCRegion!$E$7:$E$161,$E160,VictoriaPlusPCRegion!$O$7:$O$161)*100,"na")</f>
        <v>149.88764044943821</v>
      </c>
      <c r="U160" s="8">
        <f>IFERROR(SUMIF(VictoriaPlusPCRegion!$E$7:$E$161,$E160,VictoriaPlusPCRegion!X$7:X$161)/SUMIF(VictoriaPlusPCRegion!$E$7:$E$161,$E160,VictoriaPlusPCRegion!$O$7:$O$161)*100,"na")</f>
        <v>153.48314606741573</v>
      </c>
      <c r="V160" s="8">
        <f>IFERROR(SUMIF(VictoriaPlusPCRegion!$E$7:$E$161,$E160,VictoriaPlusPCRegion!Y$7:Y$161)/SUMIF(VictoriaPlusPCRegion!$E$7:$E$161,$E160,VictoriaPlusPCRegion!$O$7:$O$161)*100,"na")</f>
        <v>156.40449438202245</v>
      </c>
    </row>
    <row r="161" spans="1:22" hidden="1" x14ac:dyDescent="0.25">
      <c r="A161" s="2" t="s">
        <v>54</v>
      </c>
      <c r="B161" s="2" t="s">
        <v>61</v>
      </c>
      <c r="C161" s="2" t="s">
        <v>40</v>
      </c>
      <c r="E161" s="2" t="str">
        <f t="shared" si="2"/>
        <v>Recreation and other VIC</v>
      </c>
      <c r="F161" s="8">
        <f>IFERROR(SUMIF(VictoriaPlusPCRegion!$E$7:$E$161,$E161,VictoriaPlusPCRegion!I$7:I$161)/SUMIF(VictoriaPlusPCRegion!$E$7:$E$161,$E161,VictoriaPlusPCRegion!$O$7:$O$161)*100,"na")</f>
        <v>51.833436917339959</v>
      </c>
      <c r="G161" s="8">
        <f>IFERROR(SUMIF(VictoriaPlusPCRegion!$E$7:$E$161,$E161,VictoriaPlusPCRegion!J$7:J$161)/SUMIF(VictoriaPlusPCRegion!$E$7:$E$161,$E161,VictoriaPlusPCRegion!$O$7:$O$161)*100,"na")</f>
        <v>48.166563082660034</v>
      </c>
      <c r="H161" s="8">
        <f>IFERROR(SUMIF(VictoriaPlusPCRegion!$E$7:$E$161,$E161,VictoriaPlusPCRegion!K$7:K$161)/SUMIF(VictoriaPlusPCRegion!$E$7:$E$161,$E161,VictoriaPlusPCRegion!$O$7:$O$161)*100,"na")</f>
        <v>66.003729024238652</v>
      </c>
      <c r="I161" s="8">
        <f>IFERROR(SUMIF(VictoriaPlusPCRegion!$E$7:$E$161,$E161,VictoriaPlusPCRegion!L$7:L$161)/SUMIF(VictoriaPlusPCRegion!$E$7:$E$161,$E161,VictoriaPlusPCRegion!$O$7:$O$161)*100,"na")</f>
        <v>55.935363579863271</v>
      </c>
      <c r="J161" s="8">
        <f>IFERROR(SUMIF(VictoriaPlusPCRegion!$E$7:$E$161,$E161,VictoriaPlusPCRegion!M$7:M$161)/SUMIF(VictoriaPlusPCRegion!$E$7:$E$161,$E161,VictoriaPlusPCRegion!$O$7:$O$161)*100,"na")</f>
        <v>65.382224984462397</v>
      </c>
      <c r="K161" s="8">
        <f>IFERROR(SUMIF(VictoriaPlusPCRegion!$E$7:$E$161,$E161,VictoriaPlusPCRegion!N$7:N$161)/SUMIF(VictoriaPlusPCRegion!$E$7:$E$161,$E161,VictoriaPlusPCRegion!$O$7:$O$161)*100,"na")</f>
        <v>74.704785581106279</v>
      </c>
      <c r="L161" s="8">
        <f>IFERROR(SUMIF(VictoriaPlusPCRegion!$E$7:$E$161,$E161,VictoriaPlusPCRegion!O$7:O$161)/SUMIF(VictoriaPlusPCRegion!$E$7:$E$161,$E161,VictoriaPlusPCRegion!$O$7:$O$161)*100,"na")</f>
        <v>100</v>
      </c>
      <c r="M161" s="8">
        <f>IFERROR(SUMIF(VictoriaPlusPCRegion!$E$7:$E$161,$E161,VictoriaPlusPCRegion!P$7:P$161)/SUMIF(VictoriaPlusPCRegion!$E$7:$E$161,$E161,VictoriaPlusPCRegion!$O$7:$O$161)*100,"na")</f>
        <v>88.564325668116837</v>
      </c>
      <c r="N161" s="8">
        <f>IFERROR(SUMIF(VictoriaPlusPCRegion!$E$7:$E$161,$E161,VictoriaPlusPCRegion!Q$7:Q$161)/SUMIF(VictoriaPlusPCRegion!$E$7:$E$161,$E161,VictoriaPlusPCRegion!$O$7:$O$161)*100,"na")</f>
        <v>83.530142945929157</v>
      </c>
      <c r="O161" s="8">
        <f>IFERROR(SUMIF(VictoriaPlusPCRegion!$E$7:$E$161,$E161,VictoriaPlusPCRegion!R$7:R$161)/SUMIF(VictoriaPlusPCRegion!$E$7:$E$161,$E161,VictoriaPlusPCRegion!$O$7:$O$161)*100,"na")</f>
        <v>89.68303293971411</v>
      </c>
      <c r="P161" s="8">
        <f>IFERROR(SUMIF(VictoriaPlusPCRegion!$E$7:$E$161,$E161,VictoriaPlusPCRegion!S$7:S$161)/SUMIF(VictoriaPlusPCRegion!$E$7:$E$161,$E161,VictoriaPlusPCRegion!$O$7:$O$161)*100,"na")</f>
        <v>86.451211932877555</v>
      </c>
      <c r="Q161" s="8">
        <f>IFERROR(SUMIF(VictoriaPlusPCRegion!$E$7:$E$161,$E161,VictoriaPlusPCRegion!T$7:T$161)/SUMIF(VictoriaPlusPCRegion!$E$7:$E$161,$E161,VictoriaPlusPCRegion!$O$7:$O$161)*100,"na")</f>
        <v>80.981976382846483</v>
      </c>
      <c r="R161" s="8">
        <f>IFERROR(SUMIF(VictoriaPlusPCRegion!$E$7:$E$161,$E161,VictoriaPlusPCRegion!U$7:U$161)/SUMIF(VictoriaPlusPCRegion!$E$7:$E$161,$E161,VictoriaPlusPCRegion!$O$7:$O$161)*100,"na")</f>
        <v>84.959602237414543</v>
      </c>
      <c r="S161" s="8">
        <f>IFERROR(SUMIF(VictoriaPlusPCRegion!$E$7:$E$161,$E161,VictoriaPlusPCRegion!V$7:V$161)/SUMIF(VictoriaPlusPCRegion!$E$7:$E$161,$E161,VictoriaPlusPCRegion!$O$7:$O$161)*100,"na")</f>
        <v>89.372280919825968</v>
      </c>
      <c r="T161" s="8">
        <f>IFERROR(SUMIF(VictoriaPlusPCRegion!$E$7:$E$161,$E161,VictoriaPlusPCRegion!W$7:W$161)/SUMIF(VictoriaPlusPCRegion!$E$7:$E$161,$E161,VictoriaPlusPCRegion!$O$7:$O$161)*100,"na")</f>
        <v>92.604101926662523</v>
      </c>
      <c r="U161" s="8">
        <f>IFERROR(SUMIF(VictoriaPlusPCRegion!$E$7:$E$161,$E161,VictoriaPlusPCRegion!X$7:X$161)/SUMIF(VictoriaPlusPCRegion!$E$7:$E$161,$E161,VictoriaPlusPCRegion!$O$7:$O$161)*100,"na")</f>
        <v>91.547545059042875</v>
      </c>
      <c r="V161" s="8">
        <f>IFERROR(SUMIF(VictoriaPlusPCRegion!$E$7:$E$161,$E161,VictoriaPlusPCRegion!Y$7:Y$161)/SUMIF(VictoriaPlusPCRegion!$E$7:$E$161,$E161,VictoriaPlusPCRegion!$O$7:$O$161)*100,"na")</f>
        <v>93.847110006215047</v>
      </c>
    </row>
  </sheetData>
  <autoFilter ref="A6:V161">
    <filterColumn colId="0">
      <filters>
        <filter val="Residential"/>
      </filters>
    </filterColumn>
  </autoFilter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VictoriaPlusPCRegion</vt:lpstr>
      <vt:lpstr>VictoriaPlusPCRegionIndex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Kerry Barwise</dc:creator>
  <cp:lastModifiedBy>Frans Jungerth</cp:lastModifiedBy>
  <dcterms:created xsi:type="dcterms:W3CDTF">2019-03-15T23:42:04Z</dcterms:created>
  <dcterms:modified xsi:type="dcterms:W3CDTF">2019-11-22T05:08:46Z</dcterms:modified>
</cp:coreProperties>
</file>