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68" windowWidth="14808" windowHeight="7956"/>
  </bookViews>
  <sheets>
    <sheet name="Information" sheetId="17" r:id="rId1"/>
    <sheet name="Reporting" sheetId="16" r:id="rId2"/>
  </sheets>
  <calcPr calcId="145621" calcMode="manual"/>
</workbook>
</file>

<file path=xl/calcChain.xml><?xml version="1.0" encoding="utf-8"?>
<calcChain xmlns="http://schemas.openxmlformats.org/spreadsheetml/2006/main">
  <c r="G23" i="16" l="1"/>
  <c r="H23" i="16"/>
  <c r="I23" i="16"/>
  <c r="J23" i="16"/>
  <c r="F23" i="16"/>
  <c r="J53" i="16" l="1"/>
  <c r="I53" i="16"/>
  <c r="H53" i="16"/>
  <c r="G53" i="16"/>
  <c r="J52" i="16"/>
  <c r="I52" i="16"/>
  <c r="H52" i="16"/>
  <c r="G52" i="16"/>
  <c r="J51" i="16"/>
  <c r="I51" i="16"/>
  <c r="H51" i="16"/>
  <c r="G51" i="16"/>
  <c r="F52" i="16"/>
  <c r="F53" i="16"/>
  <c r="F51" i="16"/>
  <c r="G20" i="16" l="1"/>
  <c r="H20" i="16"/>
  <c r="I20" i="16"/>
  <c r="J20" i="16"/>
  <c r="G21" i="16"/>
  <c r="H21" i="16"/>
  <c r="I21" i="16"/>
  <c r="J21" i="16"/>
  <c r="G22" i="16"/>
  <c r="H22" i="16"/>
  <c r="I22" i="16"/>
  <c r="J22" i="16"/>
  <c r="F22" i="16"/>
  <c r="F21" i="16"/>
  <c r="F20" i="16"/>
  <c r="L20" i="16" l="1"/>
  <c r="L21" i="16"/>
  <c r="L22" i="16"/>
  <c r="L23" i="16"/>
  <c r="J46" i="16"/>
  <c r="I46" i="16"/>
  <c r="H46" i="16"/>
  <c r="G46" i="16"/>
  <c r="F46" i="16"/>
  <c r="L45" i="16"/>
  <c r="L44" i="16"/>
  <c r="L43" i="16"/>
  <c r="M46" i="16" l="1"/>
  <c r="L24" i="16"/>
  <c r="G72" i="16"/>
  <c r="H72" i="16"/>
  <c r="I72" i="16"/>
  <c r="J72" i="16"/>
  <c r="F72" i="16"/>
  <c r="L69" i="16"/>
  <c r="L66" i="16"/>
  <c r="M66" i="16"/>
  <c r="L61" i="16"/>
  <c r="L62" i="16"/>
  <c r="L60" i="16"/>
  <c r="L59" i="16"/>
  <c r="L46" i="16"/>
  <c r="L63" i="16" l="1"/>
  <c r="F79" i="16"/>
  <c r="H78" i="16"/>
  <c r="H77" i="16"/>
  <c r="I76" i="16"/>
  <c r="H54" i="16" l="1"/>
  <c r="G54" i="16"/>
  <c r="I79" i="16"/>
  <c r="G79" i="16"/>
  <c r="J79" i="16"/>
  <c r="I78" i="16"/>
  <c r="F78" i="16"/>
  <c r="J78" i="16"/>
  <c r="G78" i="16"/>
  <c r="I77" i="16"/>
  <c r="J77" i="16"/>
  <c r="G77" i="16"/>
  <c r="H76" i="16"/>
  <c r="G76" i="16"/>
  <c r="J76" i="16"/>
  <c r="F76" i="16"/>
  <c r="F32" i="16" l="1"/>
  <c r="F77" i="16"/>
  <c r="H32" i="16"/>
  <c r="H79" i="16"/>
  <c r="G32" i="16"/>
  <c r="I32" i="16"/>
  <c r="J32" i="16"/>
  <c r="I54" i="16"/>
  <c r="L53" i="16"/>
  <c r="M53" i="16"/>
  <c r="L51" i="16"/>
  <c r="L54" i="16" s="1"/>
  <c r="M51" i="16"/>
  <c r="F54" i="16"/>
  <c r="L52" i="16"/>
  <c r="M52" i="16"/>
  <c r="J54" i="16"/>
  <c r="L9" i="16" l="1"/>
  <c r="L8" i="16"/>
  <c r="L7" i="16"/>
  <c r="L6" i="16"/>
  <c r="L10" i="16" l="1"/>
  <c r="L36" i="16"/>
  <c r="L38" i="16"/>
  <c r="L37" i="16"/>
  <c r="J39" i="16"/>
  <c r="H39" i="16"/>
  <c r="I39" i="16"/>
  <c r="F39" i="16"/>
  <c r="G39" i="16"/>
  <c r="L28" i="16" l="1"/>
  <c r="L30" i="16" l="1"/>
  <c r="L31" i="16"/>
  <c r="L29" i="16"/>
  <c r="L39" i="16" l="1"/>
  <c r="L32" i="16"/>
</calcChain>
</file>

<file path=xl/sharedStrings.xml><?xml version="1.0" encoding="utf-8"?>
<sst xmlns="http://schemas.openxmlformats.org/spreadsheetml/2006/main" count="104" uniqueCount="57">
  <si>
    <t>2010/11</t>
  </si>
  <si>
    <t>2011/12</t>
  </si>
  <si>
    <t>2012/13</t>
  </si>
  <si>
    <t>2013/14</t>
  </si>
  <si>
    <t>2014/15</t>
  </si>
  <si>
    <t>Year</t>
  </si>
  <si>
    <t>Notes</t>
  </si>
  <si>
    <t>B</t>
  </si>
  <si>
    <t>C</t>
  </si>
  <si>
    <t>Total</t>
  </si>
  <si>
    <t>DEF</t>
  </si>
  <si>
    <t>Financial Year</t>
  </si>
  <si>
    <t>Reported RIN Quantities</t>
  </si>
  <si>
    <t>Voltage (kV)</t>
  </si>
  <si>
    <t>Multi Circuit</t>
  </si>
  <si>
    <t>Refurb</t>
  </si>
  <si>
    <t>Corrosion Zone</t>
  </si>
  <si>
    <t>Refurb?</t>
  </si>
  <si>
    <t>Purpose</t>
  </si>
  <si>
    <t>Context</t>
  </si>
  <si>
    <t>Average</t>
  </si>
  <si>
    <t>Per Year</t>
  </si>
  <si>
    <t>All Zones</t>
  </si>
  <si>
    <t>2011 - 2015</t>
  </si>
  <si>
    <t>Adjustments to RIN Quantities</t>
  </si>
  <si>
    <t>Towers Replaced or Refit, Not Due to Tower Condition, Adjustments Applied</t>
  </si>
  <si>
    <t>Check 0</t>
  </si>
  <si>
    <t>Towers Replaced, Due to Major Substation Relocation, Adjustments Applied</t>
  </si>
  <si>
    <t>Towers Replaced, Due to Substation Rebuild, But Not Due to Major Substation Relocation, Adjustments Applied</t>
  </si>
  <si>
    <t>Non Tower Condition Replacements</t>
  </si>
  <si>
    <t>Check 0 - Overall</t>
  </si>
  <si>
    <t>Calibration Quantity - Towers</t>
  </si>
  <si>
    <t>Towers Replaced or Refit Due to Tower Condition Only, Adjustments Applied</t>
  </si>
  <si>
    <t>Towers Replaced or Refit, Adjustments Applied to RIN Data</t>
  </si>
  <si>
    <t>This workbook takes RIN reported tower replacement volumes, and towers that had maintenance intervention to address advanced corrosion, and calculates quantities for the calibration and forecast repex models.</t>
  </si>
  <si>
    <t>RIN data allocated 42 towers in Woree - Kamerunga [2013] as rebuild, instead of refit.</t>
  </si>
  <si>
    <t>Description</t>
  </si>
  <si>
    <t>Towers Refit</t>
  </si>
  <si>
    <t>Towers Rebuilt - 132 kV, Single Circuit</t>
  </si>
  <si>
    <t>Towers Rebuilt - 132 kV, Multiple Circuit</t>
  </si>
  <si>
    <t>Towers Rebuilt - 275 kV, Multiple Circuit</t>
  </si>
  <si>
    <t>All Towers</t>
  </si>
  <si>
    <t>Towers Refurbished</t>
  </si>
  <si>
    <t>Towers Replaced or Refurbished, Adjustments Applied to RIN Data</t>
  </si>
  <si>
    <t>Towers Replaced or Refurbished Due to Tower Condition Only, Adjustments Applied</t>
  </si>
  <si>
    <t>Towers Replaced or Refurbished Due to Tower Condition, Adjustments Applied, by Corrosion Classification</t>
  </si>
  <si>
    <t>Towers with Maintenance Intervention due to Corrosion, by Corrosion Classification</t>
  </si>
  <si>
    <t>Tower with Corrosion Intervention (Tower Replaced, Tower Refurbished or Maintenance Intervention) - Repex Model Calibration Quantities, by Corrosion Classification</t>
  </si>
  <si>
    <t>Segregate and adjust RIN reported tower replacement volumes, so that the quantities are suitable for use in prediction of future condition based replacement need.</t>
  </si>
  <si>
    <t>The average annual tower replacement due to substation rebuilds is reported in cell M66. Used in the forecast (2015) repex model.</t>
  </si>
  <si>
    <t>The average annual quantity of towers with maintenance intervention is reported in cell M46. Used in the forecast (2015) repex model.</t>
  </si>
  <si>
    <t>Two separate projects for 42 structures of Woree Kamerunga [one project for foundations; other project for hardware]. Two RIN reports [2013 and 2015]. Exclude most recent quantities to avoid double counting.</t>
  </si>
  <si>
    <t>RIN data inadvertantly excluded 4 towers in Woree - Cairns [2011] refit.</t>
  </si>
  <si>
    <t>The average annual tower intervention volumes for different corrosion zones, where tower condition was the driver for the project, are shown in "Reporting",  cells M51 - M53, and is used in the calibration (2010) repex model.</t>
  </si>
  <si>
    <t>Towers that were replaced in association with major substation relocation are excluded the calibration quantities.</t>
  </si>
  <si>
    <t>Revised Revenue Proposal</t>
  </si>
  <si>
    <t>No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</si>
</sst>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</cellStyleXfs>
  <cellXfs count="8">
    <xf numFmtId="0" fontId="0" fillId="0" borderId="0" xfId="0"/>
    <xf numFmtId="0" fontId="1" fillId="0" borderId="0" xfId="0" applyFont="1"/>
    <xf numFmtId="0" fontId="3" fillId="0" borderId="1" xfId="1"/>
    <xf numFmtId="0" fontId="0" fillId="0" borderId="0" xfId="0" applyFont="1"/>
    <xf numFmtId="0" fontId="4" fillId="0" borderId="0" xfId="0" applyFont="1"/>
    <xf numFmtId="0" fontId="5" fillId="0" borderId="2" xfId="3"/>
    <xf numFmtId="0" fontId="6" fillId="0" borderId="3" xfId="4"/>
    <xf numFmtId="0" fontId="2" fillId="2" borderId="0" xfId="2"/>
  </cellXfs>
  <cellStyles count="5">
    <cellStyle name="60% - Accent4" xfId="2" builtinId="44"/>
    <cellStyle name="Heading 1" xfId="3" builtinId="16"/>
    <cellStyle name="Heading 2" xfId="4" builtinId="17"/>
    <cellStyle name="Heading 3" xfId="1" builtinId="1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4"/>
  <sheetViews>
    <sheetView tabSelected="1" workbookViewId="0"/>
  </sheetViews>
  <sheetFormatPr defaultRowHeight="14.4" x14ac:dyDescent="0.3"/>
  <sheetData>
    <row r="1" spans="1:1" s="5" customFormat="1" ht="20.399999999999999" thickBot="1" x14ac:dyDescent="0.45">
      <c r="A1" s="5" t="s">
        <v>31</v>
      </c>
    </row>
    <row r="2" spans="1:1" ht="15" thickTop="1" x14ac:dyDescent="0.3"/>
    <row r="3" spans="1:1" s="6" customFormat="1" ht="18" thickBot="1" x14ac:dyDescent="0.4">
      <c r="A3" s="6" t="s">
        <v>18</v>
      </c>
    </row>
    <row r="4" spans="1:1" ht="15" thickTop="1" x14ac:dyDescent="0.3">
      <c r="A4" t="s">
        <v>48</v>
      </c>
    </row>
    <row r="6" spans="1:1" s="6" customFormat="1" ht="18" thickBot="1" x14ac:dyDescent="0.4">
      <c r="A6" s="6" t="s">
        <v>19</v>
      </c>
    </row>
    <row r="7" spans="1:1" ht="15" thickTop="1" x14ac:dyDescent="0.3">
      <c r="A7" t="s">
        <v>34</v>
      </c>
    </row>
    <row r="8" spans="1:1" x14ac:dyDescent="0.3">
      <c r="A8" t="s">
        <v>53</v>
      </c>
    </row>
    <row r="9" spans="1:1" x14ac:dyDescent="0.3">
      <c r="A9" t="s">
        <v>49</v>
      </c>
    </row>
    <row r="10" spans="1:1" x14ac:dyDescent="0.3">
      <c r="A10" t="s">
        <v>50</v>
      </c>
    </row>
    <row r="11" spans="1:1" x14ac:dyDescent="0.3">
      <c r="A11" t="s">
        <v>54</v>
      </c>
    </row>
    <row r="13" spans="1:1" s="6" customFormat="1" ht="18" thickBot="1" x14ac:dyDescent="0.4">
      <c r="A13" s="6" t="s">
        <v>55</v>
      </c>
    </row>
    <row r="14" spans="1:1" ht="15" thickTop="1" x14ac:dyDescent="0.3">
      <c r="A14" t="s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N80"/>
  <sheetViews>
    <sheetView zoomScaleNormal="100" workbookViewId="0">
      <pane xSplit="5" ySplit="2" topLeftCell="F3" activePane="bottomRight" state="frozen"/>
      <selection pane="topRight" activeCell="E1" sqref="E1"/>
      <selection pane="bottomLeft" activeCell="A3" sqref="A3"/>
      <selection pane="bottomRight"/>
    </sheetView>
  </sheetViews>
  <sheetFormatPr defaultRowHeight="14.4" outlineLevelRow="1" outlineLevelCol="1" x14ac:dyDescent="0.3"/>
  <cols>
    <col min="2" max="2" width="41.109375" customWidth="1"/>
    <col min="3" max="3" width="15" hidden="1" customWidth="1" outlineLevel="1"/>
    <col min="4" max="4" width="11.5546875" hidden="1" customWidth="1" outlineLevel="1"/>
    <col min="5" max="5" width="8.88671875" hidden="1" customWidth="1" outlineLevel="1"/>
    <col min="6" max="6" width="8.88671875" collapsed="1"/>
    <col min="14" max="14" width="57.88671875" customWidth="1"/>
  </cols>
  <sheetData>
    <row r="1" spans="2:14" x14ac:dyDescent="0.3">
      <c r="B1" s="1" t="s">
        <v>5</v>
      </c>
      <c r="C1" s="1"/>
      <c r="D1" s="1"/>
      <c r="E1" s="1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/>
      <c r="L1" s="1" t="s">
        <v>9</v>
      </c>
      <c r="M1" s="1" t="s">
        <v>20</v>
      </c>
      <c r="N1" s="1"/>
    </row>
    <row r="2" spans="2:14" x14ac:dyDescent="0.3">
      <c r="B2" s="1" t="s">
        <v>11</v>
      </c>
      <c r="C2" s="1"/>
      <c r="D2" s="1"/>
      <c r="E2" s="1"/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/>
      <c r="L2" s="1" t="s">
        <v>23</v>
      </c>
      <c r="M2" s="1" t="s">
        <v>21</v>
      </c>
      <c r="N2" s="1" t="s">
        <v>6</v>
      </c>
    </row>
    <row r="3" spans="2:14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" thickBot="1" x14ac:dyDescent="0.35">
      <c r="B4" s="2" t="s">
        <v>12</v>
      </c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3"/>
    </row>
    <row r="5" spans="2:14" ht="15" thickBot="1" x14ac:dyDescent="0.35">
      <c r="B5" s="2" t="s">
        <v>36</v>
      </c>
      <c r="C5" s="2" t="s">
        <v>14</v>
      </c>
      <c r="D5" s="2" t="s">
        <v>13</v>
      </c>
      <c r="E5" s="2" t="s">
        <v>17</v>
      </c>
      <c r="M5" s="1"/>
      <c r="N5" s="3"/>
    </row>
    <row r="6" spans="2:14" x14ac:dyDescent="0.3">
      <c r="B6" t="s">
        <v>38</v>
      </c>
      <c r="C6" t="b">
        <v>0</v>
      </c>
      <c r="D6">
        <v>132</v>
      </c>
      <c r="E6" t="b">
        <v>0</v>
      </c>
      <c r="F6">
        <v>0</v>
      </c>
      <c r="G6">
        <v>0</v>
      </c>
      <c r="H6">
        <v>0</v>
      </c>
      <c r="I6">
        <v>10</v>
      </c>
      <c r="J6">
        <v>0</v>
      </c>
      <c r="L6" s="1">
        <f>SUM(F6:J6)</f>
        <v>10</v>
      </c>
      <c r="M6" s="3"/>
      <c r="N6" s="1"/>
    </row>
    <row r="7" spans="2:14" x14ac:dyDescent="0.3">
      <c r="B7" t="s">
        <v>39</v>
      </c>
      <c r="C7" t="b">
        <v>1</v>
      </c>
      <c r="D7">
        <v>132</v>
      </c>
      <c r="E7" t="b">
        <v>0</v>
      </c>
      <c r="F7">
        <v>6</v>
      </c>
      <c r="G7">
        <v>0</v>
      </c>
      <c r="H7">
        <v>42</v>
      </c>
      <c r="I7">
        <v>0</v>
      </c>
      <c r="J7">
        <v>48</v>
      </c>
      <c r="L7" s="1">
        <f>SUM(F7:J7)</f>
        <v>96</v>
      </c>
      <c r="M7" s="3"/>
      <c r="N7" s="1"/>
    </row>
    <row r="8" spans="2:14" x14ac:dyDescent="0.3">
      <c r="B8" t="s">
        <v>40</v>
      </c>
      <c r="C8" t="b">
        <v>1</v>
      </c>
      <c r="D8">
        <v>275</v>
      </c>
      <c r="E8" t="b">
        <v>0</v>
      </c>
      <c r="F8">
        <v>27</v>
      </c>
      <c r="G8">
        <v>214</v>
      </c>
      <c r="H8">
        <v>109</v>
      </c>
      <c r="I8">
        <v>133</v>
      </c>
      <c r="J8">
        <v>0</v>
      </c>
      <c r="L8" s="1">
        <f>SUM(F8:J8)</f>
        <v>483</v>
      </c>
      <c r="M8" s="3"/>
      <c r="N8" s="1"/>
    </row>
    <row r="9" spans="2:14" x14ac:dyDescent="0.3">
      <c r="B9" t="s">
        <v>42</v>
      </c>
      <c r="E9" t="b">
        <v>1</v>
      </c>
      <c r="F9">
        <v>0</v>
      </c>
      <c r="G9">
        <v>0</v>
      </c>
      <c r="H9">
        <v>23</v>
      </c>
      <c r="I9">
        <v>51</v>
      </c>
      <c r="J9">
        <v>42</v>
      </c>
      <c r="L9" s="1">
        <f>SUM(F9:J9)</f>
        <v>116</v>
      </c>
      <c r="M9" s="3"/>
      <c r="N9" s="1"/>
    </row>
    <row r="10" spans="2:14" x14ac:dyDescent="0.3">
      <c r="C10" s="1"/>
      <c r="D10" s="1"/>
      <c r="E10" s="1"/>
      <c r="L10" s="4">
        <f>SUM(L6:L9)</f>
        <v>705</v>
      </c>
      <c r="M10" s="1"/>
      <c r="N10" s="1"/>
    </row>
    <row r="11" spans="2:14" x14ac:dyDescent="0.3">
      <c r="C11" s="1"/>
      <c r="D11" s="1"/>
      <c r="E11" s="1"/>
      <c r="L11" s="4"/>
      <c r="M11" s="1"/>
      <c r="N11" s="1"/>
    </row>
    <row r="12" spans="2:14" ht="15" thickBot="1" x14ac:dyDescent="0.35">
      <c r="B12" s="2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4" ht="15" thickBot="1" x14ac:dyDescent="0.35">
      <c r="B13" s="2" t="s">
        <v>36</v>
      </c>
      <c r="C13" s="2" t="s">
        <v>14</v>
      </c>
      <c r="D13" s="2" t="s">
        <v>13</v>
      </c>
      <c r="E13" s="2" t="s">
        <v>15</v>
      </c>
    </row>
    <row r="14" spans="2:14" x14ac:dyDescent="0.3">
      <c r="B14" t="s">
        <v>38</v>
      </c>
      <c r="C14" t="b">
        <v>1</v>
      </c>
      <c r="D14">
        <v>132</v>
      </c>
      <c r="E14" t="b">
        <v>0</v>
      </c>
      <c r="H14">
        <v>-42</v>
      </c>
      <c r="N14" t="s">
        <v>35</v>
      </c>
    </row>
    <row r="15" spans="2:14" x14ac:dyDescent="0.3">
      <c r="B15" t="s">
        <v>42</v>
      </c>
      <c r="E15" t="b">
        <v>1</v>
      </c>
      <c r="F15">
        <v>4</v>
      </c>
      <c r="H15">
        <v>42</v>
      </c>
      <c r="J15">
        <v>-42</v>
      </c>
      <c r="N15" t="s">
        <v>52</v>
      </c>
    </row>
    <row r="16" spans="2:14" x14ac:dyDescent="0.3">
      <c r="N16" t="s">
        <v>51</v>
      </c>
    </row>
    <row r="18" spans="2:12" ht="15" thickBot="1" x14ac:dyDescent="0.35">
      <c r="B18" s="2" t="s">
        <v>43</v>
      </c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</row>
    <row r="19" spans="2:12" ht="15" thickBot="1" x14ac:dyDescent="0.35">
      <c r="B19" s="2" t="s">
        <v>36</v>
      </c>
      <c r="C19" s="2" t="s">
        <v>14</v>
      </c>
      <c r="D19" s="2" t="s">
        <v>13</v>
      </c>
      <c r="E19" s="2" t="s">
        <v>15</v>
      </c>
    </row>
    <row r="20" spans="2:12" x14ac:dyDescent="0.3">
      <c r="B20" t="s">
        <v>38</v>
      </c>
      <c r="C20" t="b">
        <v>0</v>
      </c>
      <c r="D20">
        <v>132</v>
      </c>
      <c r="E20" t="b">
        <v>0</v>
      </c>
      <c r="F20">
        <f>F6</f>
        <v>0</v>
      </c>
      <c r="G20">
        <f t="shared" ref="G20:J20" si="0">G6</f>
        <v>0</v>
      </c>
      <c r="H20">
        <f t="shared" si="0"/>
        <v>0</v>
      </c>
      <c r="I20">
        <f t="shared" si="0"/>
        <v>10</v>
      </c>
      <c r="J20">
        <f t="shared" si="0"/>
        <v>0</v>
      </c>
      <c r="L20" s="1">
        <f>SUM(F20:J20)</f>
        <v>10</v>
      </c>
    </row>
    <row r="21" spans="2:12" x14ac:dyDescent="0.3">
      <c r="B21" t="s">
        <v>39</v>
      </c>
      <c r="C21" t="b">
        <v>1</v>
      </c>
      <c r="D21">
        <v>132</v>
      </c>
      <c r="E21" t="b">
        <v>0</v>
      </c>
      <c r="F21">
        <f>F7+F14</f>
        <v>6</v>
      </c>
      <c r="G21">
        <f>G7+G14</f>
        <v>0</v>
      </c>
      <c r="H21">
        <f>H7+H14</f>
        <v>0</v>
      </c>
      <c r="I21">
        <f>I7+I14</f>
        <v>0</v>
      </c>
      <c r="J21">
        <f>J7+J14</f>
        <v>48</v>
      </c>
      <c r="L21" s="1">
        <f>SUM(F21:J21)</f>
        <v>54</v>
      </c>
    </row>
    <row r="22" spans="2:12" x14ac:dyDescent="0.3">
      <c r="B22" t="s">
        <v>40</v>
      </c>
      <c r="C22" t="b">
        <v>1</v>
      </c>
      <c r="D22">
        <v>275</v>
      </c>
      <c r="E22" t="b">
        <v>0</v>
      </c>
      <c r="F22">
        <f>F8</f>
        <v>27</v>
      </c>
      <c r="G22">
        <f t="shared" ref="G22:J22" si="1">G8</f>
        <v>214</v>
      </c>
      <c r="H22">
        <f t="shared" si="1"/>
        <v>109</v>
      </c>
      <c r="I22">
        <f t="shared" si="1"/>
        <v>133</v>
      </c>
      <c r="J22">
        <f t="shared" si="1"/>
        <v>0</v>
      </c>
      <c r="L22" s="1">
        <f>SUM(F22:J22)</f>
        <v>483</v>
      </c>
    </row>
    <row r="23" spans="2:12" x14ac:dyDescent="0.3">
      <c r="B23" t="s">
        <v>42</v>
      </c>
      <c r="E23" t="b">
        <v>1</v>
      </c>
      <c r="F23">
        <f>F9+F15</f>
        <v>4</v>
      </c>
      <c r="G23">
        <f t="shared" ref="G23:J23" si="2">G9+G15</f>
        <v>0</v>
      </c>
      <c r="H23">
        <f t="shared" si="2"/>
        <v>65</v>
      </c>
      <c r="I23">
        <f t="shared" si="2"/>
        <v>51</v>
      </c>
      <c r="J23">
        <f t="shared" si="2"/>
        <v>0</v>
      </c>
      <c r="L23" s="1">
        <f>SUM(F23:J23)</f>
        <v>120</v>
      </c>
    </row>
    <row r="24" spans="2:12" x14ac:dyDescent="0.3">
      <c r="L24" s="4">
        <f>SUM(L20:L23)</f>
        <v>667</v>
      </c>
    </row>
    <row r="26" spans="2:12" ht="15" thickBot="1" x14ac:dyDescent="0.35">
      <c r="B26" s="2" t="s">
        <v>44</v>
      </c>
      <c r="C26" s="2" t="s">
        <v>32</v>
      </c>
      <c r="D26" s="2"/>
      <c r="E26" s="2"/>
      <c r="F26" s="2"/>
      <c r="G26" s="2"/>
      <c r="H26" s="2"/>
      <c r="I26" s="2"/>
      <c r="J26" s="2"/>
      <c r="K26" s="2"/>
      <c r="L26" s="2"/>
    </row>
    <row r="27" spans="2:12" ht="15" thickBot="1" x14ac:dyDescent="0.35">
      <c r="B27" s="2" t="s">
        <v>36</v>
      </c>
      <c r="C27" s="2" t="s">
        <v>14</v>
      </c>
      <c r="D27" s="2" t="s">
        <v>13</v>
      </c>
      <c r="E27" s="2" t="s">
        <v>15</v>
      </c>
    </row>
    <row r="28" spans="2:12" x14ac:dyDescent="0.3">
      <c r="B28" t="s">
        <v>38</v>
      </c>
      <c r="C28" t="b">
        <v>0</v>
      </c>
      <c r="D28">
        <v>132</v>
      </c>
      <c r="E28" t="b">
        <v>0</v>
      </c>
      <c r="F28">
        <v>0</v>
      </c>
      <c r="G28">
        <v>0</v>
      </c>
      <c r="H28">
        <v>0</v>
      </c>
      <c r="I28">
        <v>0</v>
      </c>
      <c r="J28">
        <v>0</v>
      </c>
      <c r="L28" s="1">
        <f>SUM(F28:J28)</f>
        <v>0</v>
      </c>
    </row>
    <row r="29" spans="2:12" x14ac:dyDescent="0.3">
      <c r="B29" t="s">
        <v>39</v>
      </c>
      <c r="C29" t="b">
        <v>1</v>
      </c>
      <c r="D29">
        <v>132</v>
      </c>
      <c r="E29" t="b">
        <v>0</v>
      </c>
      <c r="F29">
        <v>0</v>
      </c>
      <c r="G29">
        <v>0</v>
      </c>
      <c r="H29">
        <v>0</v>
      </c>
      <c r="I29">
        <v>0</v>
      </c>
      <c r="J29">
        <v>36</v>
      </c>
      <c r="L29" s="1">
        <f>SUM(F29:J29)</f>
        <v>36</v>
      </c>
    </row>
    <row r="30" spans="2:12" x14ac:dyDescent="0.3">
      <c r="B30" t="s">
        <v>40</v>
      </c>
      <c r="C30" t="b">
        <v>1</v>
      </c>
      <c r="D30">
        <v>275</v>
      </c>
      <c r="E30" t="b">
        <v>0</v>
      </c>
      <c r="F30">
        <v>0</v>
      </c>
      <c r="G30">
        <v>214</v>
      </c>
      <c r="H30">
        <v>109</v>
      </c>
      <c r="I30">
        <v>112</v>
      </c>
      <c r="J30">
        <v>0</v>
      </c>
      <c r="L30" s="1">
        <f>SUM(F30:J30)</f>
        <v>435</v>
      </c>
    </row>
    <row r="31" spans="2:12" x14ac:dyDescent="0.3">
      <c r="B31" t="s">
        <v>42</v>
      </c>
      <c r="E31" t="b">
        <v>1</v>
      </c>
      <c r="F31">
        <v>4</v>
      </c>
      <c r="G31">
        <v>0</v>
      </c>
      <c r="H31">
        <v>65</v>
      </c>
      <c r="I31">
        <v>51</v>
      </c>
      <c r="J31">
        <v>0</v>
      </c>
      <c r="L31" s="1">
        <f>SUM(F31:J31)</f>
        <v>120</v>
      </c>
    </row>
    <row r="32" spans="2:12" x14ac:dyDescent="0.3">
      <c r="F32" s="4">
        <f>SUM(F29:F31)</f>
        <v>4</v>
      </c>
      <c r="G32" s="4">
        <f t="shared" ref="G32:J32" si="3">SUM(G29:G31)</f>
        <v>214</v>
      </c>
      <c r="H32" s="4">
        <f t="shared" si="3"/>
        <v>174</v>
      </c>
      <c r="I32" s="4">
        <f t="shared" si="3"/>
        <v>163</v>
      </c>
      <c r="J32" s="4">
        <f t="shared" si="3"/>
        <v>36</v>
      </c>
      <c r="L32" s="4">
        <f>SUM(L28:L31)</f>
        <v>591</v>
      </c>
    </row>
    <row r="33" spans="2:14" x14ac:dyDescent="0.3">
      <c r="L33" s="1"/>
    </row>
    <row r="34" spans="2:14" ht="15" thickBot="1" x14ac:dyDescent="0.35">
      <c r="B34" s="2" t="s">
        <v>45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4" ht="15" thickBot="1" x14ac:dyDescent="0.35">
      <c r="B35" s="2" t="s">
        <v>16</v>
      </c>
      <c r="C35" s="2"/>
      <c r="D35" s="2"/>
      <c r="E35" s="2"/>
    </row>
    <row r="36" spans="2:14" x14ac:dyDescent="0.3">
      <c r="B36" t="s">
        <v>7</v>
      </c>
      <c r="F36">
        <v>0</v>
      </c>
      <c r="G36">
        <v>0</v>
      </c>
      <c r="H36">
        <v>0</v>
      </c>
      <c r="I36">
        <v>0</v>
      </c>
      <c r="J36">
        <v>0</v>
      </c>
      <c r="L36" s="1">
        <f>SUM(F36:J36)</f>
        <v>0</v>
      </c>
    </row>
    <row r="37" spans="2:14" x14ac:dyDescent="0.3">
      <c r="B37" t="s">
        <v>8</v>
      </c>
      <c r="F37">
        <v>0</v>
      </c>
      <c r="G37">
        <v>0</v>
      </c>
      <c r="H37">
        <v>23</v>
      </c>
      <c r="I37">
        <v>0</v>
      </c>
      <c r="J37">
        <v>36</v>
      </c>
      <c r="L37" s="1">
        <f>SUM(F37:J37)</f>
        <v>59</v>
      </c>
    </row>
    <row r="38" spans="2:14" x14ac:dyDescent="0.3">
      <c r="B38" t="s">
        <v>10</v>
      </c>
      <c r="F38">
        <v>4</v>
      </c>
      <c r="G38">
        <v>214</v>
      </c>
      <c r="H38">
        <v>151</v>
      </c>
      <c r="I38">
        <v>163</v>
      </c>
      <c r="J38">
        <v>0</v>
      </c>
      <c r="L38" s="1">
        <f>SUM(F38:J38)</f>
        <v>532</v>
      </c>
    </row>
    <row r="39" spans="2:14" x14ac:dyDescent="0.3">
      <c r="B39" t="s">
        <v>22</v>
      </c>
      <c r="F39" s="4">
        <f>SUM(F36:F38)</f>
        <v>4</v>
      </c>
      <c r="G39" s="4">
        <f t="shared" ref="G39:J39" si="4">SUM(G36:G38)</f>
        <v>214</v>
      </c>
      <c r="H39" s="4">
        <f t="shared" si="4"/>
        <v>174</v>
      </c>
      <c r="I39" s="4">
        <f t="shared" si="4"/>
        <v>163</v>
      </c>
      <c r="J39" s="4">
        <f t="shared" si="4"/>
        <v>36</v>
      </c>
      <c r="K39" s="4"/>
      <c r="L39" s="4">
        <f>SUM(L36:L38)</f>
        <v>591</v>
      </c>
    </row>
    <row r="40" spans="2:14" x14ac:dyDescent="0.3">
      <c r="F40" s="4"/>
      <c r="G40" s="4"/>
      <c r="H40" s="4"/>
      <c r="I40" s="4"/>
      <c r="J40" s="4"/>
      <c r="K40" s="4"/>
      <c r="L40" s="4"/>
    </row>
    <row r="41" spans="2:14" ht="15" thickBot="1" x14ac:dyDescent="0.35">
      <c r="B41" s="2" t="s">
        <v>46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4" ht="15" thickBot="1" x14ac:dyDescent="0.35">
      <c r="B42" s="2" t="s">
        <v>16</v>
      </c>
      <c r="C42" s="2"/>
      <c r="D42" s="2"/>
      <c r="E42" s="2"/>
    </row>
    <row r="43" spans="2:14" x14ac:dyDescent="0.3">
      <c r="B43" t="s">
        <v>7</v>
      </c>
      <c r="F43">
        <v>0</v>
      </c>
      <c r="G43">
        <v>0</v>
      </c>
      <c r="H43">
        <v>1</v>
      </c>
      <c r="I43">
        <v>0</v>
      </c>
      <c r="J43">
        <v>1</v>
      </c>
      <c r="L43" s="1">
        <f>SUM(F43:J43)</f>
        <v>2</v>
      </c>
    </row>
    <row r="44" spans="2:14" x14ac:dyDescent="0.3">
      <c r="B44" t="s">
        <v>8</v>
      </c>
      <c r="F44">
        <v>3</v>
      </c>
      <c r="G44">
        <v>3</v>
      </c>
      <c r="H44">
        <v>2</v>
      </c>
      <c r="I44">
        <v>11</v>
      </c>
      <c r="J44">
        <v>37</v>
      </c>
      <c r="L44" s="1">
        <f>SUM(F44:J44)</f>
        <v>56</v>
      </c>
    </row>
    <row r="45" spans="2:14" x14ac:dyDescent="0.3">
      <c r="B45" t="s">
        <v>10</v>
      </c>
      <c r="F45">
        <v>3</v>
      </c>
      <c r="G45">
        <v>0</v>
      </c>
      <c r="H45">
        <v>7</v>
      </c>
      <c r="I45">
        <v>15</v>
      </c>
      <c r="J45">
        <v>9</v>
      </c>
      <c r="L45" s="1">
        <f>SUM(F45:J45)</f>
        <v>34</v>
      </c>
    </row>
    <row r="46" spans="2:14" x14ac:dyDescent="0.3">
      <c r="B46" t="s">
        <v>22</v>
      </c>
      <c r="F46" s="4">
        <f>SUM(F43:F45)</f>
        <v>6</v>
      </c>
      <c r="G46" s="4">
        <f t="shared" ref="G46:J46" si="5">SUM(G43:G45)</f>
        <v>3</v>
      </c>
      <c r="H46" s="4">
        <f t="shared" si="5"/>
        <v>10</v>
      </c>
      <c r="I46" s="4">
        <f t="shared" si="5"/>
        <v>26</v>
      </c>
      <c r="J46" s="4">
        <f t="shared" si="5"/>
        <v>47</v>
      </c>
      <c r="K46" s="4"/>
      <c r="L46" s="4">
        <f>SUM(L43:L45)</f>
        <v>92</v>
      </c>
      <c r="M46" s="7">
        <f>AVERAGE(F46:J46)</f>
        <v>18.399999999999999</v>
      </c>
    </row>
    <row r="47" spans="2:14" x14ac:dyDescent="0.3">
      <c r="F47" s="4"/>
      <c r="G47" s="4"/>
      <c r="H47" s="4"/>
      <c r="I47" s="4"/>
      <c r="J47" s="4"/>
      <c r="K47" s="4"/>
      <c r="L47" s="4"/>
    </row>
    <row r="48" spans="2:14" x14ac:dyDescent="0.3">
      <c r="M48" s="1"/>
      <c r="N48" s="1"/>
    </row>
    <row r="49" spans="2:14" ht="15" thickBot="1" x14ac:dyDescent="0.35">
      <c r="B49" s="2" t="s">
        <v>47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</row>
    <row r="50" spans="2:14" ht="15" thickBot="1" x14ac:dyDescent="0.35">
      <c r="B50" s="2" t="s">
        <v>16</v>
      </c>
      <c r="C50" s="2"/>
      <c r="D50" s="2"/>
      <c r="E50" s="2"/>
      <c r="M50" s="1"/>
      <c r="N50" s="1"/>
    </row>
    <row r="51" spans="2:14" x14ac:dyDescent="0.3">
      <c r="B51" t="s">
        <v>7</v>
      </c>
      <c r="F51">
        <f>F36+F43</f>
        <v>0</v>
      </c>
      <c r="G51">
        <f t="shared" ref="G51:J51" si="6">G36+G43</f>
        <v>0</v>
      </c>
      <c r="H51">
        <f t="shared" si="6"/>
        <v>1</v>
      </c>
      <c r="I51">
        <f t="shared" si="6"/>
        <v>0</v>
      </c>
      <c r="J51">
        <f t="shared" si="6"/>
        <v>1</v>
      </c>
      <c r="L51" s="1">
        <f>SUM(F51:J51)</f>
        <v>2</v>
      </c>
      <c r="M51" s="7">
        <f>AVERAGE(F51:J51)</f>
        <v>0.4</v>
      </c>
      <c r="N51" s="1"/>
    </row>
    <row r="52" spans="2:14" x14ac:dyDescent="0.3">
      <c r="B52" t="s">
        <v>8</v>
      </c>
      <c r="F52">
        <f t="shared" ref="F52:J53" si="7">F37+F44</f>
        <v>3</v>
      </c>
      <c r="G52">
        <f t="shared" si="7"/>
        <v>3</v>
      </c>
      <c r="H52">
        <f t="shared" si="7"/>
        <v>25</v>
      </c>
      <c r="I52">
        <f t="shared" si="7"/>
        <v>11</v>
      </c>
      <c r="J52">
        <f t="shared" si="7"/>
        <v>73</v>
      </c>
      <c r="L52" s="1">
        <f>SUM(F52:J52)</f>
        <v>115</v>
      </c>
      <c r="M52" s="7">
        <f>AVERAGE(F52:J52)</f>
        <v>23</v>
      </c>
      <c r="N52" s="1"/>
    </row>
    <row r="53" spans="2:14" x14ac:dyDescent="0.3">
      <c r="B53" t="s">
        <v>10</v>
      </c>
      <c r="F53">
        <f t="shared" si="7"/>
        <v>7</v>
      </c>
      <c r="G53">
        <f t="shared" si="7"/>
        <v>214</v>
      </c>
      <c r="H53">
        <f t="shared" si="7"/>
        <v>158</v>
      </c>
      <c r="I53">
        <f t="shared" si="7"/>
        <v>178</v>
      </c>
      <c r="J53">
        <f t="shared" si="7"/>
        <v>9</v>
      </c>
      <c r="L53" s="1">
        <f>SUM(F53:J53)</f>
        <v>566</v>
      </c>
      <c r="M53" s="7">
        <f>AVERAGE(F53:J53)</f>
        <v>113.2</v>
      </c>
    </row>
    <row r="54" spans="2:14" x14ac:dyDescent="0.3">
      <c r="B54" t="s">
        <v>22</v>
      </c>
      <c r="F54" s="4">
        <f>SUM(F51:F53)</f>
        <v>10</v>
      </c>
      <c r="G54" s="4">
        <f t="shared" ref="G54:J54" si="8">SUM(G51:G53)</f>
        <v>217</v>
      </c>
      <c r="H54" s="4">
        <f t="shared" si="8"/>
        <v>184</v>
      </c>
      <c r="I54" s="4">
        <f t="shared" si="8"/>
        <v>189</v>
      </c>
      <c r="J54" s="4">
        <f t="shared" si="8"/>
        <v>83</v>
      </c>
      <c r="L54" s="4">
        <f>SUM(L51:L53)</f>
        <v>683</v>
      </c>
    </row>
    <row r="56" spans="2:14" hidden="1" outlineLevel="1" x14ac:dyDescent="0.3"/>
    <row r="57" spans="2:14" ht="15" hidden="1" outlineLevel="1" thickBot="1" x14ac:dyDescent="0.35">
      <c r="B57" s="2" t="s">
        <v>25</v>
      </c>
      <c r="C57" s="2" t="s">
        <v>25</v>
      </c>
      <c r="D57" s="2"/>
      <c r="E57" s="2"/>
      <c r="F57" s="2"/>
      <c r="G57" s="2"/>
      <c r="H57" s="2"/>
      <c r="I57" s="2"/>
      <c r="J57" s="2"/>
      <c r="K57" s="2"/>
      <c r="L57" s="2"/>
    </row>
    <row r="58" spans="2:14" ht="15" hidden="1" outlineLevel="1" thickBot="1" x14ac:dyDescent="0.35">
      <c r="B58" s="2" t="s">
        <v>36</v>
      </c>
      <c r="C58" s="2" t="s">
        <v>14</v>
      </c>
      <c r="D58" s="2" t="s">
        <v>13</v>
      </c>
      <c r="E58" s="2" t="s">
        <v>15</v>
      </c>
    </row>
    <row r="59" spans="2:14" hidden="1" outlineLevel="1" x14ac:dyDescent="0.3">
      <c r="B59" t="s">
        <v>38</v>
      </c>
      <c r="C59" t="b">
        <v>0</v>
      </c>
      <c r="D59">
        <v>132</v>
      </c>
      <c r="E59" t="b">
        <v>0</v>
      </c>
      <c r="F59">
        <v>0</v>
      </c>
      <c r="G59">
        <v>0</v>
      </c>
      <c r="H59">
        <v>0</v>
      </c>
      <c r="I59">
        <v>10</v>
      </c>
      <c r="J59">
        <v>0</v>
      </c>
      <c r="L59" s="1">
        <f>SUM(F59:J59)</f>
        <v>10</v>
      </c>
    </row>
    <row r="60" spans="2:14" hidden="1" outlineLevel="1" x14ac:dyDescent="0.3">
      <c r="B60" t="s">
        <v>39</v>
      </c>
      <c r="C60" t="b">
        <v>1</v>
      </c>
      <c r="D60">
        <v>132</v>
      </c>
      <c r="E60" t="b">
        <v>0</v>
      </c>
      <c r="F60">
        <v>6</v>
      </c>
      <c r="G60">
        <v>0</v>
      </c>
      <c r="H60">
        <v>0</v>
      </c>
      <c r="I60">
        <v>0</v>
      </c>
      <c r="J60">
        <v>12</v>
      </c>
      <c r="L60" s="1">
        <f>SUM(F60:J60)</f>
        <v>18</v>
      </c>
    </row>
    <row r="61" spans="2:14" hidden="1" outlineLevel="1" x14ac:dyDescent="0.3">
      <c r="B61" t="s">
        <v>40</v>
      </c>
      <c r="C61" t="b">
        <v>1</v>
      </c>
      <c r="D61">
        <v>275</v>
      </c>
      <c r="E61" t="b">
        <v>0</v>
      </c>
      <c r="F61">
        <v>27</v>
      </c>
      <c r="G61">
        <v>0</v>
      </c>
      <c r="H61">
        <v>0</v>
      </c>
      <c r="I61">
        <v>21</v>
      </c>
      <c r="J61">
        <v>0</v>
      </c>
      <c r="L61" s="1">
        <f>SUM(F61:J61)</f>
        <v>48</v>
      </c>
    </row>
    <row r="62" spans="2:14" hidden="1" outlineLevel="1" x14ac:dyDescent="0.3">
      <c r="B62" t="s">
        <v>37</v>
      </c>
      <c r="E62" t="b">
        <v>1</v>
      </c>
      <c r="F62">
        <v>0</v>
      </c>
      <c r="G62">
        <v>0</v>
      </c>
      <c r="H62">
        <v>0</v>
      </c>
      <c r="I62">
        <v>0</v>
      </c>
      <c r="J62">
        <v>0</v>
      </c>
      <c r="K62" s="4"/>
      <c r="L62" s="1">
        <f>SUM(F62:J62)</f>
        <v>0</v>
      </c>
    </row>
    <row r="63" spans="2:14" hidden="1" outlineLevel="1" x14ac:dyDescent="0.3">
      <c r="F63" s="4"/>
      <c r="G63" s="4"/>
      <c r="H63" s="4"/>
      <c r="I63" s="4"/>
      <c r="J63" s="4"/>
      <c r="K63" s="4"/>
      <c r="L63" s="4">
        <f>SUM(L59:L62)</f>
        <v>76</v>
      </c>
    </row>
    <row r="64" spans="2:14" collapsed="1" x14ac:dyDescent="0.3">
      <c r="F64" s="4"/>
      <c r="G64" s="4"/>
      <c r="H64" s="4"/>
      <c r="I64" s="4"/>
      <c r="J64" s="4"/>
      <c r="K64" s="4"/>
      <c r="L64" s="4"/>
    </row>
    <row r="65" spans="2:13" ht="15" thickBot="1" x14ac:dyDescent="0.35">
      <c r="B65" s="2" t="s">
        <v>28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3" x14ac:dyDescent="0.3">
      <c r="B66" t="s">
        <v>41</v>
      </c>
      <c r="F66">
        <v>6</v>
      </c>
      <c r="G66">
        <v>0</v>
      </c>
      <c r="H66">
        <v>0</v>
      </c>
      <c r="I66">
        <v>5</v>
      </c>
      <c r="J66">
        <v>12</v>
      </c>
      <c r="L66" s="1">
        <f>SUM(F66:J66)</f>
        <v>23</v>
      </c>
      <c r="M66" s="7">
        <f>AVERAGE(F66:J66)</f>
        <v>4.5999999999999996</v>
      </c>
    </row>
    <row r="67" spans="2:13" x14ac:dyDescent="0.3">
      <c r="L67" s="1"/>
    </row>
    <row r="68" spans="2:13" ht="15" hidden="1" outlineLevel="1" thickBot="1" x14ac:dyDescent="0.35">
      <c r="B68" s="2" t="s">
        <v>27</v>
      </c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3" hidden="1" outlineLevel="1" x14ac:dyDescent="0.3">
      <c r="F69">
        <v>27</v>
      </c>
      <c r="G69">
        <v>0</v>
      </c>
      <c r="H69">
        <v>0</v>
      </c>
      <c r="I69">
        <v>26</v>
      </c>
      <c r="J69">
        <v>0</v>
      </c>
      <c r="L69" s="1">
        <f>SUM(F69:J69)</f>
        <v>53</v>
      </c>
    </row>
    <row r="70" spans="2:13" collapsed="1" x14ac:dyDescent="0.3">
      <c r="L70" s="1"/>
    </row>
    <row r="71" spans="2:13" ht="15" hidden="1" outlineLevel="1" thickBot="1" x14ac:dyDescent="0.35">
      <c r="B71" s="2" t="s">
        <v>26</v>
      </c>
      <c r="C71" s="2"/>
      <c r="D71" s="2"/>
      <c r="E71" s="2"/>
      <c r="L71" s="1"/>
    </row>
    <row r="72" spans="2:13" ht="15" hidden="1" outlineLevel="1" thickBot="1" x14ac:dyDescent="0.35">
      <c r="B72" s="2" t="s">
        <v>29</v>
      </c>
      <c r="C72" s="2"/>
      <c r="D72" s="2"/>
      <c r="E72" s="2"/>
      <c r="F72">
        <f>SUM(F59:F62)-(F66+F69)</f>
        <v>0</v>
      </c>
      <c r="G72">
        <f t="shared" ref="G72:J72" si="9">SUM(G59:G62)-(G66+G69)</f>
        <v>0</v>
      </c>
      <c r="H72">
        <f t="shared" si="9"/>
        <v>0</v>
      </c>
      <c r="I72">
        <f t="shared" si="9"/>
        <v>0</v>
      </c>
      <c r="J72">
        <f t="shared" si="9"/>
        <v>0</v>
      </c>
      <c r="L72" s="1"/>
    </row>
    <row r="73" spans="2:13" hidden="1" outlineLevel="1" x14ac:dyDescent="0.3">
      <c r="L73" s="1"/>
    </row>
    <row r="74" spans="2:13" ht="15" hidden="1" outlineLevel="1" thickBot="1" x14ac:dyDescent="0.35">
      <c r="B74" s="2" t="s">
        <v>30</v>
      </c>
      <c r="C74" s="2"/>
      <c r="D74" s="2"/>
      <c r="E74" s="2"/>
      <c r="L74" s="1"/>
    </row>
    <row r="75" spans="2:13" ht="15" hidden="1" outlineLevel="1" thickBot="1" x14ac:dyDescent="0.35">
      <c r="B75" s="2" t="s">
        <v>36</v>
      </c>
      <c r="C75" s="2" t="s">
        <v>14</v>
      </c>
      <c r="D75" s="2" t="s">
        <v>13</v>
      </c>
      <c r="E75" s="2" t="s">
        <v>15</v>
      </c>
    </row>
    <row r="76" spans="2:13" hidden="1" outlineLevel="1" x14ac:dyDescent="0.3">
      <c r="B76" t="s">
        <v>38</v>
      </c>
      <c r="C76" t="b">
        <v>0</v>
      </c>
      <c r="D76">
        <v>132</v>
      </c>
      <c r="E76" t="b">
        <v>0</v>
      </c>
      <c r="F76">
        <f t="shared" ref="F76:J79" si="10">F20-F28-F59</f>
        <v>0</v>
      </c>
      <c r="G76">
        <f t="shared" si="10"/>
        <v>0</v>
      </c>
      <c r="H76">
        <f t="shared" si="10"/>
        <v>0</v>
      </c>
      <c r="I76">
        <f t="shared" si="10"/>
        <v>0</v>
      </c>
      <c r="J76">
        <f t="shared" si="10"/>
        <v>0</v>
      </c>
    </row>
    <row r="77" spans="2:13" hidden="1" outlineLevel="1" x14ac:dyDescent="0.3">
      <c r="B77" t="s">
        <v>39</v>
      </c>
      <c r="C77" t="b">
        <v>1</v>
      </c>
      <c r="D77">
        <v>132</v>
      </c>
      <c r="E77" t="b">
        <v>0</v>
      </c>
      <c r="F77">
        <f t="shared" si="10"/>
        <v>0</v>
      </c>
      <c r="G77">
        <f t="shared" si="10"/>
        <v>0</v>
      </c>
      <c r="H77">
        <f t="shared" si="10"/>
        <v>0</v>
      </c>
      <c r="I77">
        <f t="shared" si="10"/>
        <v>0</v>
      </c>
      <c r="J77">
        <f t="shared" si="10"/>
        <v>0</v>
      </c>
    </row>
    <row r="78" spans="2:13" hidden="1" outlineLevel="1" x14ac:dyDescent="0.3">
      <c r="B78" t="s">
        <v>40</v>
      </c>
      <c r="C78" t="b">
        <v>1</v>
      </c>
      <c r="D78">
        <v>275</v>
      </c>
      <c r="E78" t="b">
        <v>0</v>
      </c>
      <c r="F78">
        <f t="shared" si="10"/>
        <v>0</v>
      </c>
      <c r="G78">
        <f t="shared" si="10"/>
        <v>0</v>
      </c>
      <c r="H78">
        <f t="shared" si="10"/>
        <v>0</v>
      </c>
      <c r="I78">
        <f t="shared" si="10"/>
        <v>0</v>
      </c>
      <c r="J78">
        <f t="shared" si="10"/>
        <v>0</v>
      </c>
    </row>
    <row r="79" spans="2:13" hidden="1" outlineLevel="1" x14ac:dyDescent="0.3">
      <c r="B79" t="s">
        <v>37</v>
      </c>
      <c r="E79" t="b">
        <v>1</v>
      </c>
      <c r="F79">
        <f t="shared" si="10"/>
        <v>0</v>
      </c>
      <c r="G79">
        <f t="shared" si="10"/>
        <v>0</v>
      </c>
      <c r="H79">
        <f t="shared" si="10"/>
        <v>0</v>
      </c>
      <c r="I79">
        <f t="shared" si="10"/>
        <v>0</v>
      </c>
      <c r="J79">
        <f t="shared" si="10"/>
        <v>0</v>
      </c>
    </row>
    <row r="80" spans="2:13" collapsed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Reporting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2016-11-14T03:58:06Z</dcterms:created>
  <dcterms:modified xsi:type="dcterms:W3CDTF">2016-11-14T03:58:10Z</dcterms:modified>
</cp:coreProperties>
</file>