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qtccomau-my.sharepoint.com/personal/djohnston_qtc_com_au/Documents/!AER March 2022 material/QTC drafts/"/>
    </mc:Choice>
  </mc:AlternateContent>
  <xr:revisionPtr revIDLastSave="11" documentId="13_ncr:1_{42387427-8025-4A5A-BFC3-BC22CF99395B}" xr6:coauthVersionLast="47" xr6:coauthVersionMax="47" xr10:uidLastSave="{D5423EF3-4990-40BE-BE45-AFE3EB7ABB95}"/>
  <bookViews>
    <workbookView xWindow="-120" yWindow="-120" windowWidth="29040" windowHeight="15840" xr2:uid="{00000000-000D-0000-FFFF-FFFF00000000}"/>
  </bookViews>
  <sheets>
    <sheet name="Example WTC calculation" sheetId="6" r:id="rId1"/>
  </sheets>
  <definedNames>
    <definedName name="_xlnm.Print_Area" localSheetId="0">'Example WTC calculation'!$A$1:$L$24</definedName>
    <definedName name="ScenRange">#REF!</definedName>
  </definedNames>
  <calcPr calcId="191028" iterate="1" iterateCount="1000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6" l="1"/>
  <c r="E7" i="6"/>
  <c r="F7" i="6"/>
  <c r="G7" i="6"/>
  <c r="H7" i="6"/>
  <c r="I7" i="6"/>
  <c r="J7" i="6"/>
  <c r="K7" i="6"/>
  <c r="L7" i="6"/>
  <c r="C7" i="6"/>
  <c r="G6" i="6"/>
  <c r="L6" i="6"/>
  <c r="B6" i="6"/>
  <c r="L23" i="6"/>
  <c r="L13" i="6"/>
  <c r="B23" i="6"/>
  <c r="K4" i="6"/>
  <c r="K6" i="6" s="1"/>
  <c r="F4" i="6" l="1"/>
  <c r="E4" i="6"/>
  <c r="D4" i="6"/>
  <c r="C4" i="6"/>
  <c r="C6" i="6" l="1"/>
  <c r="D6" i="6"/>
  <c r="E6" i="6"/>
  <c r="F6" i="6"/>
  <c r="D23" i="6"/>
  <c r="E23" i="6"/>
  <c r="F23" i="6"/>
  <c r="G23" i="6"/>
  <c r="H23" i="6"/>
  <c r="I23" i="6"/>
  <c r="J23" i="6"/>
  <c r="K23" i="6"/>
  <c r="C23" i="6"/>
  <c r="H4" i="6" l="1"/>
  <c r="I4" i="6" l="1"/>
  <c r="H6" i="6"/>
  <c r="C13" i="6"/>
  <c r="D13" i="6"/>
  <c r="E13" i="6"/>
  <c r="B13" i="6"/>
  <c r="J4" i="6" l="1"/>
  <c r="I6" i="6"/>
  <c r="J6" i="6" l="1"/>
  <c r="F8" i="6"/>
  <c r="F22" i="6" s="1"/>
  <c r="E8" i="6"/>
  <c r="E22" i="6" s="1"/>
  <c r="C8" i="6"/>
  <c r="D8" i="6"/>
  <c r="D22" i="6" s="1"/>
  <c r="B24" i="6"/>
  <c r="F21" i="6" l="1"/>
  <c r="C22" i="6"/>
  <c r="D21" i="6" s="1"/>
  <c r="E20" i="6" s="1"/>
  <c r="F19" i="6" s="1"/>
  <c r="C15" i="6"/>
  <c r="D14" i="6" s="1"/>
  <c r="C19" i="6"/>
  <c r="D18" i="6" s="1"/>
  <c r="E17" i="6" s="1"/>
  <c r="F16" i="6" s="1"/>
  <c r="C14" i="6"/>
  <c r="C18" i="6"/>
  <c r="D17" i="6" s="1"/>
  <c r="E16" i="6" s="1"/>
  <c r="F15" i="6" s="1"/>
  <c r="C20" i="6"/>
  <c r="D19" i="6" s="1"/>
  <c r="E18" i="6" s="1"/>
  <c r="F17" i="6" s="1"/>
  <c r="C21" i="6"/>
  <c r="D20" i="6" s="1"/>
  <c r="E19" i="6" s="1"/>
  <c r="F18" i="6" s="1"/>
  <c r="C17" i="6"/>
  <c r="D16" i="6" s="1"/>
  <c r="E15" i="6" s="1"/>
  <c r="F14" i="6" s="1"/>
  <c r="C16" i="6"/>
  <c r="D15" i="6" s="1"/>
  <c r="E14" i="6" s="1"/>
  <c r="E21" i="6"/>
  <c r="F20" i="6" s="1"/>
  <c r="C24" i="6" l="1"/>
  <c r="E24" i="6"/>
  <c r="D24" i="6"/>
  <c r="G13" i="6" l="1"/>
  <c r="A15" i="6" l="1"/>
  <c r="A16" i="6" s="1"/>
  <c r="A17" i="6" s="1"/>
  <c r="A18" i="6" s="1"/>
  <c r="A19" i="6" s="1"/>
  <c r="A20" i="6" s="1"/>
  <c r="A21" i="6" s="1"/>
  <c r="A22" i="6" s="1"/>
  <c r="A23" i="6" s="1"/>
  <c r="K13" i="6"/>
  <c r="J13" i="6"/>
  <c r="I13" i="6"/>
  <c r="H13" i="6"/>
  <c r="F13" i="6"/>
  <c r="L8" i="6" l="1"/>
  <c r="L22" i="6" s="1"/>
  <c r="F24" i="6"/>
  <c r="G8" i="6" l="1"/>
  <c r="G22" i="6" l="1"/>
  <c r="G21" i="6"/>
  <c r="G20" i="6"/>
  <c r="G15" i="6"/>
  <c r="G19" i="6"/>
  <c r="G17" i="6"/>
  <c r="G18" i="6"/>
  <c r="G16" i="6"/>
  <c r="G14" i="6"/>
  <c r="H8" i="6"/>
  <c r="H22" i="6" s="1"/>
  <c r="H17" i="6" l="1"/>
  <c r="H21" i="6"/>
  <c r="H19" i="6"/>
  <c r="H16" i="6"/>
  <c r="H18" i="6"/>
  <c r="H15" i="6"/>
  <c r="H14" i="6"/>
  <c r="H20" i="6"/>
  <c r="G24" i="6"/>
  <c r="H24" i="6" l="1"/>
  <c r="I8" i="6"/>
  <c r="I19" i="6" s="1"/>
  <c r="I22" i="6" l="1"/>
  <c r="I16" i="6"/>
  <c r="I18" i="6"/>
  <c r="I20" i="6"/>
  <c r="I21" i="6"/>
  <c r="I14" i="6"/>
  <c r="I15" i="6"/>
  <c r="I17" i="6"/>
  <c r="I24" i="6" l="1"/>
  <c r="J8" i="6"/>
  <c r="J19" i="6" s="1"/>
  <c r="J15" i="6" l="1"/>
  <c r="J16" i="6"/>
  <c r="J21" i="6"/>
  <c r="J22" i="6"/>
  <c r="J18" i="6"/>
  <c r="J17" i="6"/>
  <c r="J14" i="6"/>
  <c r="J20" i="6"/>
  <c r="J24" i="6" l="1"/>
  <c r="K8" i="6"/>
  <c r="K17" i="6" s="1"/>
  <c r="L16" i="6" s="1"/>
  <c r="K16" i="6" l="1"/>
  <c r="L15" i="6" s="1"/>
  <c r="K22" i="6"/>
  <c r="L21" i="6" s="1"/>
  <c r="K14" i="6"/>
  <c r="K18" i="6"/>
  <c r="L17" i="6" s="1"/>
  <c r="K15" i="6"/>
  <c r="L14" i="6" s="1"/>
  <c r="K20" i="6"/>
  <c r="L19" i="6" s="1"/>
  <c r="K19" i="6"/>
  <c r="L18" i="6" s="1"/>
  <c r="K21" i="6"/>
  <c r="L20" i="6" s="1"/>
  <c r="L24" i="6" l="1"/>
  <c r="K2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Johnston</author>
  </authors>
  <commentList>
    <comment ref="G4" authorId="0" shapeId="0" xr:uid="{27B44A10-7762-4D92-92BD-2B500337EB73}">
      <text>
        <r>
          <rPr>
            <b/>
            <sz val="9"/>
            <color indexed="81"/>
            <rFont val="Tahoma"/>
            <family val="2"/>
          </rPr>
          <t>Can differ from the previous closing forecast RAB depending on outcome from the roll-forward process.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<sst xmlns="http://schemas.openxmlformats.org/spreadsheetml/2006/main" count="20" uniqueCount="14">
  <si>
    <t>Year 1</t>
  </si>
  <si>
    <t>Year 2</t>
  </si>
  <si>
    <t>Year 3</t>
  </si>
  <si>
    <t>Year 4</t>
  </si>
  <si>
    <t>Year 5</t>
  </si>
  <si>
    <t>Opening PTRM debt</t>
  </si>
  <si>
    <t>Closing PTRM debt</t>
  </si>
  <si>
    <t>Δ PTRM debt</t>
  </si>
  <si>
    <t>Weight - new debt</t>
  </si>
  <si>
    <t>Weight - old debt</t>
  </si>
  <si>
    <t>10yr BBB+ yield (start of year)</t>
  </si>
  <si>
    <t>Remainng debt term (years)</t>
  </si>
  <si>
    <t>WTA cost of debt</t>
  </si>
  <si>
    <t>PTRM-weighted trailig average cost of debt 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</si>
</sst>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"/>
    <numFmt numFmtId="165" formatCode="dd\ mmm\ yy"/>
    <numFmt numFmtId="166" formatCode="[$$-C09]#,##0.0;[Red]\-[$$-C09]#,##0.0"/>
    <numFmt numFmtId="167" formatCode="0.0%"/>
    <numFmt numFmtId="168" formatCode="0.0_ ;[Red]\-0.0\ 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3F3F76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rgb="FF3F3F76"/>
      <name val="Arial"/>
      <family val="2"/>
    </font>
    <font>
      <i/>
      <sz val="10"/>
      <color rgb="FF002060"/>
      <name val="Arial"/>
      <family val="2"/>
    </font>
    <font>
      <b/>
      <sz val="12"/>
      <name val="Arial"/>
      <family val="2"/>
    </font>
    <font>
      <b/>
      <i/>
      <sz val="10"/>
      <color theme="3" tint="-0.499984740745262"/>
      <name val="Arial"/>
      <family val="2"/>
    </font>
    <font>
      <b/>
      <i/>
      <sz val="10"/>
      <color theme="1"/>
      <name val="Arial"/>
      <family val="2"/>
    </font>
    <font>
      <sz val="9"/>
      <color indexed="81"/>
      <name val="Tahoma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i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28">
    <xf numFmtId="0" fontId="0" fillId="0" borderId="0" xfId="0"/>
    <xf numFmtId="10" fontId="0" fillId="0" borderId="0" xfId="0" applyNumberFormat="1"/>
    <xf numFmtId="166" fontId="0" fillId="0" borderId="0" xfId="0" applyNumberFormat="1"/>
    <xf numFmtId="10" fontId="4" fillId="0" borderId="0" xfId="0" applyNumberFormat="1" applyFont="1"/>
    <xf numFmtId="0" fontId="7" fillId="0" borderId="0" xfId="0" applyFont="1"/>
    <xf numFmtId="0" fontId="6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165" fontId="3" fillId="5" borderId="0" xfId="0" applyNumberFormat="1" applyFont="1" applyFill="1" applyAlignment="1">
      <alignment horizontal="center"/>
    </xf>
    <xf numFmtId="165" fontId="3" fillId="6" borderId="0" xfId="0" applyNumberFormat="1" applyFont="1" applyFill="1" applyAlignment="1">
      <alignment horizontal="center"/>
    </xf>
    <xf numFmtId="164" fontId="5" fillId="2" borderId="0" xfId="2" applyNumberFormat="1" applyFont="1" applyBorder="1"/>
    <xf numFmtId="2" fontId="0" fillId="0" borderId="0" xfId="1" applyNumberFormat="1" applyFont="1" applyBorder="1"/>
    <xf numFmtId="10" fontId="5" fillId="2" borderId="0" xfId="2" applyNumberFormat="1" applyFont="1" applyBorder="1"/>
    <xf numFmtId="0" fontId="8" fillId="0" borderId="0" xfId="0" applyFont="1"/>
    <xf numFmtId="10" fontId="0" fillId="0" borderId="0" xfId="1" applyNumberFormat="1" applyFont="1" applyBorder="1"/>
    <xf numFmtId="0" fontId="4" fillId="0" borderId="0" xfId="0" applyFont="1"/>
    <xf numFmtId="0" fontId="9" fillId="4" borderId="0" xfId="0" applyFont="1" applyFill="1" applyAlignment="1">
      <alignment horizontal="center"/>
    </xf>
    <xf numFmtId="10" fontId="4" fillId="4" borderId="0" xfId="0" applyNumberFormat="1" applyFont="1" applyFill="1"/>
    <xf numFmtId="165" fontId="0" fillId="0" borderId="0" xfId="0" applyNumberFormat="1"/>
    <xf numFmtId="167" fontId="0" fillId="0" borderId="0" xfId="1" applyNumberFormat="1" applyFont="1" applyBorder="1"/>
    <xf numFmtId="168" fontId="0" fillId="0" borderId="0" xfId="0" applyNumberFormat="1"/>
    <xf numFmtId="164" fontId="4" fillId="0" borderId="0" xfId="0" applyNumberFormat="1" applyFont="1"/>
    <xf numFmtId="0" fontId="4" fillId="3" borderId="0" xfId="0" applyFont="1" applyFill="1"/>
    <xf numFmtId="2" fontId="4" fillId="3" borderId="0" xfId="0" applyNumberFormat="1" applyFont="1" applyFill="1"/>
    <xf numFmtId="167" fontId="4" fillId="3" borderId="0" xfId="1" applyNumberFormat="1" applyFont="1" applyFill="1" applyBorder="1"/>
    <xf numFmtId="165" fontId="3" fillId="7" borderId="0" xfId="0" applyNumberFormat="1" applyFont="1" applyFill="1" applyAlignment="1">
      <alignment horizontal="center"/>
    </xf>
    <xf numFmtId="0" fontId="13" fillId="0" borderId="0" xfId="0" applyFont="1"/>
    <xf numFmtId="10" fontId="13" fillId="0" borderId="0" xfId="0" applyNumberFormat="1" applyFont="1"/>
  </cellXfs>
  <cellStyles count="3">
    <cellStyle name="Input" xfId="2" builtinId="20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CC"/>
      <color rgb="FF006600"/>
      <color rgb="FF008000"/>
      <color rgb="FFCCFFCC"/>
      <color rgb="FF0A3465"/>
      <color rgb="FFFF7F00"/>
      <color rgb="FFFFCC00"/>
      <color rgb="FF003300"/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'Example WTC calculation'!$B$52:$B$53</c:f>
              <c:strCache>
                <c:ptCount val="2"/>
              </c:strCache>
            </c:strRef>
          </c:tx>
          <c:spPr>
            <a:solidFill>
              <a:srgbClr val="FF7F00"/>
            </a:solidFill>
          </c:spPr>
          <c:invertIfNegative val="0"/>
          <c:cat>
            <c:numRef>
              <c:f>'Example WTC calculation'!$A$54:$A$67</c:f>
              <c:numCache>
                <c:formatCode>General</c:formatCode>
                <c:ptCount val="14"/>
              </c:numCache>
            </c:numRef>
          </c:cat>
          <c:val>
            <c:numRef>
              <c:f>'Example WTC calculation'!$B$54:$B$67</c:f>
              <c:numCache>
                <c:formatCode>0.0_ ;[Red]\-0.0\ 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6D29-40A8-9E00-4FCBAB55F4DD}"/>
            </c:ext>
          </c:extLst>
        </c:ser>
        <c:ser>
          <c:idx val="1"/>
          <c:order val="1"/>
          <c:tx>
            <c:strRef>
              <c:f>'Example WTC calculation'!$C$52:$C$53</c:f>
              <c:strCache>
                <c:ptCount val="2"/>
              </c:strCache>
            </c:strRef>
          </c:tx>
          <c:spPr>
            <a:solidFill>
              <a:srgbClr val="0A3465"/>
            </a:solidFill>
          </c:spPr>
          <c:invertIfNegative val="0"/>
          <c:cat>
            <c:numRef>
              <c:f>'Example WTC calculation'!$A$54:$A$67</c:f>
              <c:numCache>
                <c:formatCode>General</c:formatCode>
                <c:ptCount val="14"/>
              </c:numCache>
            </c:numRef>
          </c:cat>
          <c:val>
            <c:numRef>
              <c:f>'Example WTC calculation'!$C$54:$C$67</c:f>
              <c:numCache>
                <c:formatCode>0.0_ ;[Red]\-0.0\ 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6D29-40A8-9E00-4FCBAB55F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7451776"/>
        <c:axId val="307482624"/>
      </c:barChart>
      <c:catAx>
        <c:axId val="307451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txPr>
          <a:bodyPr rot="-5400000" vert="horz"/>
          <a:lstStyle/>
          <a:p>
            <a:pPr>
              <a:defRPr/>
            </a:pPr>
            <a:endParaRPr lang="en-US"/>
          </a:p>
        </c:txPr>
        <c:crossAx val="307482624"/>
        <c:crosses val="autoZero"/>
        <c:auto val="1"/>
        <c:lblAlgn val="ctr"/>
        <c:lblOffset val="100"/>
        <c:noMultiLvlLbl val="0"/>
      </c:catAx>
      <c:valAx>
        <c:axId val="3074826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$M</a:t>
                </a:r>
              </a:p>
            </c:rich>
          </c:tx>
          <c:overlay val="0"/>
        </c:title>
        <c:numFmt formatCode="0.0_ ;[Red]\-0.0\ " sourceLinked="1"/>
        <c:majorTickMark val="out"/>
        <c:minorTickMark val="none"/>
        <c:tickLblPos val="nextTo"/>
        <c:crossAx val="3074517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857256</xdr:colOff>
      <xdr:row>72</xdr:row>
      <xdr:rowOff>141818</xdr:rowOff>
    </xdr:from>
    <xdr:to>
      <xdr:col>11</xdr:col>
      <xdr:colOff>0</xdr:colOff>
      <xdr:row>96</xdr:row>
      <xdr:rowOff>31750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7"/>
  <sheetViews>
    <sheetView showGridLines="0" tabSelected="1" zoomScaleNormal="100" workbookViewId="0"/>
  </sheetViews>
  <sheetFormatPr defaultColWidth="9" defaultRowHeight="12.95" customHeight="1" x14ac:dyDescent="0.2"/>
  <cols>
    <col min="1" max="1" width="31.7109375" customWidth="1"/>
    <col min="2" max="12" width="15" customWidth="1"/>
  </cols>
  <sheetData>
    <row r="1" spans="1:12" ht="15" customHeight="1" x14ac:dyDescent="0.25">
      <c r="A1" s="4" t="s">
        <v>13</v>
      </c>
    </row>
    <row r="2" spans="1:12" ht="15" customHeight="1" x14ac:dyDescent="0.2">
      <c r="A2" s="5"/>
      <c r="G2" s="6"/>
      <c r="H2" s="6"/>
      <c r="I2" s="6"/>
      <c r="J2" s="6"/>
      <c r="K2" s="6"/>
      <c r="L2" s="6"/>
    </row>
    <row r="3" spans="1:12" s="7" customFormat="1" ht="15" customHeight="1" x14ac:dyDescent="0.2"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9" t="s">
        <v>0</v>
      </c>
      <c r="H3" s="9" t="s">
        <v>1</v>
      </c>
      <c r="I3" s="9" t="s">
        <v>2</v>
      </c>
      <c r="J3" s="9" t="s">
        <v>3</v>
      </c>
      <c r="K3" s="9" t="s">
        <v>4</v>
      </c>
      <c r="L3" s="25" t="s">
        <v>0</v>
      </c>
    </row>
    <row r="4" spans="1:12" ht="25.5" customHeight="1" x14ac:dyDescent="0.2">
      <c r="A4" t="s">
        <v>5</v>
      </c>
      <c r="B4" s="10">
        <v>1000</v>
      </c>
      <c r="C4" s="21">
        <f>B5</f>
        <v>1300</v>
      </c>
      <c r="D4" s="21">
        <f t="shared" ref="D4:F4" si="0">C5</f>
        <v>1350</v>
      </c>
      <c r="E4" s="21">
        <f t="shared" si="0"/>
        <v>1350</v>
      </c>
      <c r="F4" s="21">
        <f t="shared" si="0"/>
        <v>1500</v>
      </c>
      <c r="G4" s="10">
        <v>2050</v>
      </c>
      <c r="H4" s="21">
        <f t="shared" ref="H4:K4" si="1">G5</f>
        <v>2075</v>
      </c>
      <c r="I4" s="21">
        <f t="shared" si="1"/>
        <v>2100</v>
      </c>
      <c r="J4" s="21">
        <f t="shared" si="1"/>
        <v>2050</v>
      </c>
      <c r="K4" s="21">
        <f t="shared" si="1"/>
        <v>2022</v>
      </c>
      <c r="L4" s="10">
        <v>2825</v>
      </c>
    </row>
    <row r="5" spans="1:12" ht="15" customHeight="1" x14ac:dyDescent="0.2">
      <c r="A5" t="s">
        <v>6</v>
      </c>
      <c r="B5" s="10">
        <v>1300</v>
      </c>
      <c r="C5" s="10">
        <v>1350</v>
      </c>
      <c r="D5" s="10">
        <v>1350</v>
      </c>
      <c r="E5" s="10">
        <v>1500</v>
      </c>
      <c r="F5" s="10">
        <v>2000</v>
      </c>
      <c r="G5" s="10">
        <v>2075</v>
      </c>
      <c r="H5" s="10">
        <v>2100</v>
      </c>
      <c r="I5" s="10">
        <v>2050</v>
      </c>
      <c r="J5" s="10">
        <v>2022</v>
      </c>
      <c r="K5" s="10">
        <v>2800</v>
      </c>
      <c r="L5" s="10">
        <v>2825</v>
      </c>
    </row>
    <row r="6" spans="1:12" ht="15" customHeight="1" x14ac:dyDescent="0.2">
      <c r="A6" t="s">
        <v>7</v>
      </c>
      <c r="B6" s="2">
        <f>B5-B4</f>
        <v>300</v>
      </c>
      <c r="C6" s="2">
        <f t="shared" ref="C6:L6" si="2">C5-C4</f>
        <v>50</v>
      </c>
      <c r="D6" s="2">
        <f t="shared" si="2"/>
        <v>0</v>
      </c>
      <c r="E6" s="2">
        <f t="shared" si="2"/>
        <v>150</v>
      </c>
      <c r="F6" s="2">
        <f t="shared" si="2"/>
        <v>500</v>
      </c>
      <c r="G6" s="2">
        <f t="shared" si="2"/>
        <v>25</v>
      </c>
      <c r="H6" s="2">
        <f t="shared" si="2"/>
        <v>25</v>
      </c>
      <c r="I6" s="2">
        <f t="shared" si="2"/>
        <v>-50</v>
      </c>
      <c r="J6" s="2">
        <f t="shared" si="2"/>
        <v>-28</v>
      </c>
      <c r="K6" s="2">
        <f t="shared" si="2"/>
        <v>778</v>
      </c>
      <c r="L6" s="2">
        <f t="shared" si="2"/>
        <v>0</v>
      </c>
    </row>
    <row r="7" spans="1:12" s="15" customFormat="1" ht="25.5" customHeight="1" x14ac:dyDescent="0.2">
      <c r="A7" s="22" t="s">
        <v>8</v>
      </c>
      <c r="B7" s="23"/>
      <c r="C7" s="24">
        <f>MAX(0,B6/B5)</f>
        <v>0.23076923076923078</v>
      </c>
      <c r="D7" s="24">
        <f t="shared" ref="D7:L7" si="3">MAX(0,C6/C5)</f>
        <v>3.7037037037037035E-2</v>
      </c>
      <c r="E7" s="24">
        <f t="shared" si="3"/>
        <v>0</v>
      </c>
      <c r="F7" s="24">
        <f t="shared" si="3"/>
        <v>0.1</v>
      </c>
      <c r="G7" s="24">
        <f t="shared" si="3"/>
        <v>0.25</v>
      </c>
      <c r="H7" s="24">
        <f t="shared" si="3"/>
        <v>1.2048192771084338E-2</v>
      </c>
      <c r="I7" s="24">
        <f t="shared" si="3"/>
        <v>1.1904761904761904E-2</v>
      </c>
      <c r="J7" s="24">
        <f t="shared" si="3"/>
        <v>0</v>
      </c>
      <c r="K7" s="24">
        <f t="shared" si="3"/>
        <v>0</v>
      </c>
      <c r="L7" s="24">
        <f t="shared" si="3"/>
        <v>0.27785714285714286</v>
      </c>
    </row>
    <row r="8" spans="1:12" ht="15" customHeight="1" x14ac:dyDescent="0.2">
      <c r="A8" t="s">
        <v>9</v>
      </c>
      <c r="B8" s="11"/>
      <c r="C8" s="19">
        <f>1-C7</f>
        <v>0.76923076923076916</v>
      </c>
      <c r="D8" s="19">
        <f t="shared" ref="D8:F8" si="4">1-D7</f>
        <v>0.96296296296296302</v>
      </c>
      <c r="E8" s="19">
        <f t="shared" si="4"/>
        <v>1</v>
      </c>
      <c r="F8" s="19">
        <f t="shared" si="4"/>
        <v>0.9</v>
      </c>
      <c r="G8" s="19">
        <f>1-G7</f>
        <v>0.75</v>
      </c>
      <c r="H8" s="19">
        <f t="shared" ref="H8:K8" si="5">1-H7</f>
        <v>0.98795180722891562</v>
      </c>
      <c r="I8" s="19">
        <f t="shared" si="5"/>
        <v>0.98809523809523814</v>
      </c>
      <c r="J8" s="19">
        <f t="shared" si="5"/>
        <v>1</v>
      </c>
      <c r="K8" s="19">
        <f t="shared" si="5"/>
        <v>1</v>
      </c>
      <c r="L8" s="19">
        <f t="shared" ref="L8" si="6">1-L7</f>
        <v>0.7221428571428572</v>
      </c>
    </row>
    <row r="9" spans="1:12" ht="15" customHeight="1" x14ac:dyDescent="0.2"/>
    <row r="10" spans="1:12" ht="15" customHeight="1" x14ac:dyDescent="0.2">
      <c r="A10" s="15" t="s">
        <v>10</v>
      </c>
      <c r="B10" s="12">
        <v>3.5000000000000003E-2</v>
      </c>
      <c r="C10" s="12">
        <v>3.7499999999999999E-2</v>
      </c>
      <c r="D10" s="12">
        <v>4.2500000000000003E-2</v>
      </c>
      <c r="E10" s="12">
        <v>0.04</v>
      </c>
      <c r="F10" s="12">
        <v>0.04</v>
      </c>
      <c r="G10" s="12">
        <v>3.7499999999999999E-2</v>
      </c>
      <c r="H10" s="12">
        <v>3.5000000000000003E-2</v>
      </c>
      <c r="I10" s="12">
        <v>4.4999999999999998E-2</v>
      </c>
      <c r="J10" s="12">
        <v>0.05</v>
      </c>
      <c r="K10" s="12">
        <v>0.06</v>
      </c>
      <c r="L10" s="12">
        <v>5.5E-2</v>
      </c>
    </row>
    <row r="11" spans="1:12" ht="15" customHeight="1" x14ac:dyDescent="0.2">
      <c r="A11" s="13"/>
      <c r="B11" s="13"/>
      <c r="C11" s="13"/>
      <c r="D11" s="13"/>
      <c r="E11" s="13"/>
      <c r="F11" s="1"/>
      <c r="G11" s="1"/>
      <c r="H11" s="1"/>
      <c r="I11" s="1"/>
      <c r="J11" s="1"/>
      <c r="K11" s="1"/>
      <c r="L11" s="1"/>
    </row>
    <row r="12" spans="1:12" ht="15" customHeight="1" x14ac:dyDescent="0.2"/>
    <row r="13" spans="1:12" s="7" customFormat="1" ht="15" customHeight="1" x14ac:dyDescent="0.2">
      <c r="A13" s="25" t="s">
        <v>11</v>
      </c>
      <c r="B13" s="8" t="str">
        <f t="shared" ref="B13:L13" si="7">B3</f>
        <v>Year 1</v>
      </c>
      <c r="C13" s="8" t="str">
        <f t="shared" si="7"/>
        <v>Year 2</v>
      </c>
      <c r="D13" s="8" t="str">
        <f t="shared" si="7"/>
        <v>Year 3</v>
      </c>
      <c r="E13" s="8" t="str">
        <f t="shared" si="7"/>
        <v>Year 4</v>
      </c>
      <c r="F13" s="8" t="str">
        <f t="shared" si="7"/>
        <v>Year 5</v>
      </c>
      <c r="G13" s="9" t="str">
        <f t="shared" si="7"/>
        <v>Year 1</v>
      </c>
      <c r="H13" s="9" t="str">
        <f t="shared" si="7"/>
        <v>Year 2</v>
      </c>
      <c r="I13" s="9" t="str">
        <f t="shared" si="7"/>
        <v>Year 3</v>
      </c>
      <c r="J13" s="9" t="str">
        <f t="shared" si="7"/>
        <v>Year 4</v>
      </c>
      <c r="K13" s="9" t="str">
        <f t="shared" si="7"/>
        <v>Year 5</v>
      </c>
      <c r="L13" s="25" t="str">
        <f t="shared" si="7"/>
        <v>Year 1</v>
      </c>
    </row>
    <row r="14" spans="1:12" ht="25.5" customHeight="1" x14ac:dyDescent="0.2">
      <c r="A14">
        <v>1</v>
      </c>
      <c r="B14" s="1">
        <v>0.08</v>
      </c>
      <c r="C14" s="14">
        <f>B15*C$8+C$10*C$7</f>
        <v>4.7115384615384615E-2</v>
      </c>
      <c r="D14" s="14">
        <f t="shared" ref="D14:L14" si="8">C15*D$8+D$10*D$7</f>
        <v>3.9537037037037037E-2</v>
      </c>
      <c r="E14" s="14">
        <f t="shared" si="8"/>
        <v>4.3240740740740746E-2</v>
      </c>
      <c r="F14" s="14">
        <f t="shared" si="8"/>
        <v>5.2916666666666667E-2</v>
      </c>
      <c r="G14" s="14">
        <f t="shared" si="8"/>
        <v>4.4062499999999998E-2</v>
      </c>
      <c r="H14" s="14">
        <f t="shared" si="8"/>
        <v>3.9013554216867474E-2</v>
      </c>
      <c r="I14" s="14">
        <f t="shared" si="8"/>
        <v>3.6644345238095247E-2</v>
      </c>
      <c r="J14" s="14">
        <f t="shared" si="8"/>
        <v>2.9322916666666664E-2</v>
      </c>
      <c r="K14" s="14">
        <f t="shared" si="8"/>
        <v>3.6644345238095247E-2</v>
      </c>
      <c r="L14" s="14">
        <f t="shared" si="8"/>
        <v>4.2625781250000001E-2</v>
      </c>
    </row>
    <row r="15" spans="1:12" ht="15" customHeight="1" x14ac:dyDescent="0.2">
      <c r="A15">
        <f>A14+1</f>
        <v>2</v>
      </c>
      <c r="B15" s="1">
        <v>0.05</v>
      </c>
      <c r="C15" s="14">
        <f t="shared" ref="C15:L22" si="9">B16*C$8+C$10*C$7</f>
        <v>3.9423076923076922E-2</v>
      </c>
      <c r="D15" s="14">
        <f t="shared" si="9"/>
        <v>4.3240740740740746E-2</v>
      </c>
      <c r="E15" s="14">
        <f t="shared" si="9"/>
        <v>5.4351851851851853E-2</v>
      </c>
      <c r="F15" s="14">
        <f t="shared" si="9"/>
        <v>4.6249999999999999E-2</v>
      </c>
      <c r="G15" s="14">
        <f t="shared" si="9"/>
        <v>3.90625E-2</v>
      </c>
      <c r="H15" s="14">
        <f t="shared" si="9"/>
        <v>3.6543674698795187E-2</v>
      </c>
      <c r="I15" s="14">
        <f t="shared" si="9"/>
        <v>2.9322916666666664E-2</v>
      </c>
      <c r="J15" s="14">
        <f t="shared" si="9"/>
        <v>3.6644345238095247E-2</v>
      </c>
      <c r="K15" s="14">
        <f t="shared" si="9"/>
        <v>3.7864583333333333E-2</v>
      </c>
      <c r="L15" s="14">
        <f t="shared" si="9"/>
        <v>4.4916865433673479E-2</v>
      </c>
    </row>
    <row r="16" spans="1:12" ht="15" customHeight="1" x14ac:dyDescent="0.2">
      <c r="A16">
        <f t="shared" ref="A16:A23" si="10">A15+1</f>
        <v>3</v>
      </c>
      <c r="B16" s="1">
        <v>0.04</v>
      </c>
      <c r="C16" s="14">
        <f t="shared" si="9"/>
        <v>4.3269230769230768E-2</v>
      </c>
      <c r="D16" s="14">
        <f t="shared" si="9"/>
        <v>5.4351851851851853E-2</v>
      </c>
      <c r="E16" s="14">
        <f t="shared" si="9"/>
        <v>4.6944444444444448E-2</v>
      </c>
      <c r="F16" s="14">
        <f t="shared" si="9"/>
        <v>3.9583333333333331E-2</v>
      </c>
      <c r="G16" s="14">
        <f t="shared" si="9"/>
        <v>3.6562500000000005E-2</v>
      </c>
      <c r="H16" s="14">
        <f t="shared" si="9"/>
        <v>2.913403614457831E-2</v>
      </c>
      <c r="I16" s="14">
        <f t="shared" si="9"/>
        <v>3.6644345238095247E-2</v>
      </c>
      <c r="J16" s="14">
        <f t="shared" si="9"/>
        <v>3.7864583333333333E-2</v>
      </c>
      <c r="K16" s="14">
        <f t="shared" si="9"/>
        <v>4.1037202380952396E-2</v>
      </c>
      <c r="L16" s="14">
        <f t="shared" si="9"/>
        <v>4.3727264030612251E-2</v>
      </c>
    </row>
    <row r="17" spans="1:12" ht="15" customHeight="1" x14ac:dyDescent="0.2">
      <c r="A17">
        <f t="shared" si="10"/>
        <v>4</v>
      </c>
      <c r="B17" s="1">
        <v>4.4999999999999998E-2</v>
      </c>
      <c r="C17" s="14">
        <f t="shared" si="9"/>
        <v>5.4807692307692307E-2</v>
      </c>
      <c r="D17" s="14">
        <f t="shared" si="9"/>
        <v>4.6944444444444448E-2</v>
      </c>
      <c r="E17" s="14">
        <f t="shared" si="9"/>
        <v>3.9537037037037037E-2</v>
      </c>
      <c r="F17" s="14">
        <f t="shared" si="9"/>
        <v>3.6250000000000004E-2</v>
      </c>
      <c r="G17" s="14">
        <f t="shared" si="9"/>
        <v>2.9062499999999998E-2</v>
      </c>
      <c r="H17" s="14">
        <f t="shared" si="9"/>
        <v>3.6543674698795187E-2</v>
      </c>
      <c r="I17" s="14">
        <f t="shared" si="9"/>
        <v>3.7864583333333333E-2</v>
      </c>
      <c r="J17" s="14">
        <f t="shared" si="9"/>
        <v>4.1037202380952396E-2</v>
      </c>
      <c r="K17" s="14">
        <f t="shared" si="9"/>
        <v>3.9389880952380961E-2</v>
      </c>
      <c r="L17" s="14">
        <f t="shared" si="9"/>
        <v>4.3727264030612251E-2</v>
      </c>
    </row>
    <row r="18" spans="1:12" ht="15" customHeight="1" x14ac:dyDescent="0.2">
      <c r="A18">
        <f t="shared" si="10"/>
        <v>5</v>
      </c>
      <c r="B18" s="1">
        <v>0.06</v>
      </c>
      <c r="C18" s="14">
        <f t="shared" si="9"/>
        <v>4.7115384615384615E-2</v>
      </c>
      <c r="D18" s="14">
        <f t="shared" si="9"/>
        <v>3.9537037037037037E-2</v>
      </c>
      <c r="E18" s="14">
        <f t="shared" si="9"/>
        <v>3.5833333333333335E-2</v>
      </c>
      <c r="F18" s="14">
        <f t="shared" si="9"/>
        <v>2.6249999999999999E-2</v>
      </c>
      <c r="G18" s="14">
        <f t="shared" si="9"/>
        <v>3.6562500000000005E-2</v>
      </c>
      <c r="H18" s="14">
        <f t="shared" si="9"/>
        <v>3.7778614457831323E-2</v>
      </c>
      <c r="I18" s="14">
        <f t="shared" si="9"/>
        <v>4.1037202380952396E-2</v>
      </c>
      <c r="J18" s="14">
        <f t="shared" si="9"/>
        <v>3.9389880952380961E-2</v>
      </c>
      <c r="K18" s="14">
        <f t="shared" si="9"/>
        <v>3.9389880952380954E-2</v>
      </c>
      <c r="L18" s="14">
        <f t="shared" si="9"/>
        <v>4.2405484693877553E-2</v>
      </c>
    </row>
    <row r="19" spans="1:12" ht="15" customHeight="1" x14ac:dyDescent="0.2">
      <c r="A19">
        <f t="shared" si="10"/>
        <v>6</v>
      </c>
      <c r="B19" s="1">
        <v>0.05</v>
      </c>
      <c r="C19" s="14">
        <f t="shared" si="9"/>
        <v>3.9423076923076922E-2</v>
      </c>
      <c r="D19" s="14">
        <f t="shared" si="9"/>
        <v>3.5833333333333335E-2</v>
      </c>
      <c r="E19" s="14">
        <f t="shared" si="9"/>
        <v>2.4722222222222222E-2</v>
      </c>
      <c r="F19" s="14">
        <f t="shared" si="9"/>
        <v>3.6250000000000004E-2</v>
      </c>
      <c r="G19" s="14">
        <f t="shared" si="9"/>
        <v>3.7812499999999999E-2</v>
      </c>
      <c r="H19" s="14">
        <f t="shared" si="9"/>
        <v>4.0989457831325314E-2</v>
      </c>
      <c r="I19" s="14">
        <f t="shared" si="9"/>
        <v>3.9389880952380961E-2</v>
      </c>
      <c r="J19" s="14">
        <f t="shared" si="9"/>
        <v>3.9389880952380954E-2</v>
      </c>
      <c r="K19" s="14">
        <f t="shared" si="9"/>
        <v>3.7559523809523813E-2</v>
      </c>
      <c r="L19" s="14">
        <f t="shared" si="9"/>
        <v>4.0643112244897965E-2</v>
      </c>
    </row>
    <row r="20" spans="1:12" ht="15" customHeight="1" x14ac:dyDescent="0.2">
      <c r="A20">
        <f t="shared" si="10"/>
        <v>7</v>
      </c>
      <c r="B20" s="1">
        <v>0.04</v>
      </c>
      <c r="C20" s="14">
        <f t="shared" si="9"/>
        <v>3.5576923076923075E-2</v>
      </c>
      <c r="D20" s="14">
        <f t="shared" si="9"/>
        <v>2.4722222222222222E-2</v>
      </c>
      <c r="E20" s="14">
        <f t="shared" si="9"/>
        <v>3.5833333333333335E-2</v>
      </c>
      <c r="F20" s="14">
        <f t="shared" si="9"/>
        <v>3.7916666666666668E-2</v>
      </c>
      <c r="G20" s="14">
        <f t="shared" si="9"/>
        <v>4.1062500000000009E-2</v>
      </c>
      <c r="H20" s="14">
        <f t="shared" si="9"/>
        <v>3.9322289156626514E-2</v>
      </c>
      <c r="I20" s="14">
        <f t="shared" si="9"/>
        <v>3.9389880952380954E-2</v>
      </c>
      <c r="J20" s="14">
        <f t="shared" si="9"/>
        <v>3.7559523809523813E-2</v>
      </c>
      <c r="K20" s="14">
        <f t="shared" si="9"/>
        <v>3.5119047619047626E-2</v>
      </c>
      <c r="L20" s="14">
        <f t="shared" si="9"/>
        <v>4.7778571428571427E-2</v>
      </c>
    </row>
    <row r="21" spans="1:12" ht="15" customHeight="1" x14ac:dyDescent="0.2">
      <c r="A21">
        <f t="shared" si="10"/>
        <v>8</v>
      </c>
      <c r="B21" s="1">
        <v>3.5000000000000003E-2</v>
      </c>
      <c r="C21" s="14">
        <f t="shared" si="9"/>
        <v>2.4038461538461536E-2</v>
      </c>
      <c r="D21" s="14">
        <f t="shared" si="9"/>
        <v>3.5833333333333335E-2</v>
      </c>
      <c r="E21" s="14">
        <f t="shared" si="9"/>
        <v>3.768518518518519E-2</v>
      </c>
      <c r="F21" s="14">
        <f t="shared" si="9"/>
        <v>4.225000000000001E-2</v>
      </c>
      <c r="G21" s="14">
        <f t="shared" si="9"/>
        <v>3.9375000000000007E-2</v>
      </c>
      <c r="H21" s="14">
        <f t="shared" si="9"/>
        <v>3.9322289156626507E-2</v>
      </c>
      <c r="I21" s="14">
        <f t="shared" si="9"/>
        <v>3.7559523809523813E-2</v>
      </c>
      <c r="J21" s="14">
        <f t="shared" si="9"/>
        <v>3.5119047619047626E-2</v>
      </c>
      <c r="K21" s="14">
        <f t="shared" si="9"/>
        <v>4.4999999999999998E-2</v>
      </c>
      <c r="L21" s="14">
        <f t="shared" si="9"/>
        <v>5.1389285714285714E-2</v>
      </c>
    </row>
    <row r="22" spans="1:12" ht="15" customHeight="1" x14ac:dyDescent="0.2">
      <c r="A22">
        <f t="shared" si="10"/>
        <v>9</v>
      </c>
      <c r="B22" s="1">
        <v>0.02</v>
      </c>
      <c r="C22" s="14">
        <f t="shared" si="9"/>
        <v>3.5576923076923075E-2</v>
      </c>
      <c r="D22" s="14">
        <f t="shared" si="9"/>
        <v>3.768518518518519E-2</v>
      </c>
      <c r="E22" s="14">
        <f t="shared" si="9"/>
        <v>4.2500000000000003E-2</v>
      </c>
      <c r="F22" s="14">
        <f t="shared" si="9"/>
        <v>4.0000000000000008E-2</v>
      </c>
      <c r="G22" s="14">
        <f t="shared" si="9"/>
        <v>3.9375E-2</v>
      </c>
      <c r="H22" s="14">
        <f t="shared" si="9"/>
        <v>3.7469879518072291E-2</v>
      </c>
      <c r="I22" s="14">
        <f t="shared" si="9"/>
        <v>3.5119047619047626E-2</v>
      </c>
      <c r="J22" s="14">
        <f t="shared" si="9"/>
        <v>4.4999999999999998E-2</v>
      </c>
      <c r="K22" s="14">
        <f t="shared" si="9"/>
        <v>0.05</v>
      </c>
      <c r="L22" s="14">
        <f t="shared" si="9"/>
        <v>5.8610714285714287E-2</v>
      </c>
    </row>
    <row r="23" spans="1:12" ht="21" customHeight="1" x14ac:dyDescent="0.2">
      <c r="A23" s="26">
        <f t="shared" si="10"/>
        <v>10</v>
      </c>
      <c r="B23" s="27">
        <f t="shared" ref="B23:L23" si="11">B10</f>
        <v>3.5000000000000003E-2</v>
      </c>
      <c r="C23" s="27">
        <f t="shared" si="11"/>
        <v>3.7499999999999999E-2</v>
      </c>
      <c r="D23" s="27">
        <f t="shared" si="11"/>
        <v>4.2500000000000003E-2</v>
      </c>
      <c r="E23" s="27">
        <f t="shared" si="11"/>
        <v>0.04</v>
      </c>
      <c r="F23" s="27">
        <f t="shared" si="11"/>
        <v>0.04</v>
      </c>
      <c r="G23" s="27">
        <f t="shared" si="11"/>
        <v>3.7499999999999999E-2</v>
      </c>
      <c r="H23" s="27">
        <f t="shared" si="11"/>
        <v>3.5000000000000003E-2</v>
      </c>
      <c r="I23" s="27">
        <f t="shared" si="11"/>
        <v>4.4999999999999998E-2</v>
      </c>
      <c r="J23" s="27">
        <f t="shared" si="11"/>
        <v>0.05</v>
      </c>
      <c r="K23" s="27">
        <f t="shared" si="11"/>
        <v>0.06</v>
      </c>
      <c r="L23" s="27">
        <f t="shared" si="11"/>
        <v>5.5E-2</v>
      </c>
    </row>
    <row r="24" spans="1:12" ht="21" customHeight="1" x14ac:dyDescent="0.2">
      <c r="A24" s="16" t="s">
        <v>12</v>
      </c>
      <c r="B24" s="17">
        <f t="shared" ref="B24:E24" si="12">AVERAGE(B14:B23)</f>
        <v>4.5500000000000006E-2</v>
      </c>
      <c r="C24" s="17">
        <f t="shared" si="12"/>
        <v>4.0384615384615373E-2</v>
      </c>
      <c r="D24" s="17">
        <f t="shared" si="12"/>
        <v>4.0018518518518523E-2</v>
      </c>
      <c r="E24" s="17">
        <f t="shared" si="12"/>
        <v>4.0064814814814817E-2</v>
      </c>
      <c r="F24" s="17">
        <f t="shared" ref="F24:K24" si="13">AVERAGE(F14:F23)</f>
        <v>3.9766666666666665E-2</v>
      </c>
      <c r="G24" s="17">
        <f t="shared" si="13"/>
        <v>3.8043750000000001E-2</v>
      </c>
      <c r="H24" s="17">
        <f t="shared" si="13"/>
        <v>3.7111746987951812E-2</v>
      </c>
      <c r="I24" s="17">
        <f t="shared" si="13"/>
        <v>3.7797172619047623E-2</v>
      </c>
      <c r="J24" s="17">
        <f t="shared" si="13"/>
        <v>3.9132738095238095E-2</v>
      </c>
      <c r="K24" s="17">
        <f t="shared" si="13"/>
        <v>4.2200446428571431E-2</v>
      </c>
      <c r="L24" s="17">
        <f t="shared" ref="L24" si="14">AVERAGE(L14:L23)</f>
        <v>4.708243431122449E-2</v>
      </c>
    </row>
    <row r="25" spans="1:12" ht="15" customHeight="1" x14ac:dyDescent="0.2">
      <c r="F25" s="3"/>
      <c r="G25" s="3"/>
      <c r="H25" s="3"/>
      <c r="I25" s="3"/>
      <c r="J25" s="3"/>
      <c r="K25" s="3"/>
      <c r="L25" s="3"/>
    </row>
    <row r="26" spans="1:12" ht="15" customHeight="1" x14ac:dyDescent="0.2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5" customHeight="1" x14ac:dyDescent="0.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15" customHeight="1" x14ac:dyDescent="0.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15" customHeight="1" x14ac:dyDescent="0.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15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5" customHeight="1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5" customHeight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" customHeight="1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" customHeight="1" x14ac:dyDescent="0.2"/>
    <row r="35" spans="1:12" ht="15" customHeight="1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5" customHeight="1" x14ac:dyDescent="0.2"/>
    <row r="37" spans="1:12" ht="15" customHeight="1" x14ac:dyDescent="0.2"/>
    <row r="38" spans="1:12" ht="15" customHeight="1" x14ac:dyDescent="0.2"/>
    <row r="39" spans="1:12" ht="15" customHeight="1" x14ac:dyDescent="0.2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2" ht="15" customHeight="1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</row>
    <row r="41" spans="1:12" ht="15" customHeight="1" x14ac:dyDescent="0.2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</row>
    <row r="42" spans="1:12" ht="15" customHeight="1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5" customHeight="1" x14ac:dyDescent="0.2"/>
    <row r="44" spans="1:12" ht="15" customHeight="1" x14ac:dyDescent="0.2"/>
    <row r="45" spans="1:12" ht="15" customHeight="1" x14ac:dyDescent="0.2"/>
    <row r="46" spans="1:12" ht="15" customHeight="1" x14ac:dyDescent="0.2"/>
    <row r="47" spans="1:12" ht="15" customHeight="1" x14ac:dyDescent="0.2">
      <c r="F47" s="19"/>
      <c r="G47" s="19"/>
      <c r="H47" s="19"/>
      <c r="I47" s="19"/>
      <c r="J47" s="19"/>
    </row>
    <row r="48" spans="1:12" ht="15" customHeight="1" x14ac:dyDescent="0.2"/>
    <row r="49" spans="2:8" ht="15" customHeight="1" x14ac:dyDescent="0.2"/>
    <row r="50" spans="2:8" ht="15" customHeight="1" x14ac:dyDescent="0.2"/>
    <row r="51" spans="2:8" ht="15" customHeight="1" x14ac:dyDescent="0.2"/>
    <row r="52" spans="2:8" ht="15" customHeight="1" x14ac:dyDescent="0.2"/>
    <row r="53" spans="2:8" ht="15" customHeight="1" x14ac:dyDescent="0.2"/>
    <row r="54" spans="2:8" ht="15" customHeight="1" x14ac:dyDescent="0.2">
      <c r="B54" s="20"/>
      <c r="C54" s="20"/>
      <c r="E54" s="20"/>
      <c r="F54" s="20"/>
      <c r="G54" s="20"/>
      <c r="H54" s="20"/>
    </row>
    <row r="55" spans="2:8" ht="15" customHeight="1" x14ac:dyDescent="0.2">
      <c r="B55" s="20"/>
      <c r="C55" s="20"/>
      <c r="E55" s="20"/>
      <c r="F55" s="20"/>
      <c r="G55" s="20"/>
      <c r="H55" s="20"/>
    </row>
    <row r="56" spans="2:8" ht="15" customHeight="1" x14ac:dyDescent="0.2">
      <c r="B56" s="20"/>
      <c r="C56" s="20"/>
      <c r="E56" s="20"/>
      <c r="F56" s="20"/>
      <c r="G56" s="20"/>
      <c r="H56" s="20"/>
    </row>
    <row r="57" spans="2:8" ht="15" customHeight="1" x14ac:dyDescent="0.2">
      <c r="B57" s="20"/>
      <c r="C57" s="20"/>
      <c r="E57" s="20"/>
      <c r="F57" s="20"/>
      <c r="G57" s="20"/>
      <c r="H57" s="20"/>
    </row>
    <row r="58" spans="2:8" ht="15" customHeight="1" x14ac:dyDescent="0.2">
      <c r="B58" s="20"/>
      <c r="C58" s="20"/>
      <c r="E58" s="20"/>
      <c r="F58" s="20"/>
      <c r="G58" s="20"/>
      <c r="H58" s="20"/>
    </row>
    <row r="59" spans="2:8" ht="15" customHeight="1" x14ac:dyDescent="0.2">
      <c r="B59" s="20"/>
      <c r="C59" s="20"/>
      <c r="E59" s="20"/>
      <c r="F59" s="20"/>
      <c r="G59" s="20"/>
      <c r="H59" s="20"/>
    </row>
    <row r="60" spans="2:8" ht="15" customHeight="1" x14ac:dyDescent="0.2">
      <c r="B60" s="20"/>
      <c r="C60" s="20"/>
      <c r="E60" s="20"/>
      <c r="F60" s="20"/>
      <c r="G60" s="20"/>
      <c r="H60" s="20"/>
    </row>
    <row r="61" spans="2:8" ht="15" customHeight="1" x14ac:dyDescent="0.2">
      <c r="B61" s="20"/>
      <c r="C61" s="20"/>
      <c r="E61" s="20"/>
      <c r="F61" s="20"/>
      <c r="G61" s="20"/>
      <c r="H61" s="20"/>
    </row>
    <row r="62" spans="2:8" ht="12.95" customHeight="1" x14ac:dyDescent="0.2">
      <c r="B62" s="20"/>
      <c r="C62" s="20"/>
      <c r="E62" s="20"/>
      <c r="F62" s="20"/>
      <c r="G62" s="20"/>
      <c r="H62" s="20"/>
    </row>
    <row r="63" spans="2:8" ht="12.95" customHeight="1" x14ac:dyDescent="0.2">
      <c r="B63" s="20"/>
      <c r="C63" s="20"/>
      <c r="E63" s="20"/>
      <c r="F63" s="20"/>
      <c r="G63" s="20"/>
      <c r="H63" s="20"/>
    </row>
    <row r="64" spans="2:8" ht="12.95" customHeight="1" x14ac:dyDescent="0.2">
      <c r="B64" s="20"/>
      <c r="C64" s="20"/>
      <c r="E64" s="20"/>
      <c r="F64" s="20"/>
      <c r="G64" s="20"/>
      <c r="H64" s="20"/>
    </row>
    <row r="65" spans="2:8" ht="12.95" customHeight="1" x14ac:dyDescent="0.2">
      <c r="B65" s="20"/>
      <c r="C65" s="20"/>
      <c r="E65" s="20"/>
      <c r="F65" s="20"/>
      <c r="G65" s="20"/>
      <c r="H65" s="20"/>
    </row>
    <row r="66" spans="2:8" ht="12.95" customHeight="1" x14ac:dyDescent="0.2">
      <c r="B66" s="20"/>
      <c r="C66" s="20"/>
      <c r="E66" s="20"/>
      <c r="F66" s="20"/>
      <c r="G66" s="20"/>
      <c r="H66" s="20"/>
    </row>
    <row r="67" spans="2:8" ht="12.95" customHeight="1" x14ac:dyDescent="0.2">
      <c r="B67" s="20"/>
      <c r="C67" s="20"/>
      <c r="E67" s="20"/>
      <c r="F67" s="20"/>
      <c r="G67" s="20"/>
      <c r="H67" s="20"/>
    </row>
  </sheetData>
  <phoneticPr fontId="11" type="noConversion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Example WTC calculation</vt:lpstr>
      <vt:lpstr>'Example WTC calculation'!Print_Area</vt:lpstr>
    </vt:vector>
  </TitlesOfParts>
  <Manager/>
  <Company>Queensland Treasury Corportation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Johnston</dc:creator>
  <cp:keywords/>
  <dc:description/>
  <cp:lastModifiedBy>David Johnston</cp:lastModifiedBy>
  <cp:revision/>
  <dcterms:created xsi:type="dcterms:W3CDTF">2015-05-19T02:58:36Z</dcterms:created>
  <dcterms:modified xsi:type="dcterms:W3CDTF">2022-03-11T02:27:14Z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f380a9-c126-4aea-9d95-a9d63a3058a6_Enabled">
    <vt:lpwstr>true</vt:lpwstr>
  </property>
  <property fmtid="{D5CDD505-2E9C-101B-9397-08002B2CF9AE}" pid="3" name="MSIP_Label_d9f380a9-c126-4aea-9d95-a9d63a3058a6_SetDate">
    <vt:lpwstr>2022-02-21T22:33:47Z</vt:lpwstr>
  </property>
  <property fmtid="{D5CDD505-2E9C-101B-9397-08002B2CF9AE}" pid="4" name="MSIP_Label_d9f380a9-c126-4aea-9d95-a9d63a3058a6_Method">
    <vt:lpwstr>Standard</vt:lpwstr>
  </property>
  <property fmtid="{D5CDD505-2E9C-101B-9397-08002B2CF9AE}" pid="5" name="MSIP_Label_d9f380a9-c126-4aea-9d95-a9d63a3058a6_Name">
    <vt:lpwstr>d9f380a9-c126-4aea-9d95-a9d63a3058a6</vt:lpwstr>
  </property>
  <property fmtid="{D5CDD505-2E9C-101B-9397-08002B2CF9AE}" pid="6" name="MSIP_Label_d9f380a9-c126-4aea-9d95-a9d63a3058a6_SiteId">
    <vt:lpwstr>43fdeb41-087e-4554-acaf-539bd47b4341</vt:lpwstr>
  </property>
  <property fmtid="{D5CDD505-2E9C-101B-9397-08002B2CF9AE}" pid="7" name="MSIP_Label_d9f380a9-c126-4aea-9d95-a9d63a3058a6_ActionId">
    <vt:lpwstr>8b548c45-6012-4fc0-9f34-f1023435de6d</vt:lpwstr>
  </property>
  <property fmtid="{D5CDD505-2E9C-101B-9397-08002B2CF9AE}" pid="8" name="MSIP_Label_d9f380a9-c126-4aea-9d95-a9d63a3058a6_ContentBits">
    <vt:lpwstr>0</vt:lpwstr>
  </property>
</Properties>
</file>