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R:\CorpStrategy\_RegNew\02_Team Shared\11_Sales_Tariffs\01_Annual\APP\2018-19\Document\"/>
    </mc:Choice>
  </mc:AlternateContent>
  <bookViews>
    <workbookView xWindow="0" yWindow="0" windowWidth="21990" windowHeight="927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J40" i="1"/>
  <c r="J39" i="1"/>
  <c r="J37" i="1"/>
  <c r="J36" i="1"/>
  <c r="J35" i="1"/>
  <c r="J33" i="1"/>
  <c r="J32" i="1"/>
  <c r="J31" i="1"/>
  <c r="J28" i="1"/>
  <c r="J52" i="1"/>
  <c r="J51" i="1"/>
  <c r="J50" i="1"/>
  <c r="J48" i="1"/>
  <c r="J47" i="1"/>
  <c r="J46" i="1"/>
  <c r="J44" i="1"/>
  <c r="J43" i="1"/>
  <c r="D40" i="1" l="1"/>
  <c r="D39" i="1"/>
  <c r="D36" i="1"/>
  <c r="D35" i="1"/>
  <c r="D32" i="1"/>
  <c r="E32" i="1" s="1"/>
  <c r="F32" i="1" s="1"/>
  <c r="D31" i="1"/>
  <c r="E47" i="1"/>
  <c r="F47" i="1" s="1"/>
  <c r="E48" i="1"/>
  <c r="F48" i="1" s="1"/>
  <c r="E50" i="1"/>
  <c r="F50" i="1" s="1"/>
  <c r="E51" i="1"/>
  <c r="F51" i="1" s="1"/>
  <c r="E52" i="1"/>
  <c r="F52" i="1" s="1"/>
  <c r="E46" i="1"/>
  <c r="F46" i="1" s="1"/>
  <c r="B47" i="1"/>
  <c r="B48" i="1"/>
  <c r="B50" i="1"/>
  <c r="B51" i="1"/>
  <c r="B52" i="1"/>
  <c r="B46" i="1"/>
  <c r="E28" i="1"/>
  <c r="E43" i="1" s="1"/>
  <c r="F28" i="1"/>
  <c r="F43" i="1" s="1"/>
  <c r="G28" i="1"/>
  <c r="G43" i="1" s="1"/>
  <c r="H28" i="1"/>
  <c r="H43" i="1" s="1"/>
  <c r="D28" i="1"/>
  <c r="D43" i="1" s="1"/>
  <c r="E39" i="1"/>
  <c r="D41" i="1"/>
  <c r="E40" i="1"/>
  <c r="F40" i="1" s="1"/>
  <c r="E36" i="1"/>
  <c r="F36" i="1" s="1"/>
  <c r="E31" i="1"/>
  <c r="F31" i="1" s="1"/>
  <c r="D33" i="1"/>
  <c r="H26" i="1"/>
  <c r="D37" i="1" l="1"/>
  <c r="E35" i="1"/>
  <c r="F35" i="1" s="1"/>
  <c r="G46" i="1"/>
  <c r="H46" i="1" s="1"/>
  <c r="G48" i="1"/>
  <c r="H48" i="1" s="1"/>
  <c r="G31" i="1"/>
  <c r="G32" i="1"/>
  <c r="H32" i="1" s="1"/>
  <c r="G50" i="1"/>
  <c r="H50" i="1" s="1"/>
  <c r="E33" i="1"/>
  <c r="G40" i="1"/>
  <c r="H40" i="1" s="1"/>
  <c r="G52" i="1"/>
  <c r="H52" i="1" s="1"/>
  <c r="G47" i="1"/>
  <c r="H47" i="1" s="1"/>
  <c r="G36" i="1"/>
  <c r="H36" i="1" s="1"/>
  <c r="G51" i="1"/>
  <c r="H51" i="1" s="1"/>
  <c r="E41" i="1"/>
  <c r="F39" i="1"/>
  <c r="G35" i="1"/>
  <c r="F37" i="1"/>
  <c r="E37" i="1"/>
  <c r="H31" i="1"/>
  <c r="F33" i="1"/>
  <c r="G33" i="1" l="1"/>
  <c r="H33" i="1"/>
  <c r="F41" i="1"/>
  <c r="G39" i="1"/>
  <c r="H35" i="1"/>
  <c r="H37" i="1" s="1"/>
  <c r="G37" i="1"/>
  <c r="G41" i="1" l="1"/>
  <c r="H39" i="1"/>
  <c r="H41" i="1" s="1"/>
</calcChain>
</file>

<file path=xl/comments1.xml><?xml version="1.0" encoding="utf-8"?>
<comments xmlns="http://schemas.openxmlformats.org/spreadsheetml/2006/main">
  <authors>
    <author>James Bennett</author>
  </authors>
  <commentList>
    <comment ref="D25" authorId="0" shapeId="0">
      <text>
        <r>
          <rPr>
            <b/>
            <sz val="9"/>
            <color indexed="81"/>
            <rFont val="Tahoma"/>
            <family val="2"/>
          </rPr>
          <t>James Bennett:</t>
        </r>
        <r>
          <rPr>
            <sz val="9"/>
            <color indexed="81"/>
            <rFont val="Tahoma"/>
            <family val="2"/>
          </rPr>
          <t xml:space="preserve">
Dec preceding ie dec 2014 8 capitals for 2015/16</t>
        </r>
      </text>
    </comment>
  </commentList>
</comments>
</file>

<file path=xl/sharedStrings.xml><?xml version="1.0" encoding="utf-8"?>
<sst xmlns="http://schemas.openxmlformats.org/spreadsheetml/2006/main" count="64" uniqueCount="37">
  <si>
    <t>2015/16</t>
  </si>
  <si>
    <t>2016/17</t>
  </si>
  <si>
    <t>2017/18</t>
  </si>
  <si>
    <t>2018/19</t>
  </si>
  <si>
    <t>2019/20</t>
  </si>
  <si>
    <t>Type 5 single element</t>
  </si>
  <si>
    <t>Type 6 single element</t>
  </si>
  <si>
    <t>Type 5 two element</t>
  </si>
  <si>
    <t>Type 6 two element</t>
  </si>
  <si>
    <t>Type 6 three phase</t>
  </si>
  <si>
    <t>Type 5 three phase</t>
  </si>
  <si>
    <t>CPI Index</t>
  </si>
  <si>
    <t>Actual</t>
  </si>
  <si>
    <t>Forecast</t>
  </si>
  <si>
    <t>Annual Metering Charge</t>
  </si>
  <si>
    <t>Type 1-4 Exceptional</t>
  </si>
  <si>
    <t>non-capital</t>
  </si>
  <si>
    <t>capital</t>
  </si>
  <si>
    <t>non-capital and capital</t>
  </si>
  <si>
    <t>Type 5-6 CT</t>
  </si>
  <si>
    <t>Type 5-6 WC</t>
  </si>
  <si>
    <t>$/day</t>
  </si>
  <si>
    <t>$ pa</t>
  </si>
  <si>
    <t>Upfront capital Charge</t>
  </si>
  <si>
    <t>$</t>
  </si>
  <si>
    <t>table 16.15</t>
  </si>
  <si>
    <t>table 16.14</t>
  </si>
  <si>
    <t xml:space="preserve">   Metering Charges Starting Prices, CPI Escalation and X-Factors</t>
  </si>
  <si>
    <r>
      <t>Price</t>
    </r>
    <r>
      <rPr>
        <vertAlign val="superscript"/>
        <sz val="11"/>
        <color theme="1"/>
        <rFont val="Calibri"/>
        <family val="2"/>
      </rPr>
      <t>t</t>
    </r>
    <r>
      <rPr>
        <sz val="11"/>
        <color theme="1"/>
        <rFont val="Calibri"/>
        <family val="2"/>
      </rPr>
      <t xml:space="preserve"> = Price</t>
    </r>
    <r>
      <rPr>
        <vertAlign val="superscript"/>
        <sz val="11"/>
        <color theme="1"/>
        <rFont val="Calibri"/>
        <family val="2"/>
      </rPr>
      <t>t-1</t>
    </r>
    <r>
      <rPr>
        <sz val="11"/>
        <color theme="1"/>
        <rFont val="Calibri"/>
        <family val="2"/>
      </rPr>
      <t xml:space="preserve"> x (CPI</t>
    </r>
    <r>
      <rPr>
        <vertAlign val="superscript"/>
        <sz val="11"/>
        <color theme="1"/>
        <rFont val="Calibri"/>
        <family val="2"/>
      </rPr>
      <t>t</t>
    </r>
    <r>
      <rPr>
        <sz val="11"/>
        <color theme="1"/>
        <rFont val="Calibri"/>
        <family val="2"/>
      </rPr>
      <t>/CPI</t>
    </r>
    <r>
      <rPr>
        <vertAlign val="superscript"/>
        <sz val="11"/>
        <color theme="1"/>
        <rFont val="Calibri"/>
        <family val="2"/>
      </rPr>
      <t>t-1</t>
    </r>
    <r>
      <rPr>
        <sz val="11"/>
        <color theme="1"/>
        <rFont val="Calibri"/>
        <family val="2"/>
      </rPr>
      <t>) x (1 - X</t>
    </r>
    <r>
      <rPr>
        <vertAlign val="superscript"/>
        <sz val="11"/>
        <color theme="1"/>
        <rFont val="Calibri"/>
        <family val="2"/>
      </rPr>
      <t>t</t>
    </r>
    <r>
      <rPr>
        <sz val="11"/>
        <color theme="1"/>
        <rFont val="Calibri"/>
        <family val="2"/>
      </rPr>
      <t>)</t>
    </r>
  </si>
  <si>
    <t xml:space="preserve">  Upfront capital starting price and x-factor</t>
  </si>
  <si>
    <t>Annual Non-Capital x-factor (table 16.12)</t>
  </si>
  <si>
    <t>Annual Capital x-factor (table 16.12)</t>
  </si>
  <si>
    <t>Annual metering charges starting prices (table 16.11)</t>
  </si>
  <si>
    <t>$ pa FC</t>
  </si>
  <si>
    <t>$ FC</t>
  </si>
  <si>
    <t>Prices exclude GST.</t>
  </si>
  <si>
    <t>2019/20 prices are indicative and will be adjusted by actual CPI in subsequent APPs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</si>
</sst>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164" formatCode="0.0"/>
    <numFmt numFmtId="165" formatCode="&quot;$&quot;#,##0.0000;[Red]\-&quot;$&quot;#,##0.0000"/>
    <numFmt numFmtId="166" formatCode="&quot;$&quot;#,##0.00"/>
  </numFmts>
  <fonts count="7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4" tint="-0.249977111117893"/>
      <name val="Calibri"/>
      <family val="2"/>
    </font>
    <font>
      <sz val="11"/>
      <name val="Calibri"/>
      <family val="2"/>
    </font>
    <font>
      <vertAlign val="superscript"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8" fontId="0" fillId="0" borderId="1" xfId="0" applyNumberFormat="1" applyBorder="1"/>
    <xf numFmtId="165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4" fillId="0" borderId="8" xfId="0" applyNumberFormat="1" applyFont="1" applyBorder="1"/>
    <xf numFmtId="10" fontId="4" fillId="0" borderId="0" xfId="0" applyNumberFormat="1" applyFont="1" applyBorder="1"/>
    <xf numFmtId="10" fontId="4" fillId="0" borderId="6" xfId="0" applyNumberFormat="1" applyFont="1" applyBorder="1"/>
    <xf numFmtId="2" fontId="4" fillId="2" borderId="9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8" fontId="0" fillId="0" borderId="0" xfId="0" applyNumberFormat="1" applyBorder="1"/>
    <xf numFmtId="165" fontId="0" fillId="0" borderId="6" xfId="0" applyNumberFormat="1" applyBorder="1"/>
    <xf numFmtId="165" fontId="0" fillId="0" borderId="10" xfId="0" applyNumberFormat="1" applyBorder="1"/>
    <xf numFmtId="8" fontId="0" fillId="0" borderId="8" xfId="0" applyNumberFormat="1" applyBorder="1"/>
    <xf numFmtId="165" fontId="0" fillId="0" borderId="9" xfId="0" applyNumberFormat="1" applyBorder="1"/>
    <xf numFmtId="0" fontId="0" fillId="2" borderId="4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Alignment="1">
      <alignment horizontal="center"/>
    </xf>
    <xf numFmtId="8" fontId="0" fillId="2" borderId="6" xfId="0" applyNumberFormat="1" applyFill="1" applyBorder="1"/>
    <xf numFmtId="8" fontId="0" fillId="2" borderId="10" xfId="0" applyNumberFormat="1" applyFill="1" applyBorder="1"/>
    <xf numFmtId="8" fontId="0" fillId="0" borderId="7" xfId="0" applyNumberFormat="1" applyBorder="1"/>
    <xf numFmtId="8" fontId="0" fillId="2" borderId="9" xfId="0" applyNumberFormat="1" applyFill="1" applyBorder="1"/>
    <xf numFmtId="10" fontId="4" fillId="0" borderId="3" xfId="0" applyNumberFormat="1" applyFont="1" applyBorder="1"/>
    <xf numFmtId="10" fontId="4" fillId="0" borderId="4" xfId="0" applyNumberFormat="1" applyFont="1" applyBorder="1"/>
    <xf numFmtId="10" fontId="4" fillId="0" borderId="8" xfId="0" applyNumberFormat="1" applyFont="1" applyBorder="1"/>
    <xf numFmtId="10" fontId="4" fillId="0" borderId="9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5" xfId="0" applyFont="1" applyBorder="1"/>
    <xf numFmtId="165" fontId="0" fillId="0" borderId="0" xfId="0" applyNumberFormat="1" applyBorder="1"/>
    <xf numFmtId="8" fontId="0" fillId="0" borderId="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9" xfId="0" applyBorder="1"/>
    <xf numFmtId="0" fontId="1" fillId="0" borderId="2" xfId="0" applyFont="1" applyBorder="1" applyAlignment="1">
      <alignment horizontal="center"/>
    </xf>
    <xf numFmtId="8" fontId="0" fillId="0" borderId="2" xfId="0" applyNumberFormat="1" applyBorder="1" applyAlignment="1">
      <alignment horizontal="center"/>
    </xf>
    <xf numFmtId="8" fontId="0" fillId="0" borderId="6" xfId="0" applyNumberFormat="1" applyBorder="1"/>
    <xf numFmtId="8" fontId="0" fillId="0" borderId="9" xfId="0" applyNumberFormat="1" applyBorder="1"/>
    <xf numFmtId="8" fontId="0" fillId="2" borderId="4" xfId="0" applyNumberFormat="1" applyFill="1" applyBorder="1" applyAlignment="1">
      <alignment horizontal="center"/>
    </xf>
    <xf numFmtId="166" fontId="0" fillId="0" borderId="5" xfId="0" applyNumberFormat="1" applyBorder="1"/>
    <xf numFmtId="166" fontId="0" fillId="0" borderId="7" xfId="0" applyNumberFormat="1" applyBorder="1"/>
    <xf numFmtId="166" fontId="4" fillId="0" borderId="5" xfId="0" applyNumberFormat="1" applyFont="1" applyBorder="1"/>
    <xf numFmtId="10" fontId="5" fillId="0" borderId="3" xfId="0" applyNumberFormat="1" applyFont="1" applyBorder="1"/>
    <xf numFmtId="10" fontId="5" fillId="0" borderId="4" xfId="0" applyNumberFormat="1" applyFont="1" applyBorder="1"/>
    <xf numFmtId="8" fontId="5" fillId="0" borderId="5" xfId="0" applyNumberFormat="1" applyFont="1" applyBorder="1"/>
    <xf numFmtId="8" fontId="5" fillId="0" borderId="11" xfId="0" applyNumberFormat="1" applyFont="1" applyBorder="1"/>
    <xf numFmtId="0" fontId="5" fillId="0" borderId="5" xfId="0" applyFont="1" applyBorder="1"/>
    <xf numFmtId="164" fontId="4" fillId="0" borderId="7" xfId="0" applyNumberFormat="1" applyFont="1" applyBorder="1"/>
    <xf numFmtId="2" fontId="4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L55"/>
  <sheetViews>
    <sheetView tabSelected="1" topLeftCell="A25" workbookViewId="0">
      <selection activeCell="J22" sqref="J22"/>
    </sheetView>
  </sheetViews>
  <sheetFormatPr defaultRowHeight="15" x14ac:dyDescent="0.25"/>
  <cols>
    <col min="2" max="2" width="23.7109375" customWidth="1"/>
    <col min="3" max="3" width="23.28515625" customWidth="1"/>
    <col min="4" max="8" width="10.7109375" customWidth="1"/>
    <col min="9" max="9" width="3.7109375" customWidth="1"/>
  </cols>
  <sheetData>
    <row r="3" spans="2:10" ht="15.75" thickBot="1" x14ac:dyDescent="0.3"/>
    <row r="4" spans="2:10" x14ac:dyDescent="0.25">
      <c r="B4" s="4"/>
      <c r="C4" s="5"/>
      <c r="D4" s="6" t="s">
        <v>0</v>
      </c>
      <c r="E4" s="6" t="s">
        <v>1</v>
      </c>
      <c r="F4" s="6" t="s">
        <v>2</v>
      </c>
      <c r="G4" s="6" t="s">
        <v>3</v>
      </c>
      <c r="H4" s="7" t="s">
        <v>4</v>
      </c>
      <c r="J4" s="1"/>
    </row>
    <row r="5" spans="2:10" ht="15.75" thickBot="1" x14ac:dyDescent="0.3">
      <c r="B5" s="39" t="s">
        <v>27</v>
      </c>
      <c r="C5" s="9"/>
      <c r="D5" s="9"/>
      <c r="E5" s="9"/>
      <c r="F5" s="9"/>
      <c r="G5" s="9"/>
      <c r="H5" s="10"/>
    </row>
    <row r="6" spans="2:10" x14ac:dyDescent="0.25">
      <c r="B6" s="37" t="s">
        <v>30</v>
      </c>
      <c r="C6" s="5"/>
      <c r="D6" s="4"/>
      <c r="E6" s="33">
        <v>-0.34810000000000002</v>
      </c>
      <c r="F6" s="33">
        <v>0.05</v>
      </c>
      <c r="G6" s="33">
        <v>0.05</v>
      </c>
      <c r="H6" s="34">
        <v>0.05</v>
      </c>
    </row>
    <row r="7" spans="2:10" x14ac:dyDescent="0.25">
      <c r="B7" s="38" t="s">
        <v>31</v>
      </c>
      <c r="C7" s="9"/>
      <c r="D7" s="8"/>
      <c r="E7" s="14">
        <v>-0.20469999999999999</v>
      </c>
      <c r="F7" s="14">
        <v>-0.15</v>
      </c>
      <c r="G7" s="14">
        <v>-0.15</v>
      </c>
      <c r="H7" s="15">
        <v>-0.15</v>
      </c>
    </row>
    <row r="8" spans="2:10" x14ac:dyDescent="0.25">
      <c r="B8" s="39" t="s">
        <v>32</v>
      </c>
      <c r="C8" s="9"/>
      <c r="D8" s="8"/>
      <c r="E8" s="14"/>
      <c r="F8" s="14"/>
      <c r="G8" s="14"/>
      <c r="H8" s="15"/>
    </row>
    <row r="9" spans="2:10" x14ac:dyDescent="0.25">
      <c r="B9" s="8" t="s">
        <v>15</v>
      </c>
      <c r="C9" s="9" t="s">
        <v>16</v>
      </c>
      <c r="D9" s="51">
        <v>135.07</v>
      </c>
      <c r="E9" s="14"/>
      <c r="F9" s="14"/>
      <c r="G9" s="14"/>
      <c r="H9" s="15"/>
    </row>
    <row r="10" spans="2:10" x14ac:dyDescent="0.25">
      <c r="B10" s="8"/>
      <c r="C10" s="9" t="s">
        <v>17</v>
      </c>
      <c r="D10" s="51">
        <v>176.18</v>
      </c>
      <c r="E10" s="14"/>
      <c r="F10" s="14"/>
      <c r="G10" s="14"/>
      <c r="H10" s="15"/>
    </row>
    <row r="11" spans="2:10" x14ac:dyDescent="0.25">
      <c r="B11" s="8" t="s">
        <v>19</v>
      </c>
      <c r="C11" s="9" t="s">
        <v>16</v>
      </c>
      <c r="D11" s="51">
        <v>73.52</v>
      </c>
      <c r="E11" s="14"/>
      <c r="F11" s="14"/>
      <c r="G11" s="14"/>
      <c r="H11" s="15"/>
    </row>
    <row r="12" spans="2:10" x14ac:dyDescent="0.25">
      <c r="B12" s="8"/>
      <c r="C12" s="9" t="s">
        <v>17</v>
      </c>
      <c r="D12" s="51">
        <v>95.9</v>
      </c>
      <c r="E12" s="14"/>
      <c r="F12" s="14"/>
      <c r="G12" s="14"/>
      <c r="H12" s="15"/>
    </row>
    <row r="13" spans="2:10" x14ac:dyDescent="0.25">
      <c r="B13" s="8" t="s">
        <v>20</v>
      </c>
      <c r="C13" s="9" t="s">
        <v>16</v>
      </c>
      <c r="D13" s="51">
        <v>8.98</v>
      </c>
      <c r="E13" s="14"/>
      <c r="F13" s="14"/>
      <c r="G13" s="14"/>
      <c r="H13" s="15"/>
    </row>
    <row r="14" spans="2:10" x14ac:dyDescent="0.25">
      <c r="B14" s="8"/>
      <c r="C14" s="9" t="s">
        <v>17</v>
      </c>
      <c r="D14" s="51">
        <v>11.71</v>
      </c>
      <c r="E14" s="14"/>
      <c r="F14" s="14"/>
      <c r="G14" s="14"/>
      <c r="H14" s="15"/>
    </row>
    <row r="15" spans="2:10" ht="15.75" thickBot="1" x14ac:dyDescent="0.3">
      <c r="B15" s="11"/>
      <c r="C15" s="12"/>
      <c r="D15" s="11"/>
      <c r="E15" s="35"/>
      <c r="F15" s="35"/>
      <c r="G15" s="35"/>
      <c r="H15" s="36"/>
    </row>
    <row r="16" spans="2:10" x14ac:dyDescent="0.25">
      <c r="B16" s="38" t="s">
        <v>29</v>
      </c>
      <c r="C16" s="9"/>
      <c r="D16" s="4" t="s">
        <v>26</v>
      </c>
      <c r="E16" s="52" t="s">
        <v>25</v>
      </c>
      <c r="F16" s="52" t="s">
        <v>25</v>
      </c>
      <c r="G16" s="52" t="s">
        <v>25</v>
      </c>
      <c r="H16" s="53" t="s">
        <v>25</v>
      </c>
    </row>
    <row r="17" spans="2:12" x14ac:dyDescent="0.25">
      <c r="B17" s="8" t="s">
        <v>5</v>
      </c>
      <c r="C17" s="9"/>
      <c r="D17" s="51">
        <v>163.92</v>
      </c>
      <c r="E17" s="14">
        <v>-0.17430000000000001</v>
      </c>
      <c r="F17" s="14">
        <v>-6.0000000000000001E-3</v>
      </c>
      <c r="G17" s="14">
        <v>-7.4999999999999997E-3</v>
      </c>
      <c r="H17" s="15">
        <v>-8.6999999999999994E-3</v>
      </c>
    </row>
    <row r="18" spans="2:12" x14ac:dyDescent="0.25">
      <c r="B18" s="8" t="s">
        <v>7</v>
      </c>
      <c r="C18" s="9"/>
      <c r="D18" s="51">
        <v>235.02</v>
      </c>
      <c r="E18" s="14">
        <v>-0.17649999999999999</v>
      </c>
      <c r="F18" s="14">
        <v>-6.0000000000000001E-3</v>
      </c>
      <c r="G18" s="14">
        <v>-7.4999999999999997E-3</v>
      </c>
      <c r="H18" s="15">
        <v>-8.6999999999999994E-3</v>
      </c>
    </row>
    <row r="19" spans="2:12" x14ac:dyDescent="0.25">
      <c r="B19" s="8" t="s">
        <v>10</v>
      </c>
      <c r="C19" s="9"/>
      <c r="D19" s="51">
        <v>404.13</v>
      </c>
      <c r="E19" s="14">
        <v>-0.1739</v>
      </c>
      <c r="F19" s="14">
        <v>-6.0000000000000001E-3</v>
      </c>
      <c r="G19" s="14">
        <v>-7.4999999999999997E-3</v>
      </c>
      <c r="H19" s="15">
        <v>-8.6999999999999994E-3</v>
      </c>
    </row>
    <row r="20" spans="2:12" x14ac:dyDescent="0.25">
      <c r="B20" s="8"/>
      <c r="C20" s="9"/>
      <c r="D20" s="51"/>
      <c r="E20" s="14"/>
      <c r="F20" s="14"/>
      <c r="G20" s="14"/>
      <c r="H20" s="15"/>
    </row>
    <row r="21" spans="2:12" x14ac:dyDescent="0.25">
      <c r="B21" s="8" t="s">
        <v>6</v>
      </c>
      <c r="C21" s="9"/>
      <c r="D21" s="51">
        <v>102</v>
      </c>
      <c r="E21" s="14">
        <v>-7.6399999999999996E-2</v>
      </c>
      <c r="F21" s="14">
        <v>-6.0000000000000001E-3</v>
      </c>
      <c r="G21" s="14">
        <v>-7.4999999999999997E-3</v>
      </c>
      <c r="H21" s="15">
        <v>-8.6999999999999994E-3</v>
      </c>
    </row>
    <row r="22" spans="2:12" x14ac:dyDescent="0.25">
      <c r="B22" s="8" t="s">
        <v>8</v>
      </c>
      <c r="C22" s="9"/>
      <c r="D22" s="51">
        <v>259.44</v>
      </c>
      <c r="E22" s="14">
        <v>-6.5699999999999995E-2</v>
      </c>
      <c r="F22" s="14">
        <v>-6.0000000000000001E-3</v>
      </c>
      <c r="G22" s="14">
        <v>-7.4999999999999997E-3</v>
      </c>
      <c r="H22" s="15">
        <v>-8.6999999999999994E-3</v>
      </c>
    </row>
    <row r="23" spans="2:12" x14ac:dyDescent="0.25">
      <c r="B23" s="8" t="s">
        <v>9</v>
      </c>
      <c r="C23" s="9"/>
      <c r="D23" s="51">
        <v>304.19</v>
      </c>
      <c r="E23" s="14">
        <v>-7.2700000000000001E-2</v>
      </c>
      <c r="F23" s="14">
        <v>-6.0000000000000001E-3</v>
      </c>
      <c r="G23" s="14">
        <v>-7.4999999999999997E-3</v>
      </c>
      <c r="H23" s="15">
        <v>-8.6999999999999994E-3</v>
      </c>
    </row>
    <row r="24" spans="2:12" ht="15.75" thickBot="1" x14ac:dyDescent="0.3">
      <c r="B24" s="8"/>
      <c r="C24" s="9"/>
      <c r="D24" s="11"/>
      <c r="E24" s="12"/>
      <c r="F24" s="12"/>
      <c r="G24" s="12"/>
      <c r="H24" s="43"/>
    </row>
    <row r="25" spans="2:12" x14ac:dyDescent="0.25">
      <c r="B25" s="4"/>
      <c r="C25" s="5"/>
      <c r="D25" s="19" t="s">
        <v>12</v>
      </c>
      <c r="E25" s="6" t="s">
        <v>12</v>
      </c>
      <c r="F25" s="6" t="s">
        <v>12</v>
      </c>
      <c r="G25" s="6" t="s">
        <v>12</v>
      </c>
      <c r="H25" s="26" t="s">
        <v>13</v>
      </c>
    </row>
    <row r="26" spans="2:12" ht="15.75" thickBot="1" x14ac:dyDescent="0.3">
      <c r="B26" s="11" t="s">
        <v>11</v>
      </c>
      <c r="C26" s="12"/>
      <c r="D26" s="57">
        <v>106.6</v>
      </c>
      <c r="E26" s="13">
        <v>108.4</v>
      </c>
      <c r="F26" s="13">
        <v>110</v>
      </c>
      <c r="G26" s="58">
        <v>112.1</v>
      </c>
      <c r="H26" s="16">
        <f>G26*1.025</f>
        <v>114.90249999999999</v>
      </c>
    </row>
    <row r="27" spans="2:12" ht="15.75" thickBot="1" x14ac:dyDescent="0.3"/>
    <row r="28" spans="2:12" ht="17.25" x14ac:dyDescent="0.25">
      <c r="B28" s="4" t="s">
        <v>28</v>
      </c>
      <c r="C28" s="5"/>
      <c r="D28" s="19" t="str">
        <f>D4</f>
        <v>2015/16</v>
      </c>
      <c r="E28" s="6" t="str">
        <f>E4</f>
        <v>2016/17</v>
      </c>
      <c r="F28" s="6" t="str">
        <f>F4</f>
        <v>2017/18</v>
      </c>
      <c r="G28" s="6" t="str">
        <f>G4</f>
        <v>2018/19</v>
      </c>
      <c r="H28" s="26" t="str">
        <f>H4</f>
        <v>2019/20</v>
      </c>
      <c r="I28" s="6"/>
      <c r="J28" s="7" t="str">
        <f>G28</f>
        <v>2018/19</v>
      </c>
    </row>
    <row r="29" spans="2:12" ht="15.75" thickBot="1" x14ac:dyDescent="0.3">
      <c r="B29" s="11"/>
      <c r="C29" s="12"/>
      <c r="D29" s="27" t="s">
        <v>22</v>
      </c>
      <c r="E29" s="17" t="s">
        <v>22</v>
      </c>
      <c r="F29" s="17" t="s">
        <v>22</v>
      </c>
      <c r="G29" s="17" t="s">
        <v>22</v>
      </c>
      <c r="H29" s="28" t="s">
        <v>33</v>
      </c>
      <c r="I29" s="17"/>
      <c r="J29" s="18" t="s">
        <v>21</v>
      </c>
    </row>
    <row r="30" spans="2:12" x14ac:dyDescent="0.25">
      <c r="B30" s="44" t="s">
        <v>14</v>
      </c>
      <c r="C30" s="5"/>
      <c r="D30" s="4"/>
      <c r="E30" s="5"/>
      <c r="F30" s="5"/>
      <c r="G30" s="5"/>
      <c r="H30" s="20"/>
      <c r="I30" s="5"/>
      <c r="J30" s="20"/>
    </row>
    <row r="31" spans="2:12" x14ac:dyDescent="0.25">
      <c r="B31" s="8" t="s">
        <v>15</v>
      </c>
      <c r="C31" s="9" t="s">
        <v>16</v>
      </c>
      <c r="D31" s="54">
        <f>D9</f>
        <v>135.07</v>
      </c>
      <c r="E31" s="21">
        <f>D31*(E$26/D$26)*(1-E$6)</f>
        <v>185.16252141463414</v>
      </c>
      <c r="F31" s="21">
        <f>E31*(F$26/E$26)*(1-F$6)</f>
        <v>178.50077018292683</v>
      </c>
      <c r="G31" s="21">
        <f>F31*(G$26/F$26)*(1-G$6)</f>
        <v>172.813086551189</v>
      </c>
      <c r="H31" s="29">
        <f>G31*(H$26/G$26)*(1-H$6)</f>
        <v>168.27674302922028</v>
      </c>
      <c r="I31" s="9"/>
      <c r="J31" s="22">
        <f>G31/365</f>
        <v>0.47346051109914794</v>
      </c>
      <c r="L31" s="3"/>
    </row>
    <row r="32" spans="2:12" x14ac:dyDescent="0.25">
      <c r="B32" s="8"/>
      <c r="C32" s="9" t="s">
        <v>17</v>
      </c>
      <c r="D32" s="55">
        <f>D10</f>
        <v>176.18</v>
      </c>
      <c r="E32" s="2">
        <f>D32*(E$26/D$26)*(1-E$7)</f>
        <v>215.82790418761726</v>
      </c>
      <c r="F32" s="2">
        <f>E32*(F$26/E$26)*(1-F$7)</f>
        <v>251.86558929643527</v>
      </c>
      <c r="G32" s="2">
        <f>F32*(G$26/F$26)*(1-G$7)</f>
        <v>295.17502221954504</v>
      </c>
      <c r="H32" s="30">
        <f>G32*(H$26/G$26)*(1-H$7)</f>
        <v>347.93755744128867</v>
      </c>
      <c r="I32" s="9"/>
      <c r="J32" s="23">
        <f>G32/365</f>
        <v>0.80869869101245218</v>
      </c>
      <c r="L32" s="3"/>
    </row>
    <row r="33" spans="2:12" x14ac:dyDescent="0.25">
      <c r="B33" s="8"/>
      <c r="C33" s="9" t="s">
        <v>18</v>
      </c>
      <c r="D33" s="54">
        <f>D31+D32</f>
        <v>311.25</v>
      </c>
      <c r="E33" s="21">
        <f>E31+E32</f>
        <v>400.99042560225143</v>
      </c>
      <c r="F33" s="21">
        <f t="shared" ref="F33:H33" si="0">F31+F32</f>
        <v>430.36635947936213</v>
      </c>
      <c r="G33" s="21">
        <f t="shared" si="0"/>
        <v>467.98810877073402</v>
      </c>
      <c r="H33" s="29">
        <f t="shared" si="0"/>
        <v>516.21430047050899</v>
      </c>
      <c r="I33" s="9"/>
      <c r="J33" s="22">
        <f>G33/365</f>
        <v>1.2821592021115999</v>
      </c>
      <c r="L33" s="3"/>
    </row>
    <row r="34" spans="2:12" x14ac:dyDescent="0.25">
      <c r="B34" s="8"/>
      <c r="C34" s="9"/>
      <c r="D34" s="56"/>
      <c r="E34" s="9"/>
      <c r="F34" s="9"/>
      <c r="G34" s="9"/>
      <c r="H34" s="10"/>
      <c r="I34" s="9"/>
      <c r="J34" s="10"/>
      <c r="L34" s="3"/>
    </row>
    <row r="35" spans="2:12" x14ac:dyDescent="0.25">
      <c r="B35" s="8" t="s">
        <v>19</v>
      </c>
      <c r="C35" s="9" t="s">
        <v>16</v>
      </c>
      <c r="D35" s="54">
        <f>D11</f>
        <v>73.52</v>
      </c>
      <c r="E35" s="21">
        <f>D35*(E$26/D$26)*(1-E$6)</f>
        <v>100.78587824390245</v>
      </c>
      <c r="F35" s="21">
        <f>E35*(F$26/E$26)*(1-F$6)</f>
        <v>97.159818048780494</v>
      </c>
      <c r="G35" s="21">
        <f>F35*(G$26/F$26)*(1-G$6)</f>
        <v>94.063952937317069</v>
      </c>
      <c r="H35" s="29">
        <f>G35*(H$26/G$26)*(1-H$6)</f>
        <v>91.594774172712491</v>
      </c>
      <c r="I35" s="9"/>
      <c r="J35" s="22">
        <f>G35/365</f>
        <v>0.25770946010223855</v>
      </c>
      <c r="L35" s="3"/>
    </row>
    <row r="36" spans="2:12" x14ac:dyDescent="0.25">
      <c r="B36" s="8"/>
      <c r="C36" s="9" t="s">
        <v>17</v>
      </c>
      <c r="D36" s="55">
        <f>D12</f>
        <v>95.9</v>
      </c>
      <c r="E36" s="2">
        <f>D36*(E$26/D$26)*(1-E$7)</f>
        <v>117.48153031894934</v>
      </c>
      <c r="F36" s="2">
        <f>E36*(F$26/E$26)*(1-F$7)</f>
        <v>137.09791130393995</v>
      </c>
      <c r="G36" s="2">
        <f>F36*(G$26/F$26)*(1-G$7)</f>
        <v>160.67252032497652</v>
      </c>
      <c r="H36" s="30">
        <f>G36*(H$26/G$26)*(1-H$7)</f>
        <v>189.39273333306602</v>
      </c>
      <c r="I36" s="9"/>
      <c r="J36" s="23">
        <f>G36/365</f>
        <v>0.44019868582185345</v>
      </c>
      <c r="L36" s="3"/>
    </row>
    <row r="37" spans="2:12" x14ac:dyDescent="0.25">
      <c r="B37" s="8"/>
      <c r="C37" s="9" t="s">
        <v>18</v>
      </c>
      <c r="D37" s="54">
        <f>D35+D36</f>
        <v>169.42000000000002</v>
      </c>
      <c r="E37" s="21">
        <f>E35+E36</f>
        <v>218.26740856285178</v>
      </c>
      <c r="F37" s="21">
        <f t="shared" ref="F37" si="1">F35+F36</f>
        <v>234.25772935272045</v>
      </c>
      <c r="G37" s="21">
        <f t="shared" ref="G37" si="2">G35+G36</f>
        <v>254.7364732622936</v>
      </c>
      <c r="H37" s="29">
        <f t="shared" ref="H37" si="3">H35+H36</f>
        <v>280.98750750577852</v>
      </c>
      <c r="I37" s="9"/>
      <c r="J37" s="22">
        <f>G37/365</f>
        <v>0.697908145924092</v>
      </c>
      <c r="L37" s="3"/>
    </row>
    <row r="38" spans="2:12" x14ac:dyDescent="0.25">
      <c r="B38" s="8"/>
      <c r="C38" s="9"/>
      <c r="D38" s="56"/>
      <c r="E38" s="9"/>
      <c r="F38" s="9"/>
      <c r="G38" s="9"/>
      <c r="H38" s="10"/>
      <c r="I38" s="9"/>
      <c r="J38" s="10"/>
      <c r="L38" s="3"/>
    </row>
    <row r="39" spans="2:12" x14ac:dyDescent="0.25">
      <c r="B39" s="8" t="s">
        <v>20</v>
      </c>
      <c r="C39" s="9" t="s">
        <v>16</v>
      </c>
      <c r="D39" s="54">
        <f>D13</f>
        <v>8.98</v>
      </c>
      <c r="E39" s="21">
        <f>D39*(E$26/D$26)*(1-E$6)</f>
        <v>12.310353463414636</v>
      </c>
      <c r="F39" s="21">
        <f>E39*(F$26/E$26)*(1-F$6)</f>
        <v>11.867453292682928</v>
      </c>
      <c r="G39" s="21">
        <f>F39*(G$26/F$26)*(1-G$6)</f>
        <v>11.489313076402439</v>
      </c>
      <c r="H39" s="29">
        <f>G39*(H$26/G$26)*(1-H$6)</f>
        <v>11.187718608146874</v>
      </c>
      <c r="I39" s="9"/>
      <c r="J39" s="22">
        <f>G39/365</f>
        <v>3.1477570072335447E-2</v>
      </c>
      <c r="L39" s="3"/>
    </row>
    <row r="40" spans="2:12" x14ac:dyDescent="0.25">
      <c r="B40" s="8"/>
      <c r="C40" s="9" t="s">
        <v>17</v>
      </c>
      <c r="D40" s="55">
        <f>D14</f>
        <v>11.71</v>
      </c>
      <c r="E40" s="2">
        <f>D40*(E$26/D$26)*(1-E$7)</f>
        <v>14.345242127579738</v>
      </c>
      <c r="F40" s="2">
        <f>E40*(F$26/E$26)*(1-F$7)</f>
        <v>16.740527021575986</v>
      </c>
      <c r="G40" s="2">
        <f>F40*(G$26/F$26)*(1-G$7)</f>
        <v>19.619136736240616</v>
      </c>
      <c r="H40" s="30">
        <f>G40*(H$26/G$26)*(1-H$7)</f>
        <v>23.126057427843623</v>
      </c>
      <c r="I40" s="9"/>
      <c r="J40" s="23">
        <f>G40/365</f>
        <v>5.3751059551344155E-2</v>
      </c>
      <c r="L40" s="3"/>
    </row>
    <row r="41" spans="2:12" ht="15.75" thickBot="1" x14ac:dyDescent="0.3">
      <c r="B41" s="11"/>
      <c r="C41" s="12" t="s">
        <v>18</v>
      </c>
      <c r="D41" s="31">
        <f>D39+D40</f>
        <v>20.69</v>
      </c>
      <c r="E41" s="24">
        <f>E39+E40</f>
        <v>26.655595590994373</v>
      </c>
      <c r="F41" s="24">
        <f t="shared" ref="F41" si="4">F39+F40</f>
        <v>28.607980314258914</v>
      </c>
      <c r="G41" s="24">
        <f t="shared" ref="G41" si="5">G39+G40</f>
        <v>31.108449812643055</v>
      </c>
      <c r="H41" s="32">
        <f t="shared" ref="H41" si="6">H39+H40</f>
        <v>34.3137760359905</v>
      </c>
      <c r="I41" s="12"/>
      <c r="J41" s="25">
        <f>G41/365</f>
        <v>8.5228629623679608E-2</v>
      </c>
      <c r="L41" s="3"/>
    </row>
    <row r="42" spans="2:12" ht="15.75" thickBot="1" x14ac:dyDescent="0.3">
      <c r="B42" s="9"/>
      <c r="C42" s="9"/>
      <c r="D42" s="21"/>
      <c r="E42" s="21"/>
      <c r="F42" s="21"/>
      <c r="G42" s="21"/>
      <c r="H42" s="21"/>
      <c r="I42" s="9"/>
      <c r="J42" s="40"/>
    </row>
    <row r="43" spans="2:12" x14ac:dyDescent="0.25">
      <c r="B43" s="4"/>
      <c r="C43" s="5"/>
      <c r="D43" s="45" t="str">
        <f>D28</f>
        <v>2015/16</v>
      </c>
      <c r="E43" s="41" t="str">
        <f t="shared" ref="E43:H43" si="7">E28</f>
        <v>2016/17</v>
      </c>
      <c r="F43" s="41" t="str">
        <f t="shared" si="7"/>
        <v>2017/18</v>
      </c>
      <c r="G43" s="41" t="str">
        <f t="shared" si="7"/>
        <v>2018/19</v>
      </c>
      <c r="H43" s="48" t="str">
        <f t="shared" si="7"/>
        <v>2019/20</v>
      </c>
      <c r="I43" s="6"/>
      <c r="J43" s="42" t="str">
        <f>G43</f>
        <v>2018/19</v>
      </c>
    </row>
    <row r="44" spans="2:12" ht="15.75" thickBot="1" x14ac:dyDescent="0.3">
      <c r="B44" s="11"/>
      <c r="C44" s="12"/>
      <c r="D44" s="27" t="s">
        <v>24</v>
      </c>
      <c r="E44" s="17" t="s">
        <v>24</v>
      </c>
      <c r="F44" s="17" t="s">
        <v>24</v>
      </c>
      <c r="G44" s="17" t="s">
        <v>24</v>
      </c>
      <c r="H44" s="28" t="s">
        <v>34</v>
      </c>
      <c r="I44" s="17"/>
      <c r="J44" s="18" t="str">
        <f>G44</f>
        <v>$</v>
      </c>
    </row>
    <row r="45" spans="2:12" x14ac:dyDescent="0.25">
      <c r="B45" s="44" t="s">
        <v>23</v>
      </c>
      <c r="C45" s="5"/>
      <c r="D45" s="4"/>
      <c r="E45" s="5"/>
      <c r="F45" s="5"/>
      <c r="G45" s="5"/>
      <c r="H45" s="20"/>
      <c r="I45" s="5"/>
      <c r="J45" s="20"/>
    </row>
    <row r="46" spans="2:12" x14ac:dyDescent="0.25">
      <c r="B46" s="8" t="str">
        <f>B17</f>
        <v>Type 5 single element</v>
      </c>
      <c r="C46" s="9"/>
      <c r="D46" s="49">
        <v>163.92</v>
      </c>
      <c r="E46" s="21">
        <f t="shared" ref="E46:H48" si="8">D46*(E$26/D$26)*(1-E17)</f>
        <v>195.74157739587241</v>
      </c>
      <c r="F46" s="21">
        <f t="shared" si="8"/>
        <v>199.82253648180114</v>
      </c>
      <c r="G46" s="21">
        <f t="shared" si="8"/>
        <v>205.16461033779075</v>
      </c>
      <c r="H46" s="29">
        <f t="shared" si="8"/>
        <v>212.12328100892273</v>
      </c>
      <c r="I46" s="9"/>
      <c r="J46" s="46">
        <f t="shared" ref="J46:J48" si="9">G46</f>
        <v>205.16461033779075</v>
      </c>
    </row>
    <row r="47" spans="2:12" x14ac:dyDescent="0.25">
      <c r="B47" s="8" t="str">
        <f>B18</f>
        <v>Type 5 two element</v>
      </c>
      <c r="C47" s="9"/>
      <c r="D47" s="49">
        <v>235.02</v>
      </c>
      <c r="E47" s="21">
        <f t="shared" si="8"/>
        <v>281.16990292682925</v>
      </c>
      <c r="F47" s="21">
        <f t="shared" si="8"/>
        <v>287.03193226829268</v>
      </c>
      <c r="G47" s="21">
        <f t="shared" si="8"/>
        <v>294.70547003936525</v>
      </c>
      <c r="H47" s="29">
        <f t="shared" si="8"/>
        <v>304.7011428194254</v>
      </c>
      <c r="I47" s="9"/>
      <c r="J47" s="46">
        <f t="shared" si="9"/>
        <v>294.70547003936525</v>
      </c>
    </row>
    <row r="48" spans="2:12" x14ac:dyDescent="0.25">
      <c r="B48" s="8" t="str">
        <f>B19</f>
        <v>Type 5 three phase</v>
      </c>
      <c r="C48" s="9"/>
      <c r="D48" s="49">
        <v>404.13</v>
      </c>
      <c r="E48" s="21">
        <f t="shared" si="8"/>
        <v>482.41885214634141</v>
      </c>
      <c r="F48" s="21">
        <f t="shared" si="8"/>
        <v>492.47666216341457</v>
      </c>
      <c r="G48" s="21">
        <f t="shared" si="8"/>
        <v>505.64257802029692</v>
      </c>
      <c r="H48" s="29">
        <f t="shared" si="8"/>
        <v>522.79271016030032</v>
      </c>
      <c r="I48" s="9"/>
      <c r="J48" s="46">
        <f t="shared" si="9"/>
        <v>505.64257802029692</v>
      </c>
    </row>
    <row r="49" spans="2:10" x14ac:dyDescent="0.25">
      <c r="B49" s="8"/>
      <c r="C49" s="9"/>
      <c r="D49" s="49"/>
      <c r="E49" s="21"/>
      <c r="F49" s="21"/>
      <c r="G49" s="21"/>
      <c r="H49" s="46"/>
      <c r="I49" s="9"/>
      <c r="J49" s="10"/>
    </row>
    <row r="50" spans="2:10" x14ac:dyDescent="0.25">
      <c r="B50" s="8" t="str">
        <f>B21</f>
        <v>Type 6 single element</v>
      </c>
      <c r="C50" s="9"/>
      <c r="D50" s="49">
        <v>102</v>
      </c>
      <c r="E50" s="21">
        <f t="shared" ref="E50:H52" si="10">D50*(E$26/D$26)*(1-E21)</f>
        <v>111.64671219512196</v>
      </c>
      <c r="F50" s="21">
        <f t="shared" si="10"/>
        <v>113.97440195121953</v>
      </c>
      <c r="G50" s="21">
        <f t="shared" si="10"/>
        <v>117.02140397429271</v>
      </c>
      <c r="H50" s="29">
        <f t="shared" si="10"/>
        <v>120.99047744359076</v>
      </c>
      <c r="I50" s="9"/>
      <c r="J50" s="46">
        <f t="shared" ref="J50:J52" si="11">G50</f>
        <v>117.02140397429271</v>
      </c>
    </row>
    <row r="51" spans="2:10" x14ac:dyDescent="0.25">
      <c r="B51" s="8" t="str">
        <f>B22</f>
        <v>Type 6 two element</v>
      </c>
      <c r="C51" s="9"/>
      <c r="D51" s="49">
        <v>259.44</v>
      </c>
      <c r="E51" s="21">
        <f t="shared" si="10"/>
        <v>281.15381376360227</v>
      </c>
      <c r="F51" s="21">
        <f t="shared" si="10"/>
        <v>287.01550766679173</v>
      </c>
      <c r="G51" s="21">
        <f t="shared" si="10"/>
        <v>294.6886063410746</v>
      </c>
      <c r="H51" s="29">
        <f t="shared" si="10"/>
        <v>304.68370714664798</v>
      </c>
      <c r="I51" s="9"/>
      <c r="J51" s="46">
        <f t="shared" si="11"/>
        <v>294.6886063410746</v>
      </c>
    </row>
    <row r="52" spans="2:10" ht="15.75" thickBot="1" x14ac:dyDescent="0.3">
      <c r="B52" s="11" t="str">
        <f>B23</f>
        <v>Type 6 three phase</v>
      </c>
      <c r="C52" s="12"/>
      <c r="D52" s="50">
        <v>304.19</v>
      </c>
      <c r="E52" s="24">
        <f t="shared" si="10"/>
        <v>331.81444699061916</v>
      </c>
      <c r="F52" s="24">
        <f t="shared" si="10"/>
        <v>338.73234966772986</v>
      </c>
      <c r="G52" s="24">
        <f t="shared" si="10"/>
        <v>347.78805109759696</v>
      </c>
      <c r="H52" s="32">
        <f t="shared" si="10"/>
        <v>359.58415232069967</v>
      </c>
      <c r="I52" s="12"/>
      <c r="J52" s="47">
        <f t="shared" si="11"/>
        <v>347.78805109759696</v>
      </c>
    </row>
    <row r="54" spans="2:10" x14ac:dyDescent="0.25">
      <c r="B54" t="s">
        <v>35</v>
      </c>
    </row>
    <row r="55" spans="2:10" x14ac:dyDescent="0.25">
      <c r="B55" t="s">
        <v>36</v>
      </c>
    </row>
  </sheetData>
  <pageMargins left="0.7" right="0.7" top="0.75" bottom="0.75" header="0.3" footer="0.3"/>
  <pageSetup paperSize="9" scale="7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Bennett</dc:creator>
  <cp:lastModifiedBy>James Bennett</cp:lastModifiedBy>
  <cp:lastPrinted>2017-03-27T02:06:36Z</cp:lastPrinted>
  <dcterms:created xsi:type="dcterms:W3CDTF">2017-03-27T01:18:43Z</dcterms:created>
  <dcterms:modified xsi:type="dcterms:W3CDTF">2018-04-08T12:25:39Z</dcterms:modified>
</cp:coreProperties>
</file>