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2720" windowHeight="12930" tabRatio="884"/>
  </bookViews>
  <sheets>
    <sheet name="Cover" sheetId="4" r:id="rId1"/>
    <sheet name="Contents" sheetId="17" r:id="rId2"/>
    <sheet name="1a. STPIS Reliability" sheetId="5" r:id="rId3"/>
    <sheet name="1b. STPIS Customer Service" sheetId="6" r:id="rId4"/>
    <sheet name="1c. STPIS Daily Performance" sheetId="8" r:id="rId5"/>
    <sheet name="1f. STPIS GSL" sheetId="7" r:id="rId6"/>
    <sheet name="3. Outcomes customer service " sheetId="31" r:id="rId7"/>
    <sheet name="5b. Network data feeder" sheetId="34" r:id="rId8"/>
    <sheet name="5d. Outcomes planned outages" sheetId="36" r:id="rId9"/>
    <sheet name="Amendments" sheetId="39" r:id="rId10"/>
  </sheets>
  <externalReferences>
    <externalReference r:id="rId11"/>
    <externalReference r:id="rId12"/>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Performance'!$B$1:$Y$377</definedName>
    <definedName name="_xlnm.Print_Area" localSheetId="5">'1f. STPIS GSL'!$B$1:$H$48</definedName>
    <definedName name="_xlnm.Print_Area" localSheetId="6">'3. Outcomes customer service '!$B$1:$H$69</definedName>
    <definedName name="_xlnm.Print_Area" localSheetId="7">'5b. Network data feeder'!$B$1:$R$1514</definedName>
    <definedName name="_xlnm.Print_Area" localSheetId="8">'5d. Outcomes planned outages'!$B$1:$G$13</definedName>
    <definedName name="_xlnm.Print_Area" localSheetId="1">Contents!$A$1:$G$18</definedName>
    <definedName name="_xlnm.Print_Area" localSheetId="0">Cover!$A$1:$H$44</definedName>
    <definedName name="YEAR" localSheetId="2">[2]Outcomes!$B$3</definedName>
    <definedName name="YEAR" localSheetId="3">[2]Outcomes!$B$3</definedName>
    <definedName name="YEAR" localSheetId="8">[2]Outcomes!$B$3</definedName>
    <definedName name="YEAR">[2]Outcomes!$B$3</definedName>
  </definedNames>
  <calcPr calcId="125725"/>
</workbook>
</file>

<file path=xl/calcChain.xml><?xml version="1.0" encoding="utf-8"?>
<calcChain xmlns="http://schemas.openxmlformats.org/spreadsheetml/2006/main">
  <c r="G24" i="5"/>
  <c r="G23"/>
  <c r="C25" l="1"/>
  <c r="B3" i="36"/>
  <c r="B3" i="34"/>
  <c r="B3" i="31"/>
  <c r="H48" s="1"/>
  <c r="B1" i="36"/>
  <c r="B1" i="34"/>
  <c r="B1" i="31"/>
  <c r="D25" i="5"/>
  <c r="E25"/>
  <c r="F25"/>
  <c r="G25"/>
  <c r="H65" i="31"/>
  <c r="H69"/>
  <c r="B3" i="8"/>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B242"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B289" s="1"/>
  <c r="B290" s="1"/>
  <c r="B291" s="1"/>
  <c r="B292" s="1"/>
  <c r="B293" s="1"/>
  <c r="B294" s="1"/>
  <c r="B295" s="1"/>
  <c r="B296" s="1"/>
  <c r="B297" s="1"/>
  <c r="B298" s="1"/>
  <c r="B299" s="1"/>
  <c r="B300" s="1"/>
  <c r="B301" s="1"/>
  <c r="B302" s="1"/>
  <c r="B303" s="1"/>
  <c r="B304" s="1"/>
  <c r="B305" s="1"/>
  <c r="B306" s="1"/>
  <c r="B307" s="1"/>
  <c r="B308" s="1"/>
  <c r="B309" s="1"/>
  <c r="B310" s="1"/>
  <c r="B311" s="1"/>
  <c r="B312" s="1"/>
  <c r="B313" s="1"/>
  <c r="B314" s="1"/>
  <c r="B315" s="1"/>
  <c r="B316" s="1"/>
  <c r="B317" s="1"/>
  <c r="B318" s="1"/>
  <c r="B319" s="1"/>
  <c r="B320" s="1"/>
  <c r="B321" s="1"/>
  <c r="B322" s="1"/>
  <c r="B323" s="1"/>
  <c r="B324" s="1"/>
  <c r="B325" s="1"/>
  <c r="B326" s="1"/>
  <c r="B327" s="1"/>
  <c r="B328" s="1"/>
  <c r="B329" s="1"/>
  <c r="B330" s="1"/>
  <c r="B331" s="1"/>
  <c r="B332" s="1"/>
  <c r="B333" s="1"/>
  <c r="B334" s="1"/>
  <c r="B335" s="1"/>
  <c r="B336" s="1"/>
  <c r="B337" s="1"/>
  <c r="B338" s="1"/>
  <c r="B339" s="1"/>
  <c r="B340" s="1"/>
  <c r="B341" s="1"/>
  <c r="B342" s="1"/>
  <c r="B343" s="1"/>
  <c r="B344" s="1"/>
  <c r="B345" s="1"/>
  <c r="B346" s="1"/>
  <c r="B347" s="1"/>
  <c r="B348" s="1"/>
  <c r="B349" s="1"/>
  <c r="B350" s="1"/>
  <c r="B351" s="1"/>
  <c r="B352" s="1"/>
  <c r="B353" s="1"/>
  <c r="B354" s="1"/>
  <c r="B355" s="1"/>
  <c r="B356" s="1"/>
  <c r="B357" s="1"/>
  <c r="B358" s="1"/>
  <c r="B359" s="1"/>
  <c r="B360" s="1"/>
  <c r="B361" s="1"/>
  <c r="B362" s="1"/>
  <c r="B363" s="1"/>
  <c r="B364" s="1"/>
  <c r="B365" s="1"/>
  <c r="B366" s="1"/>
  <c r="B367" s="1"/>
  <c r="B368" s="1"/>
  <c r="B369" s="1"/>
  <c r="B370" s="1"/>
  <c r="B371" s="1"/>
  <c r="B372" s="1"/>
  <c r="B373" s="1"/>
  <c r="B374" s="1"/>
  <c r="B375" s="1"/>
  <c r="B376" s="1"/>
  <c r="B377" s="1"/>
  <c r="B3" i="7"/>
  <c r="B3" i="6"/>
  <c r="B1"/>
  <c r="C13"/>
  <c r="H48" i="7"/>
  <c r="B1"/>
  <c r="B3" i="5"/>
  <c r="B1" i="8"/>
  <c r="B1" i="5"/>
  <c r="H26" i="31"/>
  <c r="H8" l="1"/>
</calcChain>
</file>

<file path=xl/sharedStrings.xml><?xml version="1.0" encoding="utf-8"?>
<sst xmlns="http://schemas.openxmlformats.org/spreadsheetml/2006/main" count="5411" uniqueCount="1771">
  <si>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</si>
  <si>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</si>
  <si>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</si>
  <si>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</si>
  <si>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</si>
  <si>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</si>
  <si>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</si>
  <si>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</si>
  <si>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</si>
  <si>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</si>
  <si>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</si>
  <si>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</si>
  <si>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</si>
  <si>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</si>
  <si>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</si>
  <si>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</si>
  <si>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</si>
  <si>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</si>
  <si>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</si>
  <si>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Reliability</t>
  </si>
  <si>
    <t>CBD</t>
  </si>
  <si>
    <t>Urban</t>
  </si>
  <si>
    <t>Rural short</t>
  </si>
  <si>
    <t>Rural long</t>
  </si>
  <si>
    <t>Whole network</t>
  </si>
  <si>
    <t>STPIS data reporting</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</si>
  <si>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</si>
  <si>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</si>
  <si>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</si>
  <si>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</si>
  <si>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</si>
  <si>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</si>
  <si>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</si>
  <si>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</si>
  <si>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</si>
  <si>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</si>
  <si>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</si>
  <si>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</si>
  <si>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</si>
  <si>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Total number of streetlight faults reported by person who is the occupier of an immediately neighbouring residence or is the proprietor of an immediately neigbouring business</t>
  </si>
  <si>
    <t>Faulty streetlights not repaired within 5 days of fault report or agreed date</t>
  </si>
  <si>
    <t>Percentage of faulty streetlights not repaired within 5 days of fault report or agreed date</t>
  </si>
  <si>
    <t>Response to written enquiries</t>
  </si>
  <si>
    <t>Number of written enquiries</t>
  </si>
  <si>
    <t>Number of written enquiries not responded to in 5 days*</t>
  </si>
  <si>
    <t>Percentage of written enquiries not responded to in 5 days*</t>
  </si>
  <si>
    <t>No</t>
  </si>
  <si>
    <t>Guaranteed Service Level</t>
  </si>
  <si>
    <t>Did the AER's GSL Scheme apply at any time during the regulatory year?</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</si>
  <si>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</si>
  <si>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</si>
  <si>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</si>
  <si>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</si>
  <si>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</si>
  <si>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</si>
  <si>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</si>
  <si>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</si>
  <si>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</si>
  <si>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</si>
  <si>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</si>
  <si>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</si>
  <si>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</si>
  <si>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</si>
  <si>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</si>
  <si>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</si>
  <si>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</si>
  <si>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</si>
  <si>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</si>
  <si>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</si>
  <si>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</si>
  <si>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Connections made</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</si>
  <si>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</si>
  <si>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</si>
  <si>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</si>
  <si>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</si>
  <si>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</si>
  <si>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</si>
  <si>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</si>
  <si>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</si>
  <si>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</si>
  <si>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</si>
  <si>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 xml:space="preserve">STPIS Data Reporting </t>
  </si>
  <si>
    <t>Date</t>
  </si>
  <si>
    <t>Feeder ID / name</t>
  </si>
  <si>
    <t>Other</t>
  </si>
  <si>
    <t xml:space="preserve"> </t>
  </si>
  <si>
    <t>Table of contents</t>
  </si>
  <si>
    <t>2. Demand</t>
  </si>
  <si>
    <t>Total</t>
  </si>
  <si>
    <t>5. Outages</t>
  </si>
  <si>
    <r>
      <t>Note:</t>
    </r>
    <r>
      <rPr>
        <sz val="10"/>
        <rFont val="Arial"/>
        <family val="2"/>
      </rPr>
      <t xml:space="preserve"> this does not include Saturdays, Sundays and Public holidays</t>
    </r>
  </si>
  <si>
    <t>Unplanned SAIDI</t>
  </si>
  <si>
    <t>Unplanned SAIFI</t>
  </si>
  <si>
    <t>Table 1: SAIDI</t>
  </si>
  <si>
    <t>Table 2: SAIFI</t>
  </si>
  <si>
    <t>Table 1:  Telephone answering</t>
  </si>
  <si>
    <t>Table 2:   New connections</t>
  </si>
  <si>
    <t>Table 3:  Streetlight repair</t>
  </si>
  <si>
    <t>Feeder classification</t>
  </si>
  <si>
    <t>Table 1: Guaranteed service levels - AER GSL scheme</t>
  </si>
  <si>
    <t>Daily Performance</t>
  </si>
  <si>
    <t>Table 4  Response to written enquiries</t>
  </si>
  <si>
    <t>Cover sheet</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</si>
  <si>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</si>
  <si>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Table 1: Daily performance data (Unplanned SAIDI, Unplanned SAIFI)</t>
  </si>
  <si>
    <t>Total - after removing excluded events</t>
  </si>
  <si>
    <t>Total number of calls (after removing excluded events)</t>
  </si>
  <si>
    <t>Total number of calls answered in 30 seconds (after removing excluded events)</t>
  </si>
  <si>
    <t>Network data - Feeder Reliability</t>
  </si>
  <si>
    <t>Table 1: Annual Feeder Reliability Data</t>
  </si>
  <si>
    <t>Geographical description of feeder</t>
  </si>
  <si>
    <t>Length of distribution lines - high voltage - overhead</t>
  </si>
  <si>
    <t>Length of distribution lines - high voltage - underground</t>
  </si>
  <si>
    <t>Maximum demand (MW)</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</si>
  <si>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</si>
  <si>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</si>
  <si>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</si>
  <si>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</si>
  <si>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</si>
  <si>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</si>
  <si>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</si>
  <si>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</si>
  <si>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Planned outages</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</si>
  <si>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</si>
  <si>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</si>
  <si>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</si>
  <si>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</si>
  <si>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</si>
  <si>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</si>
  <si>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</si>
  <si>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</si>
  <si>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</si>
  <si>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</si>
  <si>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</si>
  <si>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</si>
  <si>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</si>
  <si>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</si>
  <si>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</si>
  <si>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</si>
  <si>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</si>
  <si>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</si>
  <si>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 technical quality of supply - number</t>
  </si>
  <si>
    <t>Complaints by category (%)</t>
  </si>
  <si>
    <t>Low voltage supply</t>
  </si>
  <si>
    <t>Voltage dips</t>
  </si>
  <si>
    <t>Voltage swell</t>
  </si>
  <si>
    <t>Voltage spike (impulsive transient)</t>
  </si>
  <si>
    <t>Waveform distortion</t>
  </si>
  <si>
    <t>TV or radio interference</t>
  </si>
  <si>
    <t>Noise from appliances</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</si>
  <si>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</si>
  <si>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</si>
  <si>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</si>
  <si>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</si>
  <si>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</si>
  <si>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</si>
  <si>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</si>
  <si>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</si>
  <si>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</si>
  <si>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</si>
  <si>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</si>
  <si>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</si>
  <si>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</si>
  <si>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</si>
  <si>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</si>
  <si>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</si>
  <si>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</si>
  <si>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</si>
  <si>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</si>
  <si>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</si>
  <si>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</si>
  <si>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</si>
  <si>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</si>
  <si>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</si>
  <si>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</si>
  <si>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</si>
  <si>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</si>
  <si>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</si>
  <si>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</si>
  <si>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Number of distribution customers (average)</t>
  </si>
  <si>
    <t>Unplanned interruptions
(SAIFI) (including excluded events and MEDs)</t>
  </si>
  <si>
    <t>Unplanned interruptions (SAIFI)
(after removing excluded events and MEDs)</t>
  </si>
  <si>
    <t>Electricity DNSP Annual Reporting Template</t>
  </si>
  <si>
    <t>1. Service Target Performance Incentive Scheme</t>
  </si>
  <si>
    <t>1a. STPIS - Reliability</t>
  </si>
  <si>
    <t>1b. STPIS - Customer service</t>
  </si>
  <si>
    <t>5b. Network data - feeder reliability</t>
  </si>
  <si>
    <t>1c. STPIS - Daily performance</t>
  </si>
  <si>
    <t>5d. Network data - planned outages</t>
  </si>
  <si>
    <t>6. Weighted average cost of debt</t>
  </si>
  <si>
    <t>1f. STPIS - GSL</t>
  </si>
  <si>
    <t>7. Asset installation</t>
  </si>
  <si>
    <t>3. Quality of service and customer service</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</si>
  <si>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</si>
  <si>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</si>
  <si>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Table 3: Average distribution customer numbers</t>
  </si>
  <si>
    <t>Average distribution customer numbers</t>
  </si>
  <si>
    <t>SA Power Networks</t>
  </si>
  <si>
    <t>Customer numbers start of period</t>
  </si>
  <si>
    <t>Customer numbers end of period</t>
  </si>
  <si>
    <t>Note: the excluded events to be removed from the data refer only to events listed in clause 3.3(a) of the STPIS, with respect to reliability data, and in clause 5.4(a) of the STPIS with respect to customer service parameters.</t>
  </si>
  <si>
    <t>SAIDI  - after removing excluded events</t>
  </si>
  <si>
    <t>SAIFI  - after removing excluded events</t>
  </si>
  <si>
    <t>Planned customer minutes off-supply</t>
  </si>
  <si>
    <t>Unplanned customer minutes off-supply
(after removing excluded events and MED)</t>
  </si>
  <si>
    <t>Unplanned customer minutes off-supply (including excluded events and MEDs)</t>
  </si>
  <si>
    <t xml:space="preserve"> Dark blue - Headings</t>
  </si>
  <si>
    <t>Yellow - Input cells</t>
  </si>
  <si>
    <t>Grey - No inputs required</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</si>
  <si>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</si>
  <si>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</si>
  <si>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</si>
  <si>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</si>
  <si>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</si>
  <si>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</si>
  <si>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</si>
  <si>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</si>
  <si>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</si>
  <si>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</si>
  <si>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</si>
  <si>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</si>
  <si>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</si>
  <si>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</si>
  <si>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</si>
  <si>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</si>
  <si>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</si>
  <si>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</si>
  <si>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</si>
  <si>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</si>
  <si>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Click here for details.</t>
  </si>
  <si>
    <t>1d. STPIS - MED threshold (deleted)</t>
  </si>
  <si>
    <t>1e. STPIS - Exclusions (deleted)</t>
  </si>
  <si>
    <t>2. Demand (deleted)</t>
  </si>
  <si>
    <t>4. General Information (deleted)</t>
  </si>
  <si>
    <t>5a. Network data - outages (deleted)</t>
  </si>
  <si>
    <t>5c. Network data - outages  (deleted)</t>
  </si>
  <si>
    <t>6. Weighted average cost of debt (deleted)</t>
  </si>
  <si>
    <t>7. Asset installation (deleted)</t>
  </si>
  <si>
    <t>The information in templates 5b and 5d is used to monitor network performance and service outcomes for network customers. It will inform the AER's review of service improvement expenditure in future regulatory periods.</t>
  </si>
  <si>
    <t>Amendments made on 6 August 2014.</t>
  </si>
  <si>
    <t>13 332 330 749</t>
  </si>
  <si>
    <t>2013-14</t>
  </si>
  <si>
    <t>1 Anzac Highway</t>
  </si>
  <si>
    <t>Keswick</t>
  </si>
  <si>
    <t>SA</t>
  </si>
  <si>
    <t>GPO Box 77</t>
  </si>
  <si>
    <t>Adelaide</t>
  </si>
  <si>
    <t>Wayne Lissner</t>
  </si>
  <si>
    <t>(08) 8404 5391</t>
  </si>
  <si>
    <t>Wayne.Lissner@sapowernetworks.com.au</t>
  </si>
  <si>
    <t>SA Power Networks Comments / Assumptions:</t>
  </si>
  <si>
    <t>Total number for year (not average per month) of lights exceeding 5 days (Metro &amp; Urban) and 10 days (Country / Rural) to repair.</t>
  </si>
  <si>
    <t>Includes all lights Metro &amp; Urban (5 days to repair) and Country / Rural (10 days to repair).</t>
  </si>
  <si>
    <t>Total lights reported for the period 01/07/2013 to 30/06/2014 divided by 12.</t>
  </si>
  <si>
    <t>Total streetlights for which SA Power Networks were responsible as of the 30 June 2014.</t>
  </si>
  <si>
    <t>19 sec</t>
  </si>
  <si>
    <t>Number of events where 1000+ calls were abandoned (1 October 2013)</t>
  </si>
  <si>
    <t>AP125A</t>
  </si>
  <si>
    <t>MAJOR METROPOLITAN AREAS</t>
  </si>
  <si>
    <t>URBAN</t>
  </si>
  <si>
    <t>AP125B</t>
  </si>
  <si>
    <t>AP125C</t>
  </si>
  <si>
    <t>AP125D</t>
  </si>
  <si>
    <t>AP132A</t>
  </si>
  <si>
    <t>AP132B</t>
  </si>
  <si>
    <t>AP132C</t>
  </si>
  <si>
    <t>AP132D</t>
  </si>
  <si>
    <t>AP132E</t>
  </si>
  <si>
    <t>AP139A</t>
  </si>
  <si>
    <t>AP139B</t>
  </si>
  <si>
    <t>AP139C</t>
  </si>
  <si>
    <t>AP139D</t>
  </si>
  <si>
    <t>AP146A</t>
  </si>
  <si>
    <t>AP146B</t>
  </si>
  <si>
    <t>AP146C</t>
  </si>
  <si>
    <t>AP146D</t>
  </si>
  <si>
    <t>AP146E</t>
  </si>
  <si>
    <t>AP149A</t>
  </si>
  <si>
    <t>AP149B</t>
  </si>
  <si>
    <t>AP149C</t>
  </si>
  <si>
    <t>AP149D</t>
  </si>
  <si>
    <t>AP149E</t>
  </si>
  <si>
    <t>AP149F</t>
  </si>
  <si>
    <t>AP149H</t>
  </si>
  <si>
    <t>AP214A</t>
  </si>
  <si>
    <t>AP214B</t>
  </si>
  <si>
    <t>AP214C</t>
  </si>
  <si>
    <t>AP214D</t>
  </si>
  <si>
    <t>AP226A</t>
  </si>
  <si>
    <t>AP226B</t>
  </si>
  <si>
    <t>AP226C</t>
  </si>
  <si>
    <t>AP226D</t>
  </si>
  <si>
    <t>AP226E</t>
  </si>
  <si>
    <t>AP227A</t>
  </si>
  <si>
    <t>AP227B</t>
  </si>
  <si>
    <t>AP227C</t>
  </si>
  <si>
    <t>AP227D</t>
  </si>
  <si>
    <t>AP344A</t>
  </si>
  <si>
    <t>AP344B</t>
  </si>
  <si>
    <t>AP344D</t>
  </si>
  <si>
    <t>AP344E</t>
  </si>
  <si>
    <t>AP344F</t>
  </si>
  <si>
    <t>AP351B</t>
  </si>
  <si>
    <t>AP351C</t>
  </si>
  <si>
    <t>AP351D</t>
  </si>
  <si>
    <t>AP351E</t>
  </si>
  <si>
    <t>AP355A</t>
  </si>
  <si>
    <t>AP355B</t>
  </si>
  <si>
    <t>AP355C</t>
  </si>
  <si>
    <t>AP355D</t>
  </si>
  <si>
    <t>AP355E</t>
  </si>
  <si>
    <t>AP355F</t>
  </si>
  <si>
    <t>AP355H</t>
  </si>
  <si>
    <t>AP365A</t>
  </si>
  <si>
    <t>AP365B</t>
  </si>
  <si>
    <t>AP365C</t>
  </si>
  <si>
    <t>AP365D1</t>
  </si>
  <si>
    <t>AP365D2</t>
  </si>
  <si>
    <t>AP365E</t>
  </si>
  <si>
    <t>AP372A</t>
  </si>
  <si>
    <t>AP372B</t>
  </si>
  <si>
    <t>AP372C</t>
  </si>
  <si>
    <t>AP372D</t>
  </si>
  <si>
    <t>AP373A</t>
  </si>
  <si>
    <t>AP373B</t>
  </si>
  <si>
    <t>AP373C</t>
  </si>
  <si>
    <t>AP373D</t>
  </si>
  <si>
    <t>AP373E</t>
  </si>
  <si>
    <t>AP373F</t>
  </si>
  <si>
    <t>AP373G</t>
  </si>
  <si>
    <t>AP373H</t>
  </si>
  <si>
    <t>AP373K</t>
  </si>
  <si>
    <t>AP373N</t>
  </si>
  <si>
    <t>AP424A</t>
  </si>
  <si>
    <t>AP424B</t>
  </si>
  <si>
    <t>AP424C</t>
  </si>
  <si>
    <t>AP424D</t>
  </si>
  <si>
    <t>AP424E</t>
  </si>
  <si>
    <t>AP424F</t>
  </si>
  <si>
    <t>AP425A</t>
  </si>
  <si>
    <t>AP425B</t>
  </si>
  <si>
    <t>AP425C</t>
  </si>
  <si>
    <t>AP425D</t>
  </si>
  <si>
    <t>AP510A</t>
  </si>
  <si>
    <t>AP510D</t>
  </si>
  <si>
    <t>AP510E</t>
  </si>
  <si>
    <t>AP510F</t>
  </si>
  <si>
    <t>AP510H</t>
  </si>
  <si>
    <t>AP529A</t>
  </si>
  <si>
    <t>AP529C</t>
  </si>
  <si>
    <t>AP529D</t>
  </si>
  <si>
    <t>AP529E</t>
  </si>
  <si>
    <t>AP547B</t>
  </si>
  <si>
    <t>BM11</t>
  </si>
  <si>
    <t>BAROSSA/MID NORTH &amp; YORKE PENINSULA/RIVE</t>
  </si>
  <si>
    <t>RURAL SHORT</t>
  </si>
  <si>
    <t>BM12</t>
  </si>
  <si>
    <t>BM13</t>
  </si>
  <si>
    <t>BM15</t>
  </si>
  <si>
    <t>BM21</t>
  </si>
  <si>
    <t>BM31</t>
  </si>
  <si>
    <t>BM32</t>
  </si>
  <si>
    <t>BM33</t>
  </si>
  <si>
    <t>BM34</t>
  </si>
  <si>
    <t>BM35</t>
  </si>
  <si>
    <t>BM41</t>
  </si>
  <si>
    <t>BM42</t>
  </si>
  <si>
    <t>BM43</t>
  </si>
  <si>
    <t>BM44</t>
  </si>
  <si>
    <t>BM51</t>
  </si>
  <si>
    <t>BM52</t>
  </si>
  <si>
    <t>BM53</t>
  </si>
  <si>
    <t>BM54</t>
  </si>
  <si>
    <t>BM55</t>
  </si>
  <si>
    <t>BM56</t>
  </si>
  <si>
    <t>BM57</t>
  </si>
  <si>
    <t>BT01</t>
  </si>
  <si>
    <t>SOUTH EAST</t>
  </si>
  <si>
    <t>RURAL LONG</t>
  </si>
  <si>
    <t>BT02</t>
  </si>
  <si>
    <t>BT03</t>
  </si>
  <si>
    <t>BT04</t>
  </si>
  <si>
    <t>BT06</t>
  </si>
  <si>
    <t>BT07</t>
  </si>
  <si>
    <t>BT08</t>
  </si>
  <si>
    <t>BT11</t>
  </si>
  <si>
    <t>BT13</t>
  </si>
  <si>
    <t>BT14</t>
  </si>
  <si>
    <t>BT15</t>
  </si>
  <si>
    <t>BT18</t>
  </si>
  <si>
    <t>BT20</t>
  </si>
  <si>
    <t>BT22</t>
  </si>
  <si>
    <t>BT23</t>
  </si>
  <si>
    <t>BT25</t>
  </si>
  <si>
    <t>BT26</t>
  </si>
  <si>
    <t>BT27</t>
  </si>
  <si>
    <t>BT28</t>
  </si>
  <si>
    <t>BT29</t>
  </si>
  <si>
    <t>BT30</t>
  </si>
  <si>
    <t>BT31</t>
  </si>
  <si>
    <t>BT32</t>
  </si>
  <si>
    <t>BT33</t>
  </si>
  <si>
    <t>BT34</t>
  </si>
  <si>
    <t>BT37</t>
  </si>
  <si>
    <t>BU01</t>
  </si>
  <si>
    <t>BU04</t>
  </si>
  <si>
    <t>BU05</t>
  </si>
  <si>
    <t>BU08</t>
  </si>
  <si>
    <t>BU09</t>
  </si>
  <si>
    <t>BU10</t>
  </si>
  <si>
    <t>BU11</t>
  </si>
  <si>
    <t>BU12</t>
  </si>
  <si>
    <t>BU13</t>
  </si>
  <si>
    <t>CBD103A</t>
  </si>
  <si>
    <t>CBD103B</t>
  </si>
  <si>
    <t>CBD103C</t>
  </si>
  <si>
    <t>CBD103E</t>
  </si>
  <si>
    <t>CBD103F</t>
  </si>
  <si>
    <t>CBD27E inner</t>
  </si>
  <si>
    <t>ADELAIDE BUSINESS AREA</t>
  </si>
  <si>
    <t>CBD27G inner</t>
  </si>
  <si>
    <t>CBD27M inner</t>
  </si>
  <si>
    <t>CBD27N inner</t>
  </si>
  <si>
    <t>CBD27Q inner</t>
  </si>
  <si>
    <t>CBD27S inner</t>
  </si>
  <si>
    <t>CBD353C</t>
  </si>
  <si>
    <t>CBD353D</t>
  </si>
  <si>
    <t>CBD353D inner</t>
  </si>
  <si>
    <t>CBD353L</t>
  </si>
  <si>
    <t>CBD353L inner</t>
  </si>
  <si>
    <t>CBD353N inner</t>
  </si>
  <si>
    <t>CBD366E</t>
  </si>
  <si>
    <t>CBD366F inner</t>
  </si>
  <si>
    <t>CBD366Q</t>
  </si>
  <si>
    <t>CBD366S</t>
  </si>
  <si>
    <t>CBD367F inner</t>
  </si>
  <si>
    <t>CBD367K inner</t>
  </si>
  <si>
    <t>CBD367N</t>
  </si>
  <si>
    <t>CBD367N inner</t>
  </si>
  <si>
    <t>CBD367P inner</t>
  </si>
  <si>
    <t>CBD412A</t>
  </si>
  <si>
    <t>CBD412B</t>
  </si>
  <si>
    <t>CBD412C inner</t>
  </si>
  <si>
    <t>CBD412F</t>
  </si>
  <si>
    <t>CBD412H</t>
  </si>
  <si>
    <t>CBD412M</t>
  </si>
  <si>
    <t>CBD412N</t>
  </si>
  <si>
    <t>CD01</t>
  </si>
  <si>
    <t>UPPER NORTH/EYRE PENINSULA</t>
  </si>
  <si>
    <t>CD02</t>
  </si>
  <si>
    <t>CD03</t>
  </si>
  <si>
    <t>CD04</t>
  </si>
  <si>
    <t>CD05</t>
  </si>
  <si>
    <t>CD15</t>
  </si>
  <si>
    <t>CD16</t>
  </si>
  <si>
    <t>CD17</t>
  </si>
  <si>
    <t>CD18</t>
  </si>
  <si>
    <t>CD19</t>
  </si>
  <si>
    <t>CD20</t>
  </si>
  <si>
    <t>CD21</t>
  </si>
  <si>
    <t>CD22</t>
  </si>
  <si>
    <t>CD23</t>
  </si>
  <si>
    <t>CD24</t>
  </si>
  <si>
    <t>CD25</t>
  </si>
  <si>
    <t>CD26</t>
  </si>
  <si>
    <t>CL01</t>
  </si>
  <si>
    <t>CL02</t>
  </si>
  <si>
    <t>CL03</t>
  </si>
  <si>
    <t>CL04</t>
  </si>
  <si>
    <t>CL05</t>
  </si>
  <si>
    <t>CL06</t>
  </si>
  <si>
    <t>CL07</t>
  </si>
  <si>
    <t>CL08</t>
  </si>
  <si>
    <t>CL09</t>
  </si>
  <si>
    <t>CL10</t>
  </si>
  <si>
    <t>CL11</t>
  </si>
  <si>
    <t>CL12</t>
  </si>
  <si>
    <t>CL13</t>
  </si>
  <si>
    <t>CL14</t>
  </si>
  <si>
    <t>CL15</t>
  </si>
  <si>
    <t>CL16</t>
  </si>
  <si>
    <t>CL17</t>
  </si>
  <si>
    <t>CL18</t>
  </si>
  <si>
    <t>CL19</t>
  </si>
  <si>
    <t>CL20</t>
  </si>
  <si>
    <t>CL21</t>
  </si>
  <si>
    <t>CL22</t>
  </si>
  <si>
    <t>CL23</t>
  </si>
  <si>
    <t>CL24</t>
  </si>
  <si>
    <t>CL25</t>
  </si>
  <si>
    <t>CL27</t>
  </si>
  <si>
    <t>CL28</t>
  </si>
  <si>
    <t>CM01</t>
  </si>
  <si>
    <t>CM02</t>
  </si>
  <si>
    <t>CM03</t>
  </si>
  <si>
    <t>CM04</t>
  </si>
  <si>
    <t>CM05</t>
  </si>
  <si>
    <t>CM09</t>
  </si>
  <si>
    <t>CM10</t>
  </si>
  <si>
    <t>CM11</t>
  </si>
  <si>
    <t>CM12</t>
  </si>
  <si>
    <t>CM15</t>
  </si>
  <si>
    <t>CM16</t>
  </si>
  <si>
    <t>CM17</t>
  </si>
  <si>
    <t>CM18</t>
  </si>
  <si>
    <t>CM20A</t>
  </si>
  <si>
    <t>CM20B</t>
  </si>
  <si>
    <t>CM20C</t>
  </si>
  <si>
    <t>CM21</t>
  </si>
  <si>
    <t>CM22</t>
  </si>
  <si>
    <t>CM24</t>
  </si>
  <si>
    <t>CM25</t>
  </si>
  <si>
    <t>CM26</t>
  </si>
  <si>
    <t>CM27</t>
  </si>
  <si>
    <t>CM28</t>
  </si>
  <si>
    <t>CM29</t>
  </si>
  <si>
    <t>CM35</t>
  </si>
  <si>
    <t>CM36</t>
  </si>
  <si>
    <t>CM37</t>
  </si>
  <si>
    <t>CN01</t>
  </si>
  <si>
    <t>CN02</t>
  </si>
  <si>
    <t>CN03</t>
  </si>
  <si>
    <t>CN12</t>
  </si>
  <si>
    <t>CN21</t>
  </si>
  <si>
    <t>CN22</t>
  </si>
  <si>
    <t>CN24</t>
  </si>
  <si>
    <t>CN25</t>
  </si>
  <si>
    <t>CN26</t>
  </si>
  <si>
    <t>CN27</t>
  </si>
  <si>
    <t>CN31</t>
  </si>
  <si>
    <t>CN32</t>
  </si>
  <si>
    <t>CN33</t>
  </si>
  <si>
    <t>CN41</t>
  </si>
  <si>
    <t>CN42</t>
  </si>
  <si>
    <t>CN43</t>
  </si>
  <si>
    <t>CN51</t>
  </si>
  <si>
    <t>CN52</t>
  </si>
  <si>
    <t>CN53</t>
  </si>
  <si>
    <t>CN61</t>
  </si>
  <si>
    <t>CN71</t>
  </si>
  <si>
    <t>CN72</t>
  </si>
  <si>
    <t>CN73</t>
  </si>
  <si>
    <t>CN74</t>
  </si>
  <si>
    <t>CN75</t>
  </si>
  <si>
    <t>CN76</t>
  </si>
  <si>
    <t>CN77</t>
  </si>
  <si>
    <t>CN81</t>
  </si>
  <si>
    <t>CN83</t>
  </si>
  <si>
    <t>CN91</t>
  </si>
  <si>
    <t>CV01</t>
  </si>
  <si>
    <t>CV02</t>
  </si>
  <si>
    <t>CV03</t>
  </si>
  <si>
    <t>CV04</t>
  </si>
  <si>
    <t>CV05</t>
  </si>
  <si>
    <t>CV07</t>
  </si>
  <si>
    <t>CV08</t>
  </si>
  <si>
    <t>CV09</t>
  </si>
  <si>
    <t>CV15</t>
  </si>
  <si>
    <t>CV16</t>
  </si>
  <si>
    <t>CV17</t>
  </si>
  <si>
    <t>CV18</t>
  </si>
  <si>
    <t>CV19</t>
  </si>
  <si>
    <t>CV20</t>
  </si>
  <si>
    <t>CV21</t>
  </si>
  <si>
    <t>CV22</t>
  </si>
  <si>
    <t>CV23</t>
  </si>
  <si>
    <t>CV24</t>
  </si>
  <si>
    <t>CV25</t>
  </si>
  <si>
    <t>CV26</t>
  </si>
  <si>
    <t>CV28</t>
  </si>
  <si>
    <t>CV29</t>
  </si>
  <si>
    <t>CV30</t>
  </si>
  <si>
    <t>CV31</t>
  </si>
  <si>
    <t>CV32</t>
  </si>
  <si>
    <t>CV33</t>
  </si>
  <si>
    <t>CV34</t>
  </si>
  <si>
    <t>CV753A</t>
  </si>
  <si>
    <t>CV757A</t>
  </si>
  <si>
    <t>EL01A</t>
  </si>
  <si>
    <t>EL01B</t>
  </si>
  <si>
    <t>EL01C</t>
  </si>
  <si>
    <t>EL01L</t>
  </si>
  <si>
    <t>EL01M</t>
  </si>
  <si>
    <t>EL01N</t>
  </si>
  <si>
    <t>EL01P</t>
  </si>
  <si>
    <t>EL01Q</t>
  </si>
  <si>
    <t>EL01R</t>
  </si>
  <si>
    <t>EL01X</t>
  </si>
  <si>
    <t>EL01Y</t>
  </si>
  <si>
    <t>EL01Z</t>
  </si>
  <si>
    <t>EL02</t>
  </si>
  <si>
    <t>EL03</t>
  </si>
  <si>
    <t>EL04</t>
  </si>
  <si>
    <t>EL07</t>
  </si>
  <si>
    <t>EL08D</t>
  </si>
  <si>
    <t>EL08G</t>
  </si>
  <si>
    <t>EL09</t>
  </si>
  <si>
    <t>EL10</t>
  </si>
  <si>
    <t>EL11</t>
  </si>
  <si>
    <t>EL12</t>
  </si>
  <si>
    <t>EL13</t>
  </si>
  <si>
    <t>EL14</t>
  </si>
  <si>
    <t>EL15</t>
  </si>
  <si>
    <t>EL16</t>
  </si>
  <si>
    <t>EL17</t>
  </si>
  <si>
    <t>EL18</t>
  </si>
  <si>
    <t>EL19</t>
  </si>
  <si>
    <t>EL20</t>
  </si>
  <si>
    <t>EL21</t>
  </si>
  <si>
    <t>EL22</t>
  </si>
  <si>
    <t>EL23</t>
  </si>
  <si>
    <t>EL25</t>
  </si>
  <si>
    <t>G01</t>
  </si>
  <si>
    <t>G02</t>
  </si>
  <si>
    <t>G03</t>
  </si>
  <si>
    <t>G04</t>
  </si>
  <si>
    <t>G05</t>
  </si>
  <si>
    <t>G06</t>
  </si>
  <si>
    <t>G07</t>
  </si>
  <si>
    <t>G08</t>
  </si>
  <si>
    <t>G09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</si>
  <si>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</si>
  <si>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</si>
  <si>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</si>
  <si>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</si>
  <si>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</si>
  <si>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</si>
  <si>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</si>
  <si>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</si>
  <si>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</si>
  <si>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</si>
  <si>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</si>
  <si>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</si>
  <si>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</si>
  <si>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</si>
  <si>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</si>
  <si>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</si>
  <si>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</si>
  <si>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</si>
  <si>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</si>
  <si>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</si>
  <si>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</si>
  <si>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</si>
  <si>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</si>
  <si>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</si>
  <si>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</si>
  <si>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</si>
  <si>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</si>
  <si>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</si>
  <si>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</si>
  <si>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G40</t>
  </si>
  <si>
    <t>G41</t>
  </si>
  <si>
    <t>G42</t>
  </si>
  <si>
    <t>G43</t>
  </si>
  <si>
    <t>GA01</t>
  </si>
  <si>
    <t>GA02</t>
  </si>
  <si>
    <t>GA03</t>
  </si>
  <si>
    <t>GA04</t>
  </si>
  <si>
    <t>GA05</t>
  </si>
  <si>
    <t>GA07</t>
  </si>
  <si>
    <t>GA08</t>
  </si>
  <si>
    <t>GA09</t>
  </si>
  <si>
    <t>GA10</t>
  </si>
  <si>
    <t>GA11</t>
  </si>
  <si>
    <t>GA12</t>
  </si>
  <si>
    <t>GA13</t>
  </si>
  <si>
    <t>GA14</t>
  </si>
  <si>
    <t>GA15</t>
  </si>
  <si>
    <t>GA16</t>
  </si>
  <si>
    <t>GA17</t>
  </si>
  <si>
    <t>GA18</t>
  </si>
  <si>
    <t>GA19</t>
  </si>
  <si>
    <t>GA20</t>
  </si>
  <si>
    <t>GA21</t>
  </si>
  <si>
    <t>GA22</t>
  </si>
  <si>
    <t>GA23</t>
  </si>
  <si>
    <t>GA24</t>
  </si>
  <si>
    <t>GA25</t>
  </si>
  <si>
    <t>GA26</t>
  </si>
  <si>
    <t>GA27</t>
  </si>
  <si>
    <t>GA28</t>
  </si>
  <si>
    <t>GA29</t>
  </si>
  <si>
    <t>GA30</t>
  </si>
  <si>
    <t>GA31</t>
  </si>
  <si>
    <t>GA33</t>
  </si>
  <si>
    <t>GA34</t>
  </si>
  <si>
    <t>GA35</t>
  </si>
  <si>
    <t>GA36</t>
  </si>
  <si>
    <t>GA37</t>
  </si>
  <si>
    <t>GA38</t>
  </si>
  <si>
    <t>GA40</t>
  </si>
  <si>
    <t>GA41</t>
  </si>
  <si>
    <t>GA43</t>
  </si>
  <si>
    <t>GA44</t>
  </si>
  <si>
    <t>GA45</t>
  </si>
  <si>
    <t>GA46</t>
  </si>
  <si>
    <t>GA47</t>
  </si>
  <si>
    <t>GA48</t>
  </si>
  <si>
    <t>GA49</t>
  </si>
  <si>
    <t>GA50</t>
  </si>
  <si>
    <t>GA51</t>
  </si>
  <si>
    <t>GA52</t>
  </si>
  <si>
    <t>GA745A</t>
  </si>
  <si>
    <t>GA745B</t>
  </si>
  <si>
    <t>GU11</t>
  </si>
  <si>
    <t>EASTERN HILLS/FLEURIEU PENINSULA</t>
  </si>
  <si>
    <t>GU118</t>
  </si>
  <si>
    <t>GU12</t>
  </si>
  <si>
    <t>GU13</t>
  </si>
  <si>
    <t>GU14</t>
  </si>
  <si>
    <t>GU15</t>
  </si>
  <si>
    <t>GU16</t>
  </si>
  <si>
    <t>GU17</t>
  </si>
  <si>
    <t>GU18</t>
  </si>
  <si>
    <t>GU19</t>
  </si>
  <si>
    <t>GU21</t>
  </si>
  <si>
    <t>GU23</t>
  </si>
  <si>
    <t>GU24</t>
  </si>
  <si>
    <t>GU31</t>
  </si>
  <si>
    <t>GU32</t>
  </si>
  <si>
    <t>GU33</t>
  </si>
  <si>
    <t>GU34</t>
  </si>
  <si>
    <t>GU35</t>
  </si>
  <si>
    <t>GU36</t>
  </si>
  <si>
    <t>GU37</t>
  </si>
  <si>
    <t>GU38</t>
  </si>
  <si>
    <t>GU41</t>
  </si>
  <si>
    <t>GU42</t>
  </si>
  <si>
    <t>GU43</t>
  </si>
  <si>
    <t>GU51</t>
  </si>
  <si>
    <t>HH102A</t>
  </si>
  <si>
    <t>HH102B</t>
  </si>
  <si>
    <t>HH102C</t>
  </si>
  <si>
    <t>HH102D</t>
  </si>
  <si>
    <t>HH107A</t>
  </si>
  <si>
    <t>HH107B</t>
  </si>
  <si>
    <t>HH107C</t>
  </si>
  <si>
    <t>HH107D</t>
  </si>
  <si>
    <t>HH118A</t>
  </si>
  <si>
    <t>HH118B</t>
  </si>
  <si>
    <t>HH118C</t>
  </si>
  <si>
    <t>HH118D</t>
  </si>
  <si>
    <t>HH118E</t>
  </si>
  <si>
    <t>HH121A</t>
  </si>
  <si>
    <t>HH121B</t>
  </si>
  <si>
    <t>HH121C</t>
  </si>
  <si>
    <t>HH121D</t>
  </si>
  <si>
    <t>HH121E</t>
  </si>
  <si>
    <t>HH121F</t>
  </si>
  <si>
    <t>HH121G</t>
  </si>
  <si>
    <t>HH130A</t>
  </si>
  <si>
    <t>HH130B</t>
  </si>
  <si>
    <t>HH130C</t>
  </si>
  <si>
    <t>HH130D</t>
  </si>
  <si>
    <t>HH130E</t>
  </si>
  <si>
    <t>HH130F</t>
  </si>
  <si>
    <t>HH130G</t>
  </si>
  <si>
    <t>HH145A</t>
  </si>
  <si>
    <t>HH145B</t>
  </si>
  <si>
    <t>HH145C</t>
  </si>
  <si>
    <t>HH145D</t>
  </si>
  <si>
    <t>HH145E</t>
  </si>
  <si>
    <t>HH148A</t>
  </si>
  <si>
    <t>HH148B</t>
  </si>
  <si>
    <t>HH148C</t>
  </si>
  <si>
    <t>HH148D</t>
  </si>
  <si>
    <t>HH177A</t>
  </si>
  <si>
    <t>HH177B</t>
  </si>
  <si>
    <t>HH177C</t>
  </si>
  <si>
    <t>HH177D</t>
  </si>
  <si>
    <t>HH177E</t>
  </si>
  <si>
    <t>HH177F</t>
  </si>
  <si>
    <t>HH341A</t>
  </si>
  <si>
    <t>HH341B</t>
  </si>
  <si>
    <t>HH341C</t>
  </si>
  <si>
    <t>HH341D</t>
  </si>
  <si>
    <t>HH341E</t>
  </si>
  <si>
    <t>HH341F</t>
  </si>
  <si>
    <t>HH341G</t>
  </si>
  <si>
    <t>HH341H</t>
  </si>
  <si>
    <t>HH341J</t>
  </si>
  <si>
    <t>HH341K</t>
  </si>
  <si>
    <t>HH386A</t>
  </si>
  <si>
    <t>HH386B</t>
  </si>
  <si>
    <t>HH386C</t>
  </si>
  <si>
    <t>HH386D</t>
  </si>
  <si>
    <t>HH386E</t>
  </si>
  <si>
    <t>HH386F</t>
  </si>
  <si>
    <t>HH386G</t>
  </si>
  <si>
    <t>HH403A</t>
  </si>
  <si>
    <t>HH403B</t>
  </si>
  <si>
    <t>HH403C</t>
  </si>
  <si>
    <t>HH403D</t>
  </si>
  <si>
    <t>HH409A</t>
  </si>
  <si>
    <t>HH409B</t>
  </si>
  <si>
    <t>HH409C</t>
  </si>
  <si>
    <t>HH409D</t>
  </si>
  <si>
    <t>HH409E</t>
  </si>
  <si>
    <t>HH409F</t>
  </si>
  <si>
    <t>HH428A</t>
  </si>
  <si>
    <t>HH428B</t>
  </si>
  <si>
    <t>HH428C</t>
  </si>
  <si>
    <t>HH428D</t>
  </si>
  <si>
    <t>HH428E</t>
  </si>
  <si>
    <t>HH428F</t>
  </si>
  <si>
    <t>HH429A</t>
  </si>
  <si>
    <t>HH429B</t>
  </si>
  <si>
    <t>HH429C</t>
  </si>
  <si>
    <t>HH432A</t>
  </si>
  <si>
    <t>HH432B</t>
  </si>
  <si>
    <t>HH432C</t>
  </si>
  <si>
    <t>HH432D</t>
  </si>
  <si>
    <t>HH432E</t>
  </si>
  <si>
    <t>HH432F</t>
  </si>
  <si>
    <t>HH496A</t>
  </si>
  <si>
    <t>HH496B</t>
  </si>
  <si>
    <t>HH496C</t>
  </si>
  <si>
    <t>HH496D</t>
  </si>
  <si>
    <t>HH496E</t>
  </si>
  <si>
    <t>HH496F</t>
  </si>
  <si>
    <t>HH496G</t>
  </si>
  <si>
    <t>HH496H</t>
  </si>
  <si>
    <t>HH522A</t>
  </si>
  <si>
    <t>HH522B</t>
  </si>
  <si>
    <t>HH522C</t>
  </si>
  <si>
    <t>HK01</t>
  </si>
  <si>
    <t>HK02</t>
  </si>
  <si>
    <t>HK03</t>
  </si>
  <si>
    <t>HK04</t>
  </si>
  <si>
    <t>HK05</t>
  </si>
  <si>
    <t>HK06</t>
  </si>
  <si>
    <t>HK07</t>
  </si>
  <si>
    <t>KA01</t>
  </si>
  <si>
    <t>KA02</t>
  </si>
  <si>
    <t>KA03</t>
  </si>
  <si>
    <t>KA04</t>
  </si>
  <si>
    <t>KA05</t>
  </si>
  <si>
    <t>KA06</t>
  </si>
  <si>
    <t>KA07</t>
  </si>
  <si>
    <t>KA08</t>
  </si>
  <si>
    <t>KA09</t>
  </si>
  <si>
    <t>KA10</t>
  </si>
  <si>
    <t>KA12</t>
  </si>
  <si>
    <t>KA13</t>
  </si>
  <si>
    <t>KA14</t>
  </si>
  <si>
    <t>KA15</t>
  </si>
  <si>
    <t>KA16</t>
  </si>
  <si>
    <t>KA17</t>
  </si>
  <si>
    <t>KA18</t>
  </si>
  <si>
    <t>KA19</t>
  </si>
  <si>
    <t>KA20</t>
  </si>
  <si>
    <t>KA21</t>
  </si>
  <si>
    <t>KA22</t>
  </si>
  <si>
    <t>KA23</t>
  </si>
  <si>
    <t>KA24</t>
  </si>
  <si>
    <t>KA25</t>
  </si>
  <si>
    <t>KA26</t>
  </si>
  <si>
    <t>KA27</t>
  </si>
  <si>
    <t>KA28</t>
  </si>
  <si>
    <t>KA29</t>
  </si>
  <si>
    <t>KA30</t>
  </si>
  <si>
    <t>KA31</t>
  </si>
  <si>
    <t>KA32</t>
  </si>
  <si>
    <t>KA33</t>
  </si>
  <si>
    <t>KI11</t>
  </si>
  <si>
    <t>KANGAROO ISLAND</t>
  </si>
  <si>
    <t>KI12</t>
  </si>
  <si>
    <t>KI13</t>
  </si>
  <si>
    <t>KI14</t>
  </si>
  <si>
    <t>KI15</t>
  </si>
  <si>
    <t>KI16</t>
  </si>
  <si>
    <t>KI21</t>
  </si>
  <si>
    <t>KI22</t>
  </si>
  <si>
    <t>KI31</t>
  </si>
  <si>
    <t>KI32</t>
  </si>
  <si>
    <t>KI41</t>
  </si>
  <si>
    <t>KI42</t>
  </si>
  <si>
    <t>KI43</t>
  </si>
  <si>
    <t>KI44</t>
  </si>
  <si>
    <t>KI45</t>
  </si>
  <si>
    <t>KI51</t>
  </si>
  <si>
    <t>KI52</t>
  </si>
  <si>
    <t>KI53</t>
  </si>
  <si>
    <t>KI54</t>
  </si>
  <si>
    <t>KI55</t>
  </si>
  <si>
    <t>KI56</t>
  </si>
  <si>
    <t>KI57</t>
  </si>
  <si>
    <t>LC01</t>
  </si>
  <si>
    <t>LC02</t>
  </si>
  <si>
    <t>LC04</t>
  </si>
  <si>
    <t>LC06</t>
  </si>
  <si>
    <t>LM11</t>
  </si>
  <si>
    <t>LM12</t>
  </si>
  <si>
    <t>LM13</t>
  </si>
  <si>
    <t>LM14</t>
  </si>
  <si>
    <t>LM21</t>
  </si>
  <si>
    <t>LM31</t>
  </si>
  <si>
    <t>LM32</t>
  </si>
  <si>
    <t>LM33</t>
  </si>
  <si>
    <t>LM41</t>
  </si>
  <si>
    <t>LM43</t>
  </si>
  <si>
    <t>LM51</t>
  </si>
  <si>
    <t>LM52</t>
  </si>
  <si>
    <t>LM53</t>
  </si>
  <si>
    <t>LM54</t>
  </si>
  <si>
    <t>LM55</t>
  </si>
  <si>
    <t>LM56</t>
  </si>
  <si>
    <t>LM61</t>
  </si>
  <si>
    <t>LM62</t>
  </si>
  <si>
    <t>LM63</t>
  </si>
  <si>
    <t>LM64</t>
  </si>
  <si>
    <t>LX21</t>
  </si>
  <si>
    <t>LX22</t>
  </si>
  <si>
    <t>LX24</t>
  </si>
  <si>
    <t>LX25</t>
  </si>
  <si>
    <t>LX31</t>
  </si>
  <si>
    <t>LX32</t>
  </si>
  <si>
    <t>LX33</t>
  </si>
  <si>
    <t>LX34</t>
  </si>
  <si>
    <t>LX41</t>
  </si>
  <si>
    <t>LX42</t>
  </si>
  <si>
    <t>LX43</t>
  </si>
  <si>
    <t>LX48</t>
  </si>
  <si>
    <t>LX51</t>
  </si>
  <si>
    <t>LX53</t>
  </si>
  <si>
    <t>LX54</t>
  </si>
  <si>
    <t>LX61</t>
  </si>
  <si>
    <t>LX63</t>
  </si>
  <si>
    <t>LX71</t>
  </si>
  <si>
    <t>LX73</t>
  </si>
  <si>
    <t>M01</t>
  </si>
  <si>
    <t>M02</t>
  </si>
  <si>
    <t>M101</t>
  </si>
  <si>
    <t>M11</t>
  </si>
  <si>
    <t>M13</t>
  </si>
  <si>
    <t>M14</t>
  </si>
  <si>
    <t>M21</t>
  </si>
  <si>
    <t>M22</t>
  </si>
  <si>
    <t>M23</t>
  </si>
  <si>
    <t>M31</t>
  </si>
  <si>
    <t>M41</t>
  </si>
  <si>
    <t>M42</t>
  </si>
  <si>
    <t>M43</t>
  </si>
  <si>
    <t>M44</t>
  </si>
  <si>
    <t>M51</t>
  </si>
  <si>
    <t>M61</t>
  </si>
  <si>
    <t>M71</t>
  </si>
  <si>
    <t>M72</t>
  </si>
  <si>
    <t>M73</t>
  </si>
  <si>
    <t>M74</t>
  </si>
  <si>
    <t>M81</t>
  </si>
  <si>
    <t>M82</t>
  </si>
  <si>
    <t>M83</t>
  </si>
  <si>
    <t>M91</t>
  </si>
  <si>
    <t>M92</t>
  </si>
  <si>
    <t>M93</t>
  </si>
  <si>
    <t>MB01</t>
  </si>
  <si>
    <t>MB02</t>
  </si>
  <si>
    <t>MB03</t>
  </si>
  <si>
    <t>MB11</t>
  </si>
  <si>
    <t>MB12</t>
  </si>
  <si>
    <t>MB123</t>
  </si>
  <si>
    <t>MB13</t>
  </si>
  <si>
    <t>MB15</t>
  </si>
  <si>
    <t>MB17</t>
  </si>
  <si>
    <t>MB21</t>
  </si>
  <si>
    <t>MB22</t>
  </si>
  <si>
    <t>MB23</t>
  </si>
  <si>
    <t>MB24</t>
  </si>
  <si>
    <t>MB25</t>
  </si>
  <si>
    <t>MB27</t>
  </si>
  <si>
    <t>MB28</t>
  </si>
  <si>
    <t>MB31</t>
  </si>
  <si>
    <t>MB32</t>
  </si>
  <si>
    <t>MB33</t>
  </si>
  <si>
    <t>MB34</t>
  </si>
  <si>
    <t>MB41</t>
  </si>
  <si>
    <t>MB42</t>
  </si>
  <si>
    <t>MB43</t>
  </si>
  <si>
    <t>MB44</t>
  </si>
  <si>
    <t>MB51</t>
  </si>
  <si>
    <t>MB61</t>
  </si>
  <si>
    <t>MB62</t>
  </si>
  <si>
    <t>MB63</t>
  </si>
  <si>
    <t>MB64</t>
  </si>
  <si>
    <t>MB65</t>
  </si>
  <si>
    <t>MB71</t>
  </si>
  <si>
    <t>MB72</t>
  </si>
  <si>
    <t>MB81</t>
  </si>
  <si>
    <t>MB82</t>
  </si>
  <si>
    <t>MB83</t>
  </si>
  <si>
    <t>MB84</t>
  </si>
  <si>
    <t>MB91</t>
  </si>
  <si>
    <t>MB93</t>
  </si>
  <si>
    <t>ME116A</t>
  </si>
  <si>
    <t>ME116B</t>
  </si>
  <si>
    <t>ME116C</t>
  </si>
  <si>
    <t>ME116D</t>
  </si>
  <si>
    <t>ME131A</t>
  </si>
  <si>
    <t>ME131B</t>
  </si>
  <si>
    <t>ME131C</t>
  </si>
  <si>
    <t>ME131D</t>
  </si>
  <si>
    <t>ME131E</t>
  </si>
  <si>
    <t>ME200A</t>
  </si>
  <si>
    <t>ME200D</t>
  </si>
  <si>
    <t>ME200E</t>
  </si>
  <si>
    <t>ME200F</t>
  </si>
  <si>
    <t>ME200G</t>
  </si>
  <si>
    <t>ME231A</t>
  </si>
  <si>
    <t>ME231B</t>
  </si>
  <si>
    <t>ME231C</t>
  </si>
  <si>
    <t>ME231D</t>
  </si>
  <si>
    <t>ME231E</t>
  </si>
  <si>
    <t>ME231F</t>
  </si>
  <si>
    <t>ME347A</t>
  </si>
  <si>
    <t>ME347B</t>
  </si>
  <si>
    <t>ME347C</t>
  </si>
  <si>
    <t>ME347E</t>
  </si>
  <si>
    <t>ME347F</t>
  </si>
  <si>
    <t>ME347G</t>
  </si>
  <si>
    <t>ME427A</t>
  </si>
  <si>
    <t>ME427B</t>
  </si>
  <si>
    <t>ME427C</t>
  </si>
  <si>
    <t>ME427D</t>
  </si>
  <si>
    <t>ME427E</t>
  </si>
  <si>
    <t>ME427F</t>
  </si>
  <si>
    <t>MG02</t>
  </si>
  <si>
    <t>MG03</t>
  </si>
  <si>
    <t>MG04</t>
  </si>
  <si>
    <t>MG05</t>
  </si>
  <si>
    <t>MG06</t>
  </si>
  <si>
    <t>MG07</t>
  </si>
  <si>
    <t>MG09</t>
  </si>
  <si>
    <t>MG10</t>
  </si>
  <si>
    <t>MG11</t>
  </si>
  <si>
    <t>MG12</t>
  </si>
  <si>
    <t>MG13</t>
  </si>
  <si>
    <t>MG14</t>
  </si>
  <si>
    <t>MG15</t>
  </si>
  <si>
    <t>MG16</t>
  </si>
  <si>
    <t>MG17</t>
  </si>
  <si>
    <t>MG18</t>
  </si>
  <si>
    <t>MG19</t>
  </si>
  <si>
    <t>MG20</t>
  </si>
  <si>
    <t>MG21</t>
  </si>
  <si>
    <t>MG22</t>
  </si>
  <si>
    <t>MG23</t>
  </si>
  <si>
    <t>MG24</t>
  </si>
  <si>
    <t>MG25</t>
  </si>
  <si>
    <t>MG26</t>
  </si>
  <si>
    <t>MG27</t>
  </si>
  <si>
    <t>MG28</t>
  </si>
  <si>
    <t>MG29</t>
  </si>
  <si>
    <t>MG30</t>
  </si>
  <si>
    <t>MG31</t>
  </si>
  <si>
    <t>MG32</t>
  </si>
  <si>
    <t>MG33</t>
  </si>
  <si>
    <t>MG34</t>
  </si>
  <si>
    <t>MG35</t>
  </si>
  <si>
    <t>MG36</t>
  </si>
  <si>
    <t>MG37</t>
  </si>
  <si>
    <t>MG38</t>
  </si>
  <si>
    <t>MG39</t>
  </si>
  <si>
    <t>MG41</t>
  </si>
  <si>
    <t>MG42</t>
  </si>
  <si>
    <t>MG43</t>
  </si>
  <si>
    <t>MG44</t>
  </si>
  <si>
    <t>MG45</t>
  </si>
  <si>
    <t>MG46</t>
  </si>
  <si>
    <t>MG48</t>
  </si>
  <si>
    <t>MG49</t>
  </si>
  <si>
    <t>MG51</t>
  </si>
  <si>
    <t>MG52</t>
  </si>
  <si>
    <t>MI01</t>
  </si>
  <si>
    <t>MI02</t>
  </si>
  <si>
    <t>MI03</t>
  </si>
  <si>
    <t>MI04</t>
  </si>
  <si>
    <t>MI05</t>
  </si>
  <si>
    <t>MI06</t>
  </si>
  <si>
    <t>MI07</t>
  </si>
  <si>
    <t>MI08</t>
  </si>
  <si>
    <t>MI09</t>
  </si>
  <si>
    <t>MI10</t>
  </si>
  <si>
    <t>MI11</t>
  </si>
  <si>
    <t>MI12</t>
  </si>
  <si>
    <t>MI13</t>
  </si>
  <si>
    <t>MI14</t>
  </si>
  <si>
    <t>MI15</t>
  </si>
  <si>
    <t>MI16</t>
  </si>
  <si>
    <t>MI17</t>
  </si>
  <si>
    <t>MI18</t>
  </si>
  <si>
    <t>MI19</t>
  </si>
  <si>
    <t>MI20</t>
  </si>
  <si>
    <t>MI21</t>
  </si>
  <si>
    <t>MI22</t>
  </si>
  <si>
    <t>MI23</t>
  </si>
  <si>
    <t>MI24</t>
  </si>
  <si>
    <t>MI25</t>
  </si>
  <si>
    <t>MI26</t>
  </si>
  <si>
    <t>MI27</t>
  </si>
  <si>
    <t>MI28</t>
  </si>
  <si>
    <t>MI29</t>
  </si>
  <si>
    <t>MI30</t>
  </si>
  <si>
    <t>MI31</t>
  </si>
  <si>
    <t>MI32</t>
  </si>
  <si>
    <t>MI33</t>
  </si>
  <si>
    <t>MT01</t>
  </si>
  <si>
    <t>MT02</t>
  </si>
  <si>
    <t>MT03</t>
  </si>
  <si>
    <t>MT04</t>
  </si>
  <si>
    <t>MT05</t>
  </si>
  <si>
    <t>MT06</t>
  </si>
  <si>
    <t>MT07</t>
  </si>
  <si>
    <t>MT08</t>
  </si>
  <si>
    <t>MT09</t>
  </si>
  <si>
    <t>MT10</t>
  </si>
  <si>
    <t>MT11</t>
  </si>
  <si>
    <t>MT12</t>
  </si>
  <si>
    <t>MT13</t>
  </si>
  <si>
    <t>MT14</t>
  </si>
  <si>
    <t>MT15</t>
  </si>
  <si>
    <t>MT16</t>
  </si>
  <si>
    <t>MT17</t>
  </si>
  <si>
    <t>MT18</t>
  </si>
  <si>
    <t>MT19</t>
  </si>
  <si>
    <t>MT20</t>
  </si>
  <si>
    <t>MT21</t>
  </si>
  <si>
    <t>MT22</t>
  </si>
  <si>
    <t>MT23</t>
  </si>
  <si>
    <t>MT24</t>
  </si>
  <si>
    <t>MT25</t>
  </si>
  <si>
    <t>MT26</t>
  </si>
  <si>
    <t>MT27</t>
  </si>
  <si>
    <t>MTB10</t>
  </si>
  <si>
    <t>MTB11</t>
  </si>
  <si>
    <t>MTB12</t>
  </si>
  <si>
    <t>MTB13</t>
  </si>
  <si>
    <t>MTB14</t>
  </si>
  <si>
    <t>MTB15</t>
  </si>
  <si>
    <t>MTB21</t>
  </si>
  <si>
    <t>MTB22</t>
  </si>
  <si>
    <t>MTB32</t>
  </si>
  <si>
    <t>MTB33</t>
  </si>
  <si>
    <t>MTB41</t>
  </si>
  <si>
    <t>MTB51</t>
  </si>
  <si>
    <t>MTB52</t>
  </si>
  <si>
    <t>MTB53</t>
  </si>
  <si>
    <t>MTB54</t>
  </si>
  <si>
    <t>MTB61</t>
  </si>
  <si>
    <t>MTB62</t>
  </si>
  <si>
    <t>MTB63</t>
  </si>
  <si>
    <t>MTB71</t>
  </si>
  <si>
    <t>MTB72</t>
  </si>
  <si>
    <t>MTB81</t>
  </si>
  <si>
    <t>MTB82</t>
  </si>
  <si>
    <t>MV11</t>
  </si>
  <si>
    <t>MV12</t>
  </si>
  <si>
    <t>MV13</t>
  </si>
  <si>
    <t>MV14</t>
  </si>
  <si>
    <t>MV15</t>
  </si>
  <si>
    <t>MV22</t>
  </si>
  <si>
    <t>MV31</t>
  </si>
  <si>
    <t>MV32</t>
  </si>
  <si>
    <t>MV33</t>
  </si>
  <si>
    <t>MV34</t>
  </si>
  <si>
    <t>MV41</t>
  </si>
  <si>
    <t>MV42</t>
  </si>
  <si>
    <t>MV51</t>
  </si>
  <si>
    <t>MV52</t>
  </si>
  <si>
    <t>MV53</t>
  </si>
  <si>
    <t>MV54</t>
  </si>
  <si>
    <t>MV61</t>
  </si>
  <si>
    <t>MV62</t>
  </si>
  <si>
    <t>MV63</t>
  </si>
  <si>
    <t>MV64</t>
  </si>
  <si>
    <t>NA01</t>
  </si>
  <si>
    <t>NA02</t>
  </si>
  <si>
    <t>NA03</t>
  </si>
  <si>
    <t>NA04</t>
  </si>
  <si>
    <t>NA05</t>
  </si>
  <si>
    <t>NA06</t>
  </si>
  <si>
    <t>NA07</t>
  </si>
  <si>
    <t>NA08</t>
  </si>
  <si>
    <t>NA09</t>
  </si>
  <si>
    <t>NA12</t>
  </si>
  <si>
    <t>NA13</t>
  </si>
  <si>
    <t>NA15</t>
  </si>
  <si>
    <t>NA16</t>
  </si>
  <si>
    <t>NA17</t>
  </si>
  <si>
    <t>NA18</t>
  </si>
  <si>
    <t>NA19</t>
  </si>
  <si>
    <t>NA20</t>
  </si>
  <si>
    <t>NA21</t>
  </si>
  <si>
    <t>NA22</t>
  </si>
  <si>
    <t>NA23</t>
  </si>
  <si>
    <t>NA24</t>
  </si>
  <si>
    <t>NA27</t>
  </si>
  <si>
    <t>NA28</t>
  </si>
  <si>
    <t>NA29</t>
  </si>
  <si>
    <t>NA30</t>
  </si>
  <si>
    <t>NA32</t>
  </si>
  <si>
    <t>NA33</t>
  </si>
  <si>
    <t>NA34</t>
  </si>
  <si>
    <t>NA35</t>
  </si>
  <si>
    <t>NA36</t>
  </si>
  <si>
    <t>NA51</t>
  </si>
  <si>
    <t>NA52</t>
  </si>
  <si>
    <t>NA56</t>
  </si>
  <si>
    <t>NA57</t>
  </si>
  <si>
    <t>NA58</t>
  </si>
  <si>
    <t>NA59</t>
  </si>
  <si>
    <t>NA60</t>
  </si>
  <si>
    <t>NA61</t>
  </si>
  <si>
    <t>NL111A</t>
  </si>
  <si>
    <t>NL111B</t>
  </si>
  <si>
    <t>NL111C</t>
  </si>
  <si>
    <t>NL111D</t>
  </si>
  <si>
    <t>NL111N</t>
  </si>
  <si>
    <t>NL111P</t>
  </si>
  <si>
    <t>NL111Q</t>
  </si>
  <si>
    <t>NL115A</t>
  </si>
  <si>
    <t>NL115B</t>
  </si>
  <si>
    <t>NL115C</t>
  </si>
  <si>
    <t>NL115D</t>
  </si>
  <si>
    <t>NL115E</t>
  </si>
  <si>
    <t>NL115F</t>
  </si>
  <si>
    <t>NL21</t>
  </si>
  <si>
    <t>NL210A</t>
  </si>
  <si>
    <t>NL210B</t>
  </si>
  <si>
    <t>NL210C</t>
  </si>
  <si>
    <t>NL210D</t>
  </si>
  <si>
    <t>NL210E</t>
  </si>
  <si>
    <t>NL210F</t>
  </si>
  <si>
    <t>NL234A</t>
  </si>
  <si>
    <t>NL234B</t>
  </si>
  <si>
    <t>NL234C</t>
  </si>
  <si>
    <t>NL234D</t>
  </si>
  <si>
    <t>NL234E</t>
  </si>
  <si>
    <t>NL451A</t>
  </si>
  <si>
    <t>NL451B</t>
  </si>
  <si>
    <t>NL451C</t>
  </si>
  <si>
    <t>NL451D</t>
  </si>
  <si>
    <t>NL451E</t>
  </si>
  <si>
    <t>NL511A</t>
  </si>
  <si>
    <t>NL511B</t>
  </si>
  <si>
    <t>NL511C</t>
  </si>
  <si>
    <t>NL511D</t>
  </si>
  <si>
    <t>NL544A</t>
  </si>
  <si>
    <t>NL544B</t>
  </si>
  <si>
    <t>NL760B</t>
  </si>
  <si>
    <t>NL760C</t>
  </si>
  <si>
    <t>NU01</t>
  </si>
  <si>
    <t>NU02</t>
  </si>
  <si>
    <t>NU03</t>
  </si>
  <si>
    <t>NU04</t>
  </si>
  <si>
    <t>NU05</t>
  </si>
  <si>
    <t>NU06</t>
  </si>
  <si>
    <t>NU07</t>
  </si>
  <si>
    <t>NU08</t>
  </si>
  <si>
    <t>NU09</t>
  </si>
  <si>
    <t>NU10</t>
  </si>
  <si>
    <t>NU11</t>
  </si>
  <si>
    <t>NU12</t>
  </si>
  <si>
    <t>NU13</t>
  </si>
  <si>
    <t>NU14</t>
  </si>
  <si>
    <t>NU15</t>
  </si>
  <si>
    <t>NU16</t>
  </si>
  <si>
    <t>NU17</t>
  </si>
  <si>
    <t>NU18</t>
  </si>
  <si>
    <t>NU19</t>
  </si>
  <si>
    <t>NU20</t>
  </si>
  <si>
    <t>NU21</t>
  </si>
  <si>
    <t>NU22</t>
  </si>
  <si>
    <t>NU23</t>
  </si>
  <si>
    <t>NU24</t>
  </si>
  <si>
    <t>NU25</t>
  </si>
  <si>
    <t>NU26</t>
  </si>
  <si>
    <t>NU27</t>
  </si>
  <si>
    <t>NU28</t>
  </si>
  <si>
    <t>NU30</t>
  </si>
  <si>
    <t>NU31</t>
  </si>
  <si>
    <t>NU32</t>
  </si>
  <si>
    <t>NU33</t>
  </si>
  <si>
    <t>NU34</t>
  </si>
  <si>
    <t>NU35</t>
  </si>
  <si>
    <t>PA01</t>
  </si>
  <si>
    <t>PA02</t>
  </si>
  <si>
    <t>PA03</t>
  </si>
  <si>
    <t>PA04</t>
  </si>
  <si>
    <t>PA05</t>
  </si>
  <si>
    <t>PA06</t>
  </si>
  <si>
    <t>PA07</t>
  </si>
  <si>
    <t>PA08</t>
  </si>
  <si>
    <t>PA10</t>
  </si>
  <si>
    <t>PA11</t>
  </si>
  <si>
    <t>PA12</t>
  </si>
  <si>
    <t>PA13</t>
  </si>
  <si>
    <t>PA14</t>
  </si>
  <si>
    <t>PA15</t>
  </si>
  <si>
    <t>PA16</t>
  </si>
  <si>
    <t>PA17</t>
  </si>
  <si>
    <t>PA18</t>
  </si>
  <si>
    <t>PA19</t>
  </si>
  <si>
    <t>PA21</t>
  </si>
  <si>
    <t>PA22</t>
  </si>
  <si>
    <t>PA23</t>
  </si>
  <si>
    <t>PA24</t>
  </si>
  <si>
    <t>PA25</t>
  </si>
  <si>
    <t>PA26</t>
  </si>
  <si>
    <t>PA32</t>
  </si>
  <si>
    <t>PA33</t>
  </si>
  <si>
    <t>PL01</t>
  </si>
  <si>
    <t>PL02</t>
  </si>
  <si>
    <t>PL03</t>
  </si>
  <si>
    <t>PL04</t>
  </si>
  <si>
    <t>PL05</t>
  </si>
  <si>
    <t>PL06</t>
  </si>
  <si>
    <t>PL07</t>
  </si>
  <si>
    <t>PL08</t>
  </si>
  <si>
    <t>PL10</t>
  </si>
  <si>
    <t>PL11</t>
  </si>
  <si>
    <t>PL12</t>
  </si>
  <si>
    <t>PL13</t>
  </si>
  <si>
    <t>PL14</t>
  </si>
  <si>
    <t>PL15</t>
  </si>
  <si>
    <t>PL20</t>
  </si>
  <si>
    <t>PL21</t>
  </si>
  <si>
    <t>PL22</t>
  </si>
  <si>
    <t>PL23</t>
  </si>
  <si>
    <t>PL24</t>
  </si>
  <si>
    <t>PL25</t>
  </si>
  <si>
    <t>PL26</t>
  </si>
  <si>
    <t>PL27</t>
  </si>
  <si>
    <t>PL28</t>
  </si>
  <si>
    <t>PL29</t>
  </si>
  <si>
    <t>PL33</t>
  </si>
  <si>
    <t>PL34</t>
  </si>
  <si>
    <t>PL754A</t>
  </si>
  <si>
    <t>PP01</t>
  </si>
  <si>
    <t>PP02</t>
  </si>
  <si>
    <t>PP03</t>
  </si>
  <si>
    <t>PP04</t>
  </si>
  <si>
    <t>PP05</t>
  </si>
  <si>
    <t>PP06</t>
  </si>
  <si>
    <t>PP07</t>
  </si>
  <si>
    <t>PP08</t>
  </si>
  <si>
    <t>PP09</t>
  </si>
  <si>
    <t>PP10</t>
  </si>
  <si>
    <t>PP12</t>
  </si>
  <si>
    <t>PP13</t>
  </si>
  <si>
    <t>PP14</t>
  </si>
  <si>
    <t>PP15</t>
  </si>
  <si>
    <t>PP16</t>
  </si>
  <si>
    <t>PP17</t>
  </si>
  <si>
    <t>R01</t>
  </si>
  <si>
    <t>R02</t>
  </si>
  <si>
    <t>R03</t>
  </si>
  <si>
    <t>R04</t>
  </si>
  <si>
    <t>R05</t>
  </si>
  <si>
    <t>R06</t>
  </si>
  <si>
    <t>R07</t>
  </si>
  <si>
    <t>R08</t>
  </si>
  <si>
    <t>R09</t>
  </si>
  <si>
    <t>R10</t>
  </si>
  <si>
    <t>R11</t>
  </si>
  <si>
    <t>R12</t>
  </si>
  <si>
    <t>R13</t>
  </si>
  <si>
    <t>R14</t>
  </si>
  <si>
    <t>R15</t>
  </si>
  <si>
    <t>R16</t>
  </si>
  <si>
    <t>R17</t>
  </si>
  <si>
    <t>R18</t>
  </si>
  <si>
    <t>R20</t>
  </si>
  <si>
    <t>R21</t>
  </si>
  <si>
    <t>R22</t>
  </si>
  <si>
    <t>R23</t>
  </si>
  <si>
    <t>R24</t>
  </si>
  <si>
    <t>R25</t>
  </si>
  <si>
    <t>R26</t>
  </si>
  <si>
    <t>R27</t>
  </si>
  <si>
    <t>R28</t>
  </si>
  <si>
    <t>R29</t>
  </si>
  <si>
    <t>R30</t>
  </si>
  <si>
    <t>R31</t>
  </si>
  <si>
    <t>R32</t>
  </si>
  <si>
    <t>R33</t>
  </si>
  <si>
    <t>R34</t>
  </si>
  <si>
    <t>R35</t>
  </si>
  <si>
    <t>R36</t>
  </si>
  <si>
    <t>SA11</t>
  </si>
  <si>
    <t>SA12</t>
  </si>
  <si>
    <t>SA13</t>
  </si>
  <si>
    <t>SA14</t>
  </si>
  <si>
    <t>SA16</t>
  </si>
  <si>
    <t>SA17</t>
  </si>
  <si>
    <t>SA18</t>
  </si>
  <si>
    <t>SA19</t>
  </si>
  <si>
    <t>SA20</t>
  </si>
  <si>
    <t>SA31</t>
  </si>
  <si>
    <t>SA32</t>
  </si>
  <si>
    <t>SA33</t>
  </si>
  <si>
    <t>SA34</t>
  </si>
  <si>
    <t>SA35</t>
  </si>
  <si>
    <t>SA36</t>
  </si>
  <si>
    <t>SA38</t>
  </si>
  <si>
    <t>SA40</t>
  </si>
  <si>
    <t>SA41</t>
  </si>
  <si>
    <t>SA42</t>
  </si>
  <si>
    <t>SA520A</t>
  </si>
  <si>
    <t>SA520B</t>
  </si>
  <si>
    <t>SA520D</t>
  </si>
  <si>
    <t>SA520E</t>
  </si>
  <si>
    <t>SA520F</t>
  </si>
  <si>
    <t>SA520G</t>
  </si>
  <si>
    <t>SA520H</t>
  </si>
  <si>
    <t>SA520J</t>
  </si>
  <si>
    <t>SA711C</t>
  </si>
  <si>
    <t>SA744A</t>
  </si>
  <si>
    <t>SA744C</t>
  </si>
  <si>
    <t>SA744D</t>
  </si>
  <si>
    <t>SA744G</t>
  </si>
  <si>
    <t>SB01</t>
  </si>
  <si>
    <t>SB02</t>
  </si>
  <si>
    <t>SB03</t>
  </si>
  <si>
    <t>SB15</t>
  </si>
  <si>
    <t>SB16</t>
  </si>
  <si>
    <t>SB17</t>
  </si>
  <si>
    <t>SB18</t>
  </si>
  <si>
    <t>SB19</t>
  </si>
  <si>
    <t>SB20</t>
  </si>
  <si>
    <t>SB21</t>
  </si>
  <si>
    <t>SB22</t>
  </si>
  <si>
    <t>SB23</t>
  </si>
  <si>
    <t>SD1621</t>
  </si>
  <si>
    <t>SD31100</t>
  </si>
  <si>
    <t>SD31200</t>
  </si>
  <si>
    <t>SD31300</t>
  </si>
  <si>
    <t>SD31400</t>
  </si>
  <si>
    <t>SD32201</t>
  </si>
  <si>
    <t>SD32202</t>
  </si>
  <si>
    <t>SD32300</t>
  </si>
  <si>
    <t>SD32400</t>
  </si>
  <si>
    <t>SD33101</t>
  </si>
  <si>
    <t>SD33102</t>
  </si>
  <si>
    <t>SD33204</t>
  </si>
  <si>
    <t>SD34101</t>
  </si>
  <si>
    <t>SD34102</t>
  </si>
  <si>
    <t>SD34200</t>
  </si>
  <si>
    <t>SD34201</t>
  </si>
  <si>
    <t>SD34300</t>
  </si>
  <si>
    <t>SD34401</t>
  </si>
  <si>
    <t>SD34402</t>
  </si>
  <si>
    <t>SD34403</t>
  </si>
  <si>
    <t>SD34404</t>
  </si>
  <si>
    <t>SD34405</t>
  </si>
  <si>
    <t>SD35202</t>
  </si>
  <si>
    <t>SD35203</t>
  </si>
  <si>
    <t>SD35302</t>
  </si>
  <si>
    <t>SD35303</t>
  </si>
  <si>
    <t>SD35401</t>
  </si>
  <si>
    <t>SD35403</t>
  </si>
  <si>
    <t>SD36101</t>
  </si>
  <si>
    <t>SD36204</t>
  </si>
  <si>
    <t>SD37101</t>
  </si>
  <si>
    <t>SD37102</t>
  </si>
  <si>
    <t>SD37301</t>
  </si>
  <si>
    <t>SD37402</t>
  </si>
  <si>
    <t>SD37502</t>
  </si>
  <si>
    <t>SD38101</t>
  </si>
  <si>
    <t>SD38102</t>
  </si>
  <si>
    <t>SD38200</t>
  </si>
  <si>
    <t>SD38300</t>
  </si>
  <si>
    <t>SD38400</t>
  </si>
  <si>
    <t>SD39101</t>
  </si>
  <si>
    <t>SD39201</t>
  </si>
  <si>
    <t>SD40101</t>
  </si>
  <si>
    <t>SD40102</t>
  </si>
  <si>
    <t>SD40200</t>
  </si>
  <si>
    <t>SD40300</t>
  </si>
  <si>
    <t>SD40501</t>
  </si>
  <si>
    <t>SD40600</t>
  </si>
  <si>
    <t>SD40700</t>
  </si>
  <si>
    <t>SD40800</t>
  </si>
  <si>
    <t>SD44200</t>
  </si>
  <si>
    <t>SD44400</t>
  </si>
  <si>
    <t>SD46100</t>
  </si>
  <si>
    <t>SD46101</t>
  </si>
  <si>
    <t>SD48106</t>
  </si>
  <si>
    <t>SD48200</t>
  </si>
  <si>
    <t>SD49100</t>
  </si>
  <si>
    <t>SD49201</t>
  </si>
  <si>
    <t>SD49202</t>
  </si>
  <si>
    <t>SD49203</t>
  </si>
  <si>
    <t>SD49900</t>
  </si>
  <si>
    <t>SD51200</t>
  </si>
  <si>
    <t>SD52202</t>
  </si>
  <si>
    <t>SD52301</t>
  </si>
  <si>
    <t>SD52303</t>
  </si>
  <si>
    <t>SD52304</t>
  </si>
  <si>
    <t>SD54102</t>
  </si>
  <si>
    <t>SD54300</t>
  </si>
  <si>
    <t>SD55100</t>
  </si>
  <si>
    <t>SD56301</t>
  </si>
  <si>
    <t>SG01</t>
  </si>
  <si>
    <t>SG02</t>
  </si>
  <si>
    <t>SG03</t>
  </si>
  <si>
    <t>SG04</t>
  </si>
  <si>
    <t>SG05</t>
  </si>
  <si>
    <t>SG06</t>
  </si>
  <si>
    <t>SG07</t>
  </si>
  <si>
    <t>SG08</t>
  </si>
  <si>
    <t>SG09</t>
  </si>
  <si>
    <t>SG10</t>
  </si>
  <si>
    <t>SG11</t>
  </si>
  <si>
    <t>SG12</t>
  </si>
  <si>
    <t>SG13</t>
  </si>
  <si>
    <t>SM126A</t>
  </si>
  <si>
    <t>SM126B</t>
  </si>
  <si>
    <t>SM126C</t>
  </si>
  <si>
    <t>SM126D</t>
  </si>
  <si>
    <t>SM126E</t>
  </si>
  <si>
    <t>SM137A</t>
  </si>
  <si>
    <t>SM137B</t>
  </si>
  <si>
    <t>SM137C</t>
  </si>
  <si>
    <t>SM137D</t>
  </si>
  <si>
    <t>SM172A</t>
  </si>
  <si>
    <t>SM172B</t>
  </si>
  <si>
    <t>SM172C</t>
  </si>
  <si>
    <t>SM172D</t>
  </si>
  <si>
    <t>SM172E</t>
  </si>
  <si>
    <t>SM172F</t>
  </si>
  <si>
    <t>SM179A</t>
  </si>
  <si>
    <t>SM179B</t>
  </si>
  <si>
    <t>SM179C</t>
  </si>
  <si>
    <t>SM179D</t>
  </si>
  <si>
    <t>SM216A</t>
  </si>
  <si>
    <t>SM216B</t>
  </si>
  <si>
    <t>SM216C</t>
  </si>
  <si>
    <t>SM216D</t>
  </si>
  <si>
    <t>SM216E</t>
  </si>
  <si>
    <t>SM216G</t>
  </si>
  <si>
    <t>SM349A</t>
  </si>
  <si>
    <t>SM349B</t>
  </si>
  <si>
    <t>SM349C</t>
  </si>
  <si>
    <t>SM349D</t>
  </si>
  <si>
    <t>SM349E</t>
  </si>
  <si>
    <t>SM349F</t>
  </si>
  <si>
    <t>SM349H</t>
  </si>
  <si>
    <t>SM350A</t>
  </si>
  <si>
    <t>SM350B</t>
  </si>
  <si>
    <t>SM350C</t>
  </si>
  <si>
    <t>SM350D</t>
  </si>
  <si>
    <t>SM350E</t>
  </si>
  <si>
    <t>SM350F</t>
  </si>
  <si>
    <t>SM350G</t>
  </si>
  <si>
    <t>SM350H</t>
  </si>
  <si>
    <t>SM374A</t>
  </si>
  <si>
    <t>SM374B</t>
  </si>
  <si>
    <t>SM374C</t>
  </si>
  <si>
    <t>SM374D</t>
  </si>
  <si>
    <t>SM374E</t>
  </si>
  <si>
    <t>SM402A</t>
  </si>
  <si>
    <t>SM402B</t>
  </si>
  <si>
    <t>SM402C</t>
  </si>
  <si>
    <t>SM402D</t>
  </si>
  <si>
    <t>SM402E</t>
  </si>
  <si>
    <t>SM410A</t>
  </si>
  <si>
    <t>SM410B</t>
  </si>
  <si>
    <t>SM410C</t>
  </si>
  <si>
    <t>SM410D</t>
  </si>
  <si>
    <t>SM411A</t>
  </si>
  <si>
    <t>SM411B</t>
  </si>
  <si>
    <t>SM411C</t>
  </si>
  <si>
    <t>SM411D</t>
  </si>
  <si>
    <t>SM411E</t>
  </si>
  <si>
    <t>SM411F</t>
  </si>
  <si>
    <t>SSD188</t>
  </si>
  <si>
    <t>SSD272</t>
  </si>
  <si>
    <t>ST11</t>
  </si>
  <si>
    <t>ST12</t>
  </si>
  <si>
    <t>ST13</t>
  </si>
  <si>
    <t>ST14</t>
  </si>
  <si>
    <t>ST15</t>
  </si>
  <si>
    <t>ST21</t>
  </si>
  <si>
    <t>ST22</t>
  </si>
  <si>
    <t>ST23</t>
  </si>
  <si>
    <t>ST24</t>
  </si>
  <si>
    <t>ST34</t>
  </si>
  <si>
    <t>ST35</t>
  </si>
  <si>
    <t>ST36</t>
  </si>
  <si>
    <t>ST41</t>
  </si>
  <si>
    <t>ST43</t>
  </si>
  <si>
    <t>ST44</t>
  </si>
  <si>
    <t>ST45</t>
  </si>
  <si>
    <t>ST51</t>
  </si>
  <si>
    <t>VH10</t>
  </si>
  <si>
    <t>VH11</t>
  </si>
  <si>
    <t>VH12</t>
  </si>
  <si>
    <t>VH13</t>
  </si>
  <si>
    <t>VH14</t>
  </si>
  <si>
    <t>VH15</t>
  </si>
  <si>
    <t>VH16</t>
  </si>
  <si>
    <t>VH17</t>
  </si>
  <si>
    <t>VH18</t>
  </si>
  <si>
    <t>VH19</t>
  </si>
  <si>
    <t>VH21</t>
  </si>
  <si>
    <t>VH22</t>
  </si>
  <si>
    <t>VH23</t>
  </si>
  <si>
    <t>VH31</t>
  </si>
  <si>
    <t>VH32</t>
  </si>
  <si>
    <t>VH33</t>
  </si>
  <si>
    <t>VH34</t>
  </si>
  <si>
    <t>VH35</t>
  </si>
  <si>
    <t>VH36</t>
  </si>
  <si>
    <t>VH43</t>
  </si>
  <si>
    <t>VH44</t>
  </si>
  <si>
    <t>VH45</t>
  </si>
  <si>
    <t>VH51</t>
  </si>
  <si>
    <t>VH61</t>
  </si>
  <si>
    <t>VH71</t>
  </si>
  <si>
    <t>VH72</t>
  </si>
  <si>
    <t>W01</t>
  </si>
  <si>
    <t>W02</t>
  </si>
  <si>
    <t>W03</t>
  </si>
  <si>
    <t>W04</t>
  </si>
  <si>
    <t>W06</t>
  </si>
  <si>
    <t>W07</t>
  </si>
  <si>
    <t>W08</t>
  </si>
  <si>
    <t>W15</t>
  </si>
  <si>
    <t>W16</t>
  </si>
  <si>
    <t>W17</t>
  </si>
  <si>
    <t>W18</t>
  </si>
  <si>
    <t>W19</t>
  </si>
  <si>
    <t>W20</t>
  </si>
  <si>
    <t>W21</t>
  </si>
  <si>
    <t>W22</t>
  </si>
  <si>
    <t>W23</t>
  </si>
  <si>
    <t>W24</t>
  </si>
  <si>
    <t>W25</t>
  </si>
  <si>
    <t>W26</t>
  </si>
  <si>
    <t>W27</t>
  </si>
  <si>
    <t>W28</t>
  </si>
  <si>
    <t>W29</t>
  </si>
  <si>
    <t>W30</t>
  </si>
  <si>
    <t>W31</t>
  </si>
  <si>
    <t>W32</t>
  </si>
  <si>
    <t>W33</t>
  </si>
  <si>
    <t>WHY01</t>
  </si>
  <si>
    <t>WHY02</t>
  </si>
  <si>
    <t>WHY03</t>
  </si>
  <si>
    <t>WHY04</t>
  </si>
  <si>
    <t>WHY05</t>
  </si>
  <si>
    <t>WHY06</t>
  </si>
  <si>
    <t>WHY07</t>
  </si>
  <si>
    <t>WHY08</t>
  </si>
  <si>
    <t>WHY09</t>
  </si>
  <si>
    <t>WHY10</t>
  </si>
  <si>
    <t>WHY11</t>
  </si>
  <si>
    <t>WHY12</t>
  </si>
  <si>
    <t>WHY13</t>
  </si>
  <si>
    <t>WHY14</t>
  </si>
  <si>
    <t>WHY15</t>
  </si>
  <si>
    <t>WHY17</t>
  </si>
  <si>
    <t>WHY363A</t>
  </si>
  <si>
    <t>WK11</t>
  </si>
  <si>
    <t>WK12</t>
  </si>
  <si>
    <t>WK21</t>
  </si>
  <si>
    <t>WK22</t>
  </si>
  <si>
    <t>WK23</t>
  </si>
  <si>
    <t>WK31</t>
  </si>
  <si>
    <t>WK32</t>
  </si>
  <si>
    <t>WK33</t>
  </si>
  <si>
    <t>WK41</t>
  </si>
  <si>
    <t>WK42</t>
  </si>
  <si>
    <t>WK43</t>
  </si>
  <si>
    <t>WK44</t>
  </si>
  <si>
    <t>WK51</t>
  </si>
  <si>
    <t>WK52</t>
  </si>
  <si>
    <t>WK61</t>
  </si>
  <si>
    <t>WK65</t>
  </si>
  <si>
    <t>WK71</t>
  </si>
  <si>
    <t>WK72</t>
  </si>
  <si>
    <t>WK73</t>
  </si>
  <si>
    <t>WK81</t>
  </si>
  <si>
    <t>WK91</t>
  </si>
  <si>
    <t>YK01</t>
  </si>
  <si>
    <t>YK02</t>
  </si>
  <si>
    <t>YK03</t>
  </si>
  <si>
    <t>YK04</t>
  </si>
  <si>
    <t>YK05</t>
  </si>
  <si>
    <t>YK06</t>
  </si>
  <si>
    <t>YK07</t>
  </si>
  <si>
    <t>YK08</t>
  </si>
  <si>
    <t>YK09</t>
  </si>
  <si>
    <t>YK10</t>
  </si>
  <si>
    <t>YK11</t>
  </si>
  <si>
    <t>YK12</t>
  </si>
  <si>
    <t>YK13</t>
  </si>
  <si>
    <t>YK14</t>
  </si>
  <si>
    <t>YK15</t>
  </si>
  <si>
    <t>YK16</t>
  </si>
  <si>
    <t>YK17</t>
  </si>
  <si>
    <t>YK18</t>
  </si>
  <si>
    <t>YK19</t>
  </si>
  <si>
    <t>YK20</t>
  </si>
  <si>
    <t>YK21</t>
  </si>
  <si>
    <t>YK22</t>
  </si>
  <si>
    <t>YK23</t>
  </si>
  <si>
    <t>YK24</t>
  </si>
  <si>
    <t>YK25</t>
  </si>
  <si>
    <t>YK26</t>
  </si>
  <si>
    <t>YK27</t>
  </si>
  <si>
    <t>YK28</t>
  </si>
  <si>
    <t>YK29</t>
  </si>
  <si>
    <t>YK30</t>
  </si>
  <si>
    <t>AP351K</t>
  </si>
  <si>
    <t>AP529B</t>
  </si>
  <si>
    <t>BT10</t>
  </si>
  <si>
    <t>BT12</t>
  </si>
  <si>
    <t>BU02</t>
  </si>
  <si>
    <t>BU06</t>
  </si>
  <si>
    <t>CBD103G</t>
  </si>
  <si>
    <t>CBD155B inner</t>
  </si>
  <si>
    <t>CBD27B inner</t>
  </si>
  <si>
    <t>CBD27C inner</t>
  </si>
  <si>
    <t>CBD27J inner</t>
  </si>
  <si>
    <t>CBD353E</t>
  </si>
  <si>
    <t>CBD353E inner</t>
  </si>
  <si>
    <t>CBD353M inner</t>
  </si>
  <si>
    <t>CBD353P</t>
  </si>
  <si>
    <t>CBD353P inner</t>
  </si>
  <si>
    <t>CBD353R</t>
  </si>
  <si>
    <t>CBD353R inner</t>
  </si>
  <si>
    <t>CBD353T</t>
  </si>
  <si>
    <t>CBD366H inner</t>
  </si>
  <si>
    <t>CBD366J</t>
  </si>
  <si>
    <t>CBD366K inner</t>
  </si>
  <si>
    <t>CBD367B inner</t>
  </si>
  <si>
    <t>CBD367M inner</t>
  </si>
  <si>
    <t>CBD367S inner</t>
  </si>
  <si>
    <t>CBD412A inner</t>
  </si>
  <si>
    <t>CBD412D inner</t>
  </si>
  <si>
    <t>CBD412J</t>
  </si>
  <si>
    <t>CBD412S</t>
  </si>
  <si>
    <t>CN11</t>
  </si>
  <si>
    <t>EL01E</t>
  </si>
  <si>
    <t>GA42</t>
  </si>
  <si>
    <t>KA11</t>
  </si>
  <si>
    <t>LX76</t>
  </si>
  <si>
    <t>MB14</t>
  </si>
  <si>
    <t>MB16</t>
  </si>
  <si>
    <t>MB26</t>
  </si>
  <si>
    <t>PA09</t>
  </si>
  <si>
    <t>SA711D</t>
  </si>
  <si>
    <t>SD35100</t>
  </si>
  <si>
    <t>SD41202</t>
  </si>
  <si>
    <t>SD41300</t>
  </si>
  <si>
    <t>SD43101</t>
  </si>
  <si>
    <t>SD43102</t>
  </si>
  <si>
    <t>SD45101</t>
  </si>
  <si>
    <t>SD49502</t>
  </si>
  <si>
    <t>SD57103</t>
  </si>
  <si>
    <t>SSD748</t>
  </si>
  <si>
    <t>ST42</t>
  </si>
  <si>
    <t>Total calls to fault line, including those for excluded events.</t>
  </si>
  <si>
    <t>NS</t>
  </si>
  <si>
    <t>SA Power Networks' comments in relation to Table 1:</t>
  </si>
  <si>
    <t>The maximum demand in the table is requested in MW, however SA Power Networks' SCADA system typically provides only Amp readings for feeders.  The values provided have been calculated by</t>
  </si>
  <si>
    <t>on small sections of 33kV line.  In such cases, a maximum demand is not measurable as SCADA readings are not available.  Where this is the case, a value of "NS" (No SCADA) has been reported.</t>
  </si>
  <si>
    <t>Some of the listed feeders are not feeders in the literal sense, in that they may originate at mid-line devices such as reclosers rather than substation exits, they may be SWER's, or they may be located</t>
  </si>
  <si>
    <t>multiplying the actual Amp readings by the nominal feeder voltages and assume a zone substation or connection point substation power factor.</t>
  </si>
</sst>
</file>

<file path=xl/styles.xml><?xml version="1.0" encoding="utf-8"?>
<styleSheet xmlns="http://schemas.openxmlformats.org/spreadsheetml/2006/main">
  <numFmts count="8">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00"/>
    <numFmt numFmtId="168" formatCode="0.0"/>
    <numFmt numFmtId="169" formatCode="0.0%"/>
  </numFmts>
  <fonts count="91">
    <font>
      <sz val="10"/>
      <name val="Arial"/>
    </font>
    <font>
      <sz val="11"/>
      <color theme="1"/>
      <name val="Calibri"/>
      <family val="2"/>
    </font>
    <font>
      <sz val="11"/>
      <color theme="1"/>
      <name val="Calibri"/>
      <family val="2"/>
    </font>
    <font>
      <sz val="11"/>
      <color theme="1"/>
      <name val="Calibri"/>
      <family val="2"/>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12"/>
      <color indexed="9"/>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6"/>
      <color indexed="9"/>
      <name val="Arial"/>
      <family val="2"/>
    </font>
    <font>
      <sz val="10"/>
      <name val="Arial"/>
      <family val="2"/>
    </font>
    <font>
      <sz val="10"/>
      <name val="Arial"/>
      <family val="2"/>
    </font>
    <font>
      <b/>
      <sz val="12"/>
      <color indexed="8"/>
      <name val="Arial"/>
      <family val="2"/>
    </font>
    <font>
      <sz val="10"/>
      <name val="Verdana"/>
      <family val="2"/>
    </font>
    <font>
      <sz val="14"/>
      <name val="Arial Black"/>
      <family val="2"/>
    </font>
    <font>
      <b/>
      <sz val="14"/>
      <name val="Arial Black"/>
      <family val="2"/>
    </font>
    <font>
      <b/>
      <sz val="10"/>
      <color indexed="9"/>
      <name val="Arial"/>
      <family val="2"/>
    </font>
    <font>
      <sz val="10"/>
      <color theme="0"/>
      <name val="Arial"/>
      <family val="2"/>
    </font>
    <font>
      <b/>
      <sz val="16"/>
      <color theme="0"/>
      <name val="Arial"/>
      <family val="2"/>
    </font>
    <font>
      <sz val="10"/>
      <name val="Calibri"/>
      <family val="2"/>
    </font>
    <font>
      <sz val="10"/>
      <name val="Calibri"/>
      <family val="2"/>
      <scheme val="minor"/>
    </font>
    <font>
      <sz val="10"/>
      <color rgb="FFFF0000"/>
      <name val="Arial"/>
      <family val="2"/>
    </font>
    <font>
      <sz val="10"/>
      <name val="Arial"/>
      <family val="2"/>
    </font>
    <font>
      <sz val="11"/>
      <color theme="0"/>
      <name val="Calibri"/>
      <family val="2"/>
    </font>
    <font>
      <sz val="11"/>
      <color rgb="FF9C0006"/>
      <name val="Calibri"/>
      <family val="2"/>
    </font>
    <font>
      <b/>
      <sz val="11"/>
      <color rgb="FFFA7D00"/>
      <name val="Calibri"/>
      <family val="2"/>
    </font>
    <font>
      <b/>
      <sz val="11"/>
      <color theme="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b/>
      <u/>
      <sz val="10"/>
      <name val="Arial"/>
      <family val="2"/>
    </font>
    <font>
      <b/>
      <sz val="11"/>
      <color indexed="51"/>
      <name val="Calibri"/>
      <family val="2"/>
    </font>
    <font>
      <b/>
      <sz val="15"/>
      <color indexed="61"/>
      <name val="Calibri"/>
      <family val="2"/>
    </font>
    <font>
      <b/>
      <sz val="13"/>
      <color indexed="61"/>
      <name val="Calibri"/>
      <family val="2"/>
    </font>
    <font>
      <b/>
      <sz val="11"/>
      <color indexed="61"/>
      <name val="Calibri"/>
      <family val="2"/>
    </font>
    <font>
      <sz val="11"/>
      <color indexed="61"/>
      <name val="Calibri"/>
      <family val="2"/>
    </font>
    <font>
      <sz val="11"/>
      <color indexed="51"/>
      <name val="Calibri"/>
      <family val="2"/>
    </font>
    <font>
      <sz val="11"/>
      <color indexed="59"/>
      <name val="Calibri"/>
      <family val="2"/>
    </font>
    <font>
      <sz val="10"/>
      <name val="Trebuchet MS"/>
      <family val="2"/>
    </font>
    <font>
      <b/>
      <sz val="18"/>
      <color indexed="61"/>
      <name val="Cambria"/>
      <family val="2"/>
    </font>
    <font>
      <sz val="10"/>
      <color theme="1"/>
      <name val="Century Gothic"/>
      <family val="2"/>
    </font>
    <font>
      <sz val="10"/>
      <name val="Arial"/>
    </font>
    <font>
      <b/>
      <u/>
      <sz val="12"/>
      <color indexed="8"/>
      <name val="Arial"/>
      <family val="2"/>
    </font>
  </fonts>
  <fills count="66">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ABF8F"/>
        <bgColor indexed="64"/>
      </patternFill>
    </fill>
    <fill>
      <patternFill patternType="solid">
        <fgColor rgb="FFB2A1C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000"/>
        <bgColor indexed="64"/>
      </patternFill>
    </fill>
    <fill>
      <patternFill patternType="solid">
        <fgColor indexed="29"/>
      </patternFill>
    </fill>
    <fill>
      <patternFill patternType="solid">
        <fgColor indexed="27"/>
      </patternFill>
    </fill>
    <fill>
      <patternFill patternType="solid">
        <fgColor indexed="44"/>
      </patternFill>
    </fill>
    <fill>
      <patternFill patternType="solid">
        <fgColor indexed="48"/>
      </patternFill>
    </fill>
    <fill>
      <patternFill patternType="solid">
        <fgColor indexed="52"/>
      </patternFill>
    </fill>
    <fill>
      <patternFill patternType="solid">
        <fgColor indexed="56"/>
      </patternFill>
    </fill>
    <fill>
      <patternFill patternType="solid">
        <fgColor indexed="63"/>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2"/>
      </left>
      <right style="double">
        <color indexed="62"/>
      </right>
      <top style="double">
        <color indexed="62"/>
      </top>
      <bottom style="double">
        <color indexed="62"/>
      </bottom>
      <diagonal/>
    </border>
    <border>
      <left/>
      <right/>
      <top/>
      <bottom style="thick">
        <color indexed="48"/>
      </bottom>
      <diagonal/>
    </border>
    <border>
      <left/>
      <right/>
      <top/>
      <bottom style="thick">
        <color indexed="22"/>
      </bottom>
      <diagonal/>
    </border>
    <border>
      <left/>
      <right/>
      <top/>
      <bottom style="medium">
        <color indexed="48"/>
      </bottom>
      <diagonal/>
    </border>
    <border>
      <left/>
      <right/>
      <top/>
      <bottom style="double">
        <color indexed="51"/>
      </bottom>
      <diagonal/>
    </border>
    <border>
      <left style="thin">
        <color indexed="62"/>
      </left>
      <right style="thin">
        <color indexed="62"/>
      </right>
      <top style="thin">
        <color indexed="62"/>
      </top>
      <bottom style="thin">
        <color indexed="62"/>
      </bottom>
      <diagonal/>
    </border>
    <border>
      <left/>
      <right/>
      <top style="thin">
        <color indexed="48"/>
      </top>
      <bottom style="double">
        <color indexed="48"/>
      </bottom>
      <diagonal/>
    </border>
  </borders>
  <cellStyleXfs count="25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166" fontId="8" fillId="14" borderId="0" applyNumberFormat="0" applyFont="0" applyBorder="0" applyAlignment="0">
      <alignment horizontal="right"/>
    </xf>
    <xf numFmtId="166" fontId="8" fillId="14" borderId="0" applyNumberFormat="0" applyFont="0" applyBorder="0" applyAlignment="0">
      <alignment horizontal="right"/>
    </xf>
    <xf numFmtId="0" fontId="9" fillId="5" borderId="1" applyNumberFormat="0" applyAlignment="0" applyProtection="0"/>
    <xf numFmtId="0" fontId="10" fillId="15" borderId="2" applyNumberFormat="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1" fillId="0" borderId="0" applyNumberFormat="0" applyFill="0" applyBorder="0" applyAlignment="0" applyProtection="0"/>
    <xf numFmtId="0" fontId="12" fillId="1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3" borderId="1" applyNumberFormat="0" applyAlignment="0" applyProtection="0"/>
    <xf numFmtId="166" fontId="4" fillId="17" borderId="0" applyFont="0" applyBorder="0" applyAlignment="0">
      <alignment horizontal="right"/>
      <protection locked="0"/>
    </xf>
    <xf numFmtId="166" fontId="8" fillId="17" borderId="0" applyFont="0" applyBorder="0" applyAlignment="0">
      <alignment horizontal="right"/>
      <protection locked="0"/>
    </xf>
    <xf numFmtId="166" fontId="8" fillId="17" borderId="0" applyFont="0" applyBorder="0" applyAlignment="0">
      <alignment horizontal="right"/>
      <protection locked="0"/>
    </xf>
    <xf numFmtId="166" fontId="8" fillId="17" borderId="0" applyFont="0" applyBorder="0" applyAlignment="0">
      <alignment horizontal="right"/>
      <protection locked="0"/>
    </xf>
    <xf numFmtId="166" fontId="8" fillId="17" borderId="0" applyFont="0" applyBorder="0" applyAlignment="0">
      <alignment horizontal="right"/>
      <protection locked="0"/>
    </xf>
    <xf numFmtId="165" fontId="8" fillId="18" borderId="0" applyFont="0" applyBorder="0">
      <alignment horizontal="right"/>
      <protection locked="0"/>
    </xf>
    <xf numFmtId="165" fontId="8" fillId="18" borderId="0" applyFont="0" applyBorder="0">
      <alignment horizontal="right"/>
      <protection locked="0"/>
    </xf>
    <xf numFmtId="166" fontId="8" fillId="19" borderId="0" applyFont="0" applyBorder="0">
      <alignment horizontal="right"/>
      <protection locked="0"/>
    </xf>
    <xf numFmtId="166" fontId="8" fillId="19" borderId="0" applyFont="0" applyBorder="0">
      <alignment horizontal="right"/>
      <protection locked="0"/>
    </xf>
    <xf numFmtId="0" fontId="18" fillId="0" borderId="6" applyNumberFormat="0" applyFill="0" applyAlignment="0" applyProtection="0"/>
    <xf numFmtId="0" fontId="19" fillId="6" borderId="0" applyNumberFormat="0" applyBorder="0" applyAlignment="0" applyProtection="0"/>
    <xf numFmtId="0" fontId="8" fillId="0" borderId="0"/>
    <xf numFmtId="0" fontId="52" fillId="0" borderId="0"/>
    <xf numFmtId="0" fontId="8" fillId="0" borderId="0"/>
    <xf numFmtId="0" fontId="52" fillId="0" borderId="0"/>
    <xf numFmtId="0" fontId="8" fillId="20" borderId="0"/>
    <xf numFmtId="0" fontId="8" fillId="0" borderId="0"/>
    <xf numFmtId="0" fontId="8" fillId="20" borderId="0"/>
    <xf numFmtId="0" fontId="8" fillId="0" borderId="0"/>
    <xf numFmtId="0" fontId="4" fillId="20" borderId="0"/>
    <xf numFmtId="0" fontId="4" fillId="20" borderId="0"/>
    <xf numFmtId="0" fontId="4" fillId="20" borderId="0"/>
    <xf numFmtId="0" fontId="4" fillId="20" borderId="0"/>
    <xf numFmtId="0" fontId="8" fillId="20" borderId="0"/>
    <xf numFmtId="0" fontId="8" fillId="20" borderId="0"/>
    <xf numFmtId="0" fontId="50" fillId="20" borderId="0"/>
    <xf numFmtId="0" fontId="50" fillId="20" borderId="0"/>
    <xf numFmtId="0" fontId="8" fillId="0" borderId="0"/>
    <xf numFmtId="0" fontId="4" fillId="20" borderId="0"/>
    <xf numFmtId="0" fontId="8" fillId="20" borderId="0"/>
    <xf numFmtId="0" fontId="50" fillId="20" borderId="0"/>
    <xf numFmtId="0" fontId="4" fillId="0" borderId="0" applyFill="0"/>
    <xf numFmtId="0" fontId="4" fillId="0" borderId="0"/>
    <xf numFmtId="0" fontId="8" fillId="4" borderId="7" applyNumberFormat="0" applyFont="0" applyAlignment="0" applyProtection="0"/>
    <xf numFmtId="0" fontId="8" fillId="4" borderId="7" applyNumberFormat="0" applyFont="0" applyAlignment="0" applyProtection="0"/>
    <xf numFmtId="0" fontId="20" fillId="5" borderId="8" applyNumberFormat="0" applyAlignment="0" applyProtection="0"/>
    <xf numFmtId="0" fontId="4" fillId="0" borderId="0"/>
    <xf numFmtId="0" fontId="8" fillId="0" borderId="0"/>
    <xf numFmtId="0" fontId="8" fillId="0" borderId="0"/>
    <xf numFmtId="0" fontId="50" fillId="0" borderId="0"/>
    <xf numFmtId="0" fontId="8" fillId="0" borderId="0"/>
    <xf numFmtId="0" fontId="8"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4" fillId="2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3" fillId="51" borderId="0" applyNumberFormat="0" applyBorder="0" applyAlignment="0" applyProtection="0"/>
    <xf numFmtId="166" fontId="4" fillId="14" borderId="0" applyNumberFormat="0" applyFont="0" applyBorder="0" applyAlignment="0">
      <alignment horizontal="right"/>
    </xf>
    <xf numFmtId="166" fontId="4" fillId="14" borderId="0" applyNumberFormat="0" applyFont="0" applyBorder="0" applyAlignment="0">
      <alignment horizontal="right"/>
    </xf>
    <xf numFmtId="0" fontId="64" fillId="52" borderId="46" applyNumberFormat="0" applyAlignment="0" applyProtection="0"/>
    <xf numFmtId="0" fontId="65" fillId="53" borderId="47" applyNumberFormat="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6" fillId="0" borderId="0" applyNumberFormat="0" applyFill="0" applyBorder="0" applyAlignment="0" applyProtection="0"/>
    <xf numFmtId="0" fontId="67" fillId="54" borderId="0" applyNumberFormat="0" applyBorder="0" applyAlignment="0" applyProtection="0"/>
    <xf numFmtId="0" fontId="4" fillId="20" borderId="0"/>
    <xf numFmtId="0" fontId="68" fillId="0" borderId="48" applyNumberFormat="0" applyFill="0" applyAlignment="0" applyProtection="0"/>
    <xf numFmtId="0" fontId="69" fillId="0" borderId="49" applyNumberFormat="0" applyFill="0" applyAlignment="0" applyProtection="0"/>
    <xf numFmtId="0" fontId="70" fillId="0" borderId="50" applyNumberFormat="0" applyFill="0" applyAlignment="0" applyProtection="0"/>
    <xf numFmtId="0" fontId="70" fillId="0" borderId="0" applyNumberFormat="0" applyFill="0" applyBorder="0" applyAlignment="0" applyProtection="0"/>
    <xf numFmtId="0" fontId="71" fillId="55" borderId="46" applyNumberFormat="0" applyAlignment="0" applyProtection="0"/>
    <xf numFmtId="166" fontId="61" fillId="17" borderId="0" applyFont="0" applyBorder="0" applyAlignment="0">
      <alignment horizontal="right"/>
      <protection locked="0"/>
    </xf>
    <xf numFmtId="166" fontId="4" fillId="17" borderId="0" applyFont="0" applyBorder="0" applyAlignment="0">
      <alignment horizontal="right"/>
      <protection locked="0"/>
    </xf>
    <xf numFmtId="166" fontId="4" fillId="17" borderId="0" applyFont="0" applyBorder="0" applyAlignment="0">
      <alignment horizontal="right"/>
      <protection locked="0"/>
    </xf>
    <xf numFmtId="166" fontId="4" fillId="17" borderId="0" applyFont="0" applyBorder="0" applyAlignment="0">
      <alignment horizontal="right"/>
      <protection locked="0"/>
    </xf>
    <xf numFmtId="166" fontId="4" fillId="17" borderId="0" applyFont="0" applyBorder="0" applyAlignment="0">
      <alignment horizontal="right"/>
      <protection locked="0"/>
    </xf>
    <xf numFmtId="166" fontId="4" fillId="17" borderId="0" applyFont="0" applyBorder="0" applyAlignment="0">
      <alignment horizontal="right"/>
      <protection locked="0"/>
    </xf>
    <xf numFmtId="165" fontId="4" fillId="18" borderId="0" applyFont="0" applyBorder="0">
      <alignment horizontal="right"/>
      <protection locked="0"/>
    </xf>
    <xf numFmtId="165" fontId="4" fillId="18" borderId="0" applyFont="0" applyBorder="0">
      <alignment horizontal="right"/>
      <protection locked="0"/>
    </xf>
    <xf numFmtId="166" fontId="4" fillId="19" borderId="0" applyFont="0" applyBorder="0">
      <alignment horizontal="right"/>
      <protection locked="0"/>
    </xf>
    <xf numFmtId="166" fontId="4" fillId="19" borderId="0" applyFont="0" applyBorder="0">
      <alignment horizontal="right"/>
      <protection locked="0"/>
    </xf>
    <xf numFmtId="0" fontId="72" fillId="0" borderId="51" applyNumberFormat="0" applyFill="0" applyAlignment="0" applyProtection="0"/>
    <xf numFmtId="0" fontId="73" fillId="56" borderId="0" applyNumberFormat="0" applyBorder="0" applyAlignment="0" applyProtection="0"/>
    <xf numFmtId="0" fontId="4" fillId="0" borderId="0"/>
    <xf numFmtId="0" fontId="4" fillId="0" borderId="0"/>
    <xf numFmtId="0" fontId="4" fillId="20" borderId="0"/>
    <xf numFmtId="0" fontId="4" fillId="0" borderId="0"/>
    <xf numFmtId="0" fontId="4" fillId="20" borderId="0"/>
    <xf numFmtId="0" fontId="4" fillId="0" borderId="0"/>
    <xf numFmtId="0" fontId="3" fillId="0" borderId="0"/>
    <xf numFmtId="0" fontId="61" fillId="20" borderId="0"/>
    <xf numFmtId="0" fontId="4" fillId="20" borderId="0"/>
    <xf numFmtId="0" fontId="4" fillId="4" borderId="7" applyNumberFormat="0" applyFont="0" applyAlignment="0" applyProtection="0"/>
    <xf numFmtId="0" fontId="4" fillId="4" borderId="7" applyNumberFormat="0" applyFont="0" applyAlignment="0" applyProtection="0"/>
    <xf numFmtId="0" fontId="3" fillId="57" borderId="52" applyNumberFormat="0" applyFont="0" applyAlignment="0" applyProtection="0"/>
    <xf numFmtId="0" fontId="74" fillId="52" borderId="53" applyNumberFormat="0" applyAlignment="0" applyProtection="0"/>
    <xf numFmtId="9" fontId="4" fillId="0" borderId="0" applyFont="0" applyFill="0" applyBorder="0" applyAlignment="0" applyProtection="0"/>
    <xf numFmtId="9" fontId="3" fillId="0" borderId="0" applyFont="0" applyFill="0" applyBorder="0" applyAlignment="0" applyProtection="0"/>
    <xf numFmtId="4" fontId="24" fillId="8" borderId="45" applyNumberFormat="0" applyProtection="0">
      <alignment horizontal="left" vertical="center" indent="1"/>
    </xf>
    <xf numFmtId="0" fontId="61" fillId="0" borderId="0"/>
    <xf numFmtId="0" fontId="4" fillId="0" borderId="0"/>
    <xf numFmtId="0" fontId="4" fillId="0" borderId="0"/>
    <xf numFmtId="0" fontId="4" fillId="0" borderId="0"/>
    <xf numFmtId="0" fontId="4" fillId="0" borderId="0"/>
    <xf numFmtId="0" fontId="4" fillId="0" borderId="0"/>
    <xf numFmtId="0" fontId="4" fillId="0" borderId="0"/>
    <xf numFmtId="0" fontId="75" fillId="0" borderId="0" applyNumberFormat="0" applyFill="0" applyBorder="0" applyAlignment="0" applyProtection="0"/>
    <xf numFmtId="0" fontId="76" fillId="0" borderId="54" applyNumberFormat="0" applyFill="0" applyAlignment="0" applyProtection="0"/>
    <xf numFmtId="0" fontId="77" fillId="0" borderId="0" applyNumberFormat="0" applyFill="0" applyBorder="0" applyAlignment="0" applyProtection="0"/>
    <xf numFmtId="0" fontId="5" fillId="3" borderId="0" applyNumberFormat="0" applyBorder="0" applyAlignment="0" applyProtection="0"/>
    <xf numFmtId="0" fontId="2" fillId="27" borderId="0" applyNumberFormat="0" applyBorder="0" applyAlignment="0" applyProtection="0"/>
    <xf numFmtId="0" fontId="5" fillId="59"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5" fillId="3" borderId="0" applyNumberFormat="0" applyBorder="0" applyAlignment="0" applyProtection="0"/>
    <xf numFmtId="0" fontId="2" fillId="30" borderId="0" applyNumberFormat="0" applyBorder="0" applyAlignment="0" applyProtection="0"/>
    <xf numFmtId="0" fontId="5" fillId="60" borderId="0" applyNumberFormat="0" applyBorder="0" applyAlignment="0" applyProtection="0"/>
    <xf numFmtId="0" fontId="2" fillId="31" borderId="0" applyNumberFormat="0" applyBorder="0" applyAlignment="0" applyProtection="0"/>
    <xf numFmtId="0" fontId="5" fillId="4" borderId="0" applyNumberFormat="0" applyBorder="0" applyAlignment="0" applyProtection="0"/>
    <xf numFmtId="0" fontId="2" fillId="32" borderId="0" applyNumberFormat="0" applyBorder="0" applyAlignment="0" applyProtection="0"/>
    <xf numFmtId="0" fontId="5" fillId="7" borderId="0" applyNumberFormat="0" applyBorder="0" applyAlignment="0" applyProtection="0"/>
    <xf numFmtId="0" fontId="2" fillId="33" borderId="0" applyNumberFormat="0" applyBorder="0" applyAlignment="0" applyProtection="0"/>
    <xf numFmtId="0" fontId="5" fillId="59"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5" fillId="61" borderId="0" applyNumberFormat="0" applyBorder="0" applyAlignment="0" applyProtection="0"/>
    <xf numFmtId="0" fontId="2" fillId="37" borderId="0" applyNumberFormat="0" applyBorder="0" applyAlignment="0" applyProtection="0"/>
    <xf numFmtId="0" fontId="5" fillId="6" borderId="0" applyNumberFormat="0" applyBorder="0" applyAlignment="0" applyProtection="0"/>
    <xf numFmtId="0" fontId="2" fillId="38" borderId="0" applyNumberFormat="0" applyBorder="0" applyAlignment="0" applyProtection="0"/>
    <xf numFmtId="0" fontId="6" fillId="62" borderId="0" applyNumberFormat="0" applyBorder="0" applyAlignment="0" applyProtection="0"/>
    <xf numFmtId="0" fontId="6" fillId="5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62" borderId="0" applyNumberFormat="0" applyBorder="0" applyAlignment="0" applyProtection="0"/>
    <xf numFmtId="0" fontId="6" fillId="59" borderId="0" applyNumberFormat="0" applyBorder="0" applyAlignment="0" applyProtection="0"/>
    <xf numFmtId="0" fontId="6" fillId="62" borderId="0" applyNumberFormat="0" applyBorder="0" applyAlignment="0" applyProtection="0"/>
    <xf numFmtId="0" fontId="6" fillId="9" borderId="0" applyNumberFormat="0" applyBorder="0" applyAlignment="0" applyProtection="0"/>
    <xf numFmtId="0" fontId="6" fillId="64" borderId="0" applyNumberFormat="0" applyBorder="0" applyAlignment="0" applyProtection="0"/>
    <xf numFmtId="0" fontId="6" fillId="12"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7" fillId="13" borderId="0" applyNumberFormat="0" applyBorder="0" applyAlignment="0" applyProtection="0"/>
    <xf numFmtId="0" fontId="79" fillId="5" borderId="1" applyNumberFormat="0" applyAlignment="0" applyProtection="0"/>
    <xf numFmtId="0" fontId="10" fillId="65" borderId="55" applyNumberFormat="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2" fillId="16" borderId="0" applyNumberFormat="0" applyBorder="0" applyAlignment="0" applyProtection="0"/>
    <xf numFmtId="0" fontId="80" fillId="0" borderId="56"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2" fillId="0" borderId="0" applyNumberFormat="0" applyFill="0" applyBorder="0" applyAlignment="0" applyProtection="0"/>
    <xf numFmtId="0" fontId="83" fillId="6" borderId="1" applyNumberFormat="0" applyAlignment="0" applyProtection="0"/>
    <xf numFmtId="0" fontId="84" fillId="0" borderId="59" applyNumberFormat="0" applyFill="0" applyAlignment="0" applyProtection="0"/>
    <xf numFmtId="0" fontId="85" fillId="6" borderId="0" applyNumberFormat="0" applyBorder="0" applyAlignment="0" applyProtection="0"/>
    <xf numFmtId="0" fontId="88" fillId="0" borderId="0"/>
    <xf numFmtId="0" fontId="2" fillId="0" borderId="0"/>
    <xf numFmtId="0" fontId="86" fillId="4" borderId="7" applyNumberFormat="0" applyFont="0" applyAlignment="0" applyProtection="0"/>
    <xf numFmtId="0" fontId="2" fillId="57" borderId="52" applyNumberFormat="0" applyFont="0" applyAlignment="0" applyProtection="0"/>
    <xf numFmtId="0" fontId="15" fillId="5" borderId="60" applyNumberFormat="0" applyAlignment="0" applyProtection="0"/>
    <xf numFmtId="9" fontId="2" fillId="0" borderId="0" applyFont="0" applyFill="0" applyBorder="0" applyAlignment="0" applyProtection="0"/>
    <xf numFmtId="0" fontId="87" fillId="0" borderId="0" applyNumberFormat="0" applyFill="0" applyBorder="0" applyAlignment="0" applyProtection="0"/>
    <xf numFmtId="0" fontId="22" fillId="0" borderId="61" applyNumberFormat="0" applyFill="0" applyAlignment="0" applyProtection="0"/>
    <xf numFmtId="0" fontId="23" fillId="0" borderId="0" applyNumberFormat="0" applyFill="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166" fontId="89" fillId="17" borderId="0" applyFont="0" applyBorder="0" applyAlignment="0">
      <alignment horizontal="right"/>
      <protection locked="0"/>
    </xf>
    <xf numFmtId="0" fontId="1" fillId="0" borderId="0"/>
    <xf numFmtId="0" fontId="4" fillId="0" borderId="0"/>
    <xf numFmtId="0" fontId="4" fillId="20" borderId="0"/>
    <xf numFmtId="0" fontId="1" fillId="57" borderId="52" applyNumberFormat="0" applyFont="0" applyAlignment="0" applyProtection="0"/>
    <xf numFmtId="9" fontId="1" fillId="0" borderId="0" applyFont="0" applyFill="0" applyBorder="0" applyAlignment="0" applyProtection="0"/>
    <xf numFmtId="0" fontId="89" fillId="0" borderId="0"/>
  </cellStyleXfs>
  <cellXfs count="326">
    <xf numFmtId="0" fontId="0" fillId="0" borderId="0" xfId="0"/>
    <xf numFmtId="0" fontId="25" fillId="20" borderId="0" xfId="77" applyFont="1"/>
    <xf numFmtId="0" fontId="4" fillId="20" borderId="0" xfId="77"/>
    <xf numFmtId="0" fontId="26" fillId="20" borderId="0" xfId="77" applyFont="1"/>
    <xf numFmtId="2" fontId="30" fillId="20" borderId="0" xfId="77" applyNumberFormat="1" applyFont="1" applyBorder="1" applyAlignment="1" applyProtection="1">
      <alignment horizontal="left"/>
    </xf>
    <xf numFmtId="0" fontId="24" fillId="20" borderId="0" xfId="77" applyFont="1" applyAlignment="1" applyProtection="1">
      <protection locked="0"/>
    </xf>
    <xf numFmtId="0" fontId="24" fillId="20" borderId="0" xfId="77" applyFont="1" applyProtection="1">
      <protection locked="0"/>
    </xf>
    <xf numFmtId="0" fontId="30" fillId="20" borderId="0" xfId="77" applyFont="1"/>
    <xf numFmtId="0" fontId="4" fillId="20" borderId="0" xfId="77" applyAlignment="1"/>
    <xf numFmtId="0" fontId="31" fillId="21" borderId="10" xfId="77" applyFont="1" applyFill="1" applyBorder="1"/>
    <xf numFmtId="0" fontId="32" fillId="21" borderId="10" xfId="77" applyFont="1" applyFill="1" applyBorder="1"/>
    <xf numFmtId="0" fontId="32" fillId="20" borderId="0" xfId="77" applyFont="1"/>
    <xf numFmtId="0" fontId="31" fillId="21" borderId="11" xfId="77" applyFont="1" applyFill="1" applyBorder="1"/>
    <xf numFmtId="0" fontId="32" fillId="21" borderId="12" xfId="77" applyFont="1" applyFill="1" applyBorder="1"/>
    <xf numFmtId="0" fontId="29" fillId="21" borderId="13" xfId="84" applyFont="1" applyFill="1" applyBorder="1" applyAlignment="1">
      <alignment horizontal="left" indent="1"/>
    </xf>
    <xf numFmtId="0" fontId="8" fillId="21" borderId="14" xfId="84" applyFont="1" applyFill="1" applyBorder="1" applyAlignment="1"/>
    <xf numFmtId="0" fontId="8" fillId="21" borderId="14" xfId="84" applyFont="1" applyFill="1" applyBorder="1"/>
    <xf numFmtId="0" fontId="8" fillId="21" borderId="15" xfId="84" applyFont="1" applyFill="1" applyBorder="1"/>
    <xf numFmtId="0" fontId="28" fillId="21" borderId="16" xfId="84" applyFont="1" applyFill="1" applyBorder="1" applyAlignment="1">
      <alignment horizontal="left" indent="1"/>
    </xf>
    <xf numFmtId="0" fontId="33" fillId="21" borderId="0" xfId="84" applyFont="1" applyFill="1" applyBorder="1" applyAlignment="1">
      <alignment horizontal="right" indent="1"/>
    </xf>
    <xf numFmtId="0" fontId="33" fillId="21" borderId="17" xfId="84" applyFont="1" applyFill="1" applyBorder="1" applyAlignment="1" applyProtection="1">
      <protection locked="0"/>
    </xf>
    <xf numFmtId="0" fontId="33" fillId="21" borderId="0" xfId="84" applyFont="1" applyFill="1" applyBorder="1"/>
    <xf numFmtId="0" fontId="8" fillId="21" borderId="0" xfId="84" applyFont="1" applyFill="1" applyBorder="1"/>
    <xf numFmtId="0" fontId="8" fillId="21" borderId="17" xfId="84" applyFont="1" applyFill="1" applyBorder="1" applyProtection="1">
      <protection locked="0"/>
    </xf>
    <xf numFmtId="0" fontId="8" fillId="21" borderId="17" xfId="84" applyFont="1" applyFill="1" applyBorder="1"/>
    <xf numFmtId="0" fontId="8" fillId="21" borderId="17" xfId="84" applyFont="1" applyFill="1" applyBorder="1" applyAlignment="1" applyProtection="1">
      <protection locked="0"/>
    </xf>
    <xf numFmtId="0" fontId="29" fillId="21" borderId="16" xfId="84" applyFont="1" applyFill="1" applyBorder="1" applyAlignment="1">
      <alignment horizontal="left" indent="1"/>
    </xf>
    <xf numFmtId="0" fontId="29" fillId="21" borderId="19" xfId="84" applyFont="1" applyFill="1" applyBorder="1" applyAlignment="1">
      <alignment horizontal="left" indent="1"/>
    </xf>
    <xf numFmtId="0" fontId="8" fillId="21" borderId="20" xfId="84" applyFont="1" applyFill="1" applyBorder="1" applyAlignment="1"/>
    <xf numFmtId="0" fontId="8" fillId="21" borderId="20" xfId="84" applyFont="1" applyFill="1" applyBorder="1"/>
    <xf numFmtId="0" fontId="8" fillId="21" borderId="21" xfId="84" applyFont="1" applyFill="1" applyBorder="1"/>
    <xf numFmtId="0" fontId="25" fillId="20" borderId="0" xfId="78" applyFont="1"/>
    <xf numFmtId="0" fontId="4" fillId="20" borderId="0" xfId="78"/>
    <xf numFmtId="0" fontId="25" fillId="20" borderId="0" xfId="78" applyFont="1" applyAlignment="1">
      <alignment horizontal="left"/>
    </xf>
    <xf numFmtId="0" fontId="32" fillId="20" borderId="0" xfId="78" applyFont="1"/>
    <xf numFmtId="0" fontId="27" fillId="20" borderId="0" xfId="78" applyFont="1"/>
    <xf numFmtId="0" fontId="8" fillId="20" borderId="0" xfId="78" applyFont="1"/>
    <xf numFmtId="0" fontId="8" fillId="0" borderId="0" xfId="78" applyFont="1" applyFill="1" applyBorder="1"/>
    <xf numFmtId="0" fontId="8" fillId="20" borderId="22" xfId="78" applyFont="1" applyFill="1" applyBorder="1" applyAlignment="1">
      <alignment horizontal="right" vertical="center" wrapText="1"/>
    </xf>
    <xf numFmtId="0" fontId="8" fillId="20" borderId="0" xfId="78" applyFont="1" applyFill="1" applyBorder="1" applyAlignment="1">
      <alignment horizontal="right" vertical="center" wrapText="1"/>
    </xf>
    <xf numFmtId="0" fontId="29" fillId="0" borderId="23" xfId="78" applyFont="1" applyFill="1" applyBorder="1" applyAlignment="1">
      <alignment horizontal="right" vertical="center" wrapText="1"/>
    </xf>
    <xf numFmtId="0" fontId="8" fillId="20" borderId="23" xfId="78" applyFont="1" applyFill="1" applyBorder="1" applyAlignment="1">
      <alignment horizontal="right" vertical="center" wrapText="1"/>
    </xf>
    <xf numFmtId="0" fontId="33" fillId="20" borderId="0" xfId="78" applyFont="1"/>
    <xf numFmtId="0" fontId="4" fillId="20" borderId="0" xfId="84"/>
    <xf numFmtId="0" fontId="37" fillId="21" borderId="10" xfId="78" applyFont="1" applyFill="1" applyBorder="1" applyAlignment="1">
      <alignment horizontal="center" vertical="center" wrapText="1"/>
    </xf>
    <xf numFmtId="0" fontId="34" fillId="20" borderId="24" xfId="78" applyNumberFormat="1" applyFont="1" applyFill="1" applyBorder="1" applyAlignment="1">
      <alignment horizontal="center" vertical="center" wrapText="1"/>
    </xf>
    <xf numFmtId="0" fontId="39" fillId="20" borderId="0" xfId="78" applyNumberFormat="1" applyFont="1" applyFill="1" applyBorder="1" applyAlignment="1">
      <alignment horizontal="center" vertical="center" wrapText="1"/>
    </xf>
    <xf numFmtId="0" fontId="34" fillId="20" borderId="0" xfId="78" applyNumberFormat="1" applyFont="1" applyFill="1" applyBorder="1" applyAlignment="1">
      <alignment horizontal="center" vertical="center" wrapText="1"/>
    </xf>
    <xf numFmtId="0" fontId="26" fillId="20" borderId="0" xfId="78" applyFont="1"/>
    <xf numFmtId="0" fontId="26" fillId="20" borderId="0" xfId="78" applyFont="1" applyFill="1"/>
    <xf numFmtId="0" fontId="8" fillId="20" borderId="0" xfId="88" applyFont="1" applyFill="1" applyAlignment="1"/>
    <xf numFmtId="0" fontId="28" fillId="21" borderId="10" xfId="78" applyFont="1" applyFill="1" applyBorder="1" applyAlignment="1">
      <alignment horizontal="center" vertical="center" wrapText="1"/>
    </xf>
    <xf numFmtId="0" fontId="8" fillId="20" borderId="0" xfId="78" applyFont="1" applyFill="1"/>
    <xf numFmtId="0" fontId="8" fillId="14" borderId="10" xfId="78" applyFont="1" applyFill="1" applyBorder="1" applyAlignment="1">
      <alignment horizontal="center" vertical="center" wrapText="1"/>
    </xf>
    <xf numFmtId="0" fontId="38" fillId="14" borderId="10" xfId="78" applyNumberFormat="1" applyFont="1" applyFill="1" applyBorder="1" applyAlignment="1">
      <alignment horizontal="center" vertical="center" wrapText="1"/>
    </xf>
    <xf numFmtId="0" fontId="26" fillId="20" borderId="0" xfId="78" applyFont="1" applyFill="1" applyBorder="1" applyAlignment="1">
      <alignment horizontal="center" vertical="center" wrapText="1"/>
    </xf>
    <xf numFmtId="9" fontId="38" fillId="14" borderId="10" xfId="78" applyNumberFormat="1" applyFont="1" applyFill="1" applyBorder="1" applyAlignment="1">
      <alignment horizontal="center" vertical="center" wrapText="1"/>
    </xf>
    <xf numFmtId="0" fontId="8" fillId="20" borderId="22" xfId="78" applyFont="1" applyFill="1" applyBorder="1" applyAlignment="1">
      <alignment horizontal="center" vertical="center" wrapText="1"/>
    </xf>
    <xf numFmtId="0" fontId="27" fillId="20" borderId="0" xfId="78" applyFont="1" applyFill="1" applyBorder="1" applyAlignment="1">
      <alignment horizontal="center" vertical="center" wrapText="1"/>
    </xf>
    <xf numFmtId="0" fontId="41" fillId="20" borderId="0" xfId="78" applyFont="1"/>
    <xf numFmtId="0" fontId="27" fillId="20" borderId="0" xfId="84" applyFont="1"/>
    <xf numFmtId="0" fontId="4" fillId="21" borderId="10" xfId="84" applyFill="1" applyBorder="1"/>
    <xf numFmtId="0" fontId="4" fillId="14" borderId="10" xfId="84" applyFill="1" applyBorder="1"/>
    <xf numFmtId="0" fontId="37" fillId="22" borderId="10" xfId="84" applyFont="1" applyFill="1" applyBorder="1" applyAlignment="1"/>
    <xf numFmtId="0" fontId="25" fillId="20" borderId="0" xfId="84" applyFont="1"/>
    <xf numFmtId="0" fontId="25" fillId="20" borderId="0" xfId="84" applyFont="1" applyAlignment="1">
      <alignment horizontal="left"/>
    </xf>
    <xf numFmtId="0" fontId="32" fillId="20" borderId="0" xfId="84" applyFont="1"/>
    <xf numFmtId="0" fontId="4" fillId="20" borderId="0" xfId="84" applyAlignment="1">
      <alignment wrapText="1"/>
    </xf>
    <xf numFmtId="0" fontId="37" fillId="21" borderId="10" xfId="84" applyFont="1" applyFill="1" applyBorder="1" applyAlignment="1">
      <alignment horizontal="center" vertical="center" wrapText="1"/>
    </xf>
    <xf numFmtId="0" fontId="37" fillId="21" borderId="25" xfId="78" applyFont="1" applyFill="1" applyBorder="1" applyAlignment="1">
      <alignment horizontal="center" vertical="center" wrapText="1"/>
    </xf>
    <xf numFmtId="0" fontId="42" fillId="20" borderId="0" xfId="75" applyFont="1"/>
    <xf numFmtId="0" fontId="42" fillId="19" borderId="26" xfId="75" applyFont="1" applyFill="1" applyBorder="1"/>
    <xf numFmtId="0" fontId="42" fillId="19" borderId="27" xfId="75" applyFont="1" applyFill="1" applyBorder="1"/>
    <xf numFmtId="0" fontId="42" fillId="19" borderId="28" xfId="75" applyFont="1" applyFill="1" applyBorder="1"/>
    <xf numFmtId="0" fontId="42" fillId="20" borderId="0" xfId="75" applyFont="1" applyFill="1" applyBorder="1"/>
    <xf numFmtId="0" fontId="42" fillId="20" borderId="0" xfId="75" applyFont="1" applyFill="1"/>
    <xf numFmtId="0" fontId="42" fillId="19" borderId="29" xfId="75" applyFont="1" applyFill="1" applyBorder="1"/>
    <xf numFmtId="0" fontId="44" fillId="19" borderId="30" xfId="75" applyFont="1" applyFill="1" applyBorder="1" applyAlignment="1">
      <alignment vertical="center"/>
    </xf>
    <xf numFmtId="0" fontId="44" fillId="20" borderId="0" xfId="75" applyFont="1" applyFill="1" applyBorder="1" applyAlignment="1">
      <alignment vertical="center"/>
    </xf>
    <xf numFmtId="0" fontId="45" fillId="19" borderId="30" xfId="75" applyFont="1" applyFill="1" applyBorder="1" applyAlignment="1">
      <alignment vertical="center"/>
    </xf>
    <xf numFmtId="0" fontId="45" fillId="20" borderId="0" xfId="75" applyFont="1" applyFill="1" applyBorder="1" applyAlignment="1">
      <alignment vertical="center"/>
    </xf>
    <xf numFmtId="0" fontId="42" fillId="19" borderId="0" xfId="75" applyFont="1" applyFill="1" applyBorder="1"/>
    <xf numFmtId="0" fontId="46" fillId="19" borderId="0" xfId="53" applyFont="1" applyFill="1" applyBorder="1" applyAlignment="1" applyProtection="1"/>
    <xf numFmtId="0" fontId="42" fillId="19" borderId="30" xfId="75" applyFont="1" applyFill="1" applyBorder="1" applyAlignment="1">
      <alignment vertical="center"/>
    </xf>
    <xf numFmtId="0" fontId="42" fillId="20" borderId="0" xfId="75" applyFont="1" applyFill="1" applyBorder="1" applyAlignment="1">
      <alignment vertical="center"/>
    </xf>
    <xf numFmtId="0" fontId="42" fillId="20" borderId="0" xfId="75" applyFont="1" applyAlignment="1">
      <alignment vertical="center"/>
    </xf>
    <xf numFmtId="0" fontId="27" fillId="20" borderId="0" xfId="75" applyFont="1" applyFill="1" applyBorder="1" applyAlignment="1">
      <alignment vertical="center"/>
    </xf>
    <xf numFmtId="0" fontId="4" fillId="0" borderId="0" xfId="78" applyFill="1"/>
    <xf numFmtId="0" fontId="8" fillId="0" borderId="0" xfId="78" applyFont="1" applyFill="1"/>
    <xf numFmtId="0" fontId="34" fillId="0" borderId="0" xfId="78" applyFont="1" applyFill="1" applyBorder="1" applyAlignment="1">
      <alignment horizontal="center" vertical="center" wrapText="1"/>
    </xf>
    <xf numFmtId="0" fontId="35" fillId="0" borderId="0" xfId="78" applyFont="1" applyFill="1" applyBorder="1" applyAlignment="1">
      <alignment horizontal="right" vertical="center" wrapText="1"/>
    </xf>
    <xf numFmtId="0" fontId="8" fillId="0" borderId="0" xfId="78" applyFont="1" applyFill="1" applyBorder="1" applyAlignment="1">
      <alignment horizontal="right" vertical="center" wrapText="1"/>
    </xf>
    <xf numFmtId="0" fontId="4" fillId="0" borderId="0" xfId="78" applyFill="1" applyBorder="1"/>
    <xf numFmtId="0" fontId="35" fillId="0" borderId="0" xfId="87" applyFont="1" applyFill="1" applyBorder="1"/>
    <xf numFmtId="0" fontId="4" fillId="0" borderId="0" xfId="84" applyFill="1"/>
    <xf numFmtId="0" fontId="8" fillId="0" borderId="0" xfId="84" applyFont="1" applyFill="1"/>
    <xf numFmtId="0" fontId="37" fillId="22" borderId="11" xfId="84" applyFont="1" applyFill="1" applyBorder="1" applyAlignment="1"/>
    <xf numFmtId="0" fontId="37" fillId="22" borderId="25" xfId="84" applyFont="1" applyFill="1" applyBorder="1" applyAlignment="1"/>
    <xf numFmtId="0" fontId="37" fillId="22" borderId="12" xfId="84" applyFont="1" applyFill="1" applyBorder="1" applyAlignment="1"/>
    <xf numFmtId="0" fontId="33" fillId="21" borderId="10" xfId="78" applyFont="1" applyFill="1" applyBorder="1" applyAlignment="1">
      <alignment horizontal="left" vertical="top" wrapText="1"/>
    </xf>
    <xf numFmtId="0" fontId="25" fillId="20" borderId="0" xfId="78" applyFont="1" applyAlignment="1">
      <alignment horizontal="left" vertical="top"/>
    </xf>
    <xf numFmtId="0" fontId="36" fillId="20" borderId="0" xfId="78" applyFont="1" applyAlignment="1">
      <alignment horizontal="left" vertical="top"/>
    </xf>
    <xf numFmtId="0" fontId="27" fillId="20" borderId="0" xfId="78" applyFont="1" applyAlignment="1">
      <alignment horizontal="left" vertical="top"/>
    </xf>
    <xf numFmtId="0" fontId="37" fillId="21" borderId="10" xfId="78" applyFont="1" applyFill="1" applyBorder="1" applyAlignment="1">
      <alignment horizontal="center" vertical="top" wrapText="1"/>
    </xf>
    <xf numFmtId="0" fontId="34" fillId="20" borderId="0" xfId="78" applyFont="1" applyFill="1" applyBorder="1" applyAlignment="1">
      <alignment horizontal="left" vertical="top" wrapText="1"/>
    </xf>
    <xf numFmtId="0" fontId="27" fillId="20" borderId="0" xfId="78" applyFont="1" applyFill="1" applyBorder="1" applyAlignment="1">
      <alignment horizontal="left" vertical="top"/>
    </xf>
    <xf numFmtId="0" fontId="33" fillId="20" borderId="22" xfId="78" applyFont="1" applyFill="1" applyBorder="1" applyAlignment="1">
      <alignment horizontal="left" vertical="top" wrapText="1"/>
    </xf>
    <xf numFmtId="0" fontId="35" fillId="0" borderId="0" xfId="87" applyFont="1" applyFill="1" applyBorder="1" applyAlignment="1">
      <alignment horizontal="left" vertical="top"/>
    </xf>
    <xf numFmtId="0" fontId="4" fillId="20" borderId="0" xfId="78" applyAlignment="1">
      <alignment horizontal="left" vertical="top"/>
    </xf>
    <xf numFmtId="0" fontId="37" fillId="21" borderId="31" xfId="78" applyFont="1" applyFill="1" applyBorder="1" applyAlignment="1">
      <alignment vertical="center" wrapText="1"/>
    </xf>
    <xf numFmtId="0" fontId="32" fillId="20" borderId="0" xfId="78" applyFont="1" applyAlignment="1">
      <alignment horizontal="left" vertical="top"/>
    </xf>
    <xf numFmtId="14" fontId="48" fillId="20" borderId="0" xfId="84" applyNumberFormat="1" applyFont="1"/>
    <xf numFmtId="0" fontId="0" fillId="0" borderId="0" xfId="0" applyBorder="1" applyAlignment="1"/>
    <xf numFmtId="0" fontId="27" fillId="20" borderId="0" xfId="78" applyFont="1" applyBorder="1"/>
    <xf numFmtId="0" fontId="41" fillId="20" borderId="0" xfId="77" applyFont="1"/>
    <xf numFmtId="0" fontId="4" fillId="20" borderId="0" xfId="78" applyFont="1"/>
    <xf numFmtId="0" fontId="49" fillId="20" borderId="0" xfId="78" applyFont="1"/>
    <xf numFmtId="0" fontId="49" fillId="0" borderId="0" xfId="78" applyFont="1" applyFill="1"/>
    <xf numFmtId="0" fontId="37" fillId="21" borderId="10" xfId="79" applyFont="1" applyFill="1" applyBorder="1" applyAlignment="1">
      <alignment horizontal="center" vertical="center" wrapText="1"/>
    </xf>
    <xf numFmtId="0" fontId="37" fillId="21" borderId="10" xfId="85" applyFont="1" applyFill="1" applyBorder="1" applyAlignment="1">
      <alignment horizontal="center" vertical="center" wrapText="1"/>
    </xf>
    <xf numFmtId="0" fontId="55" fillId="21" borderId="31" xfId="79" applyFont="1" applyFill="1" applyBorder="1" applyAlignment="1">
      <alignment horizontal="center" vertical="center" wrapText="1"/>
    </xf>
    <xf numFmtId="0" fontId="25" fillId="20" borderId="0" xfId="86" applyFont="1"/>
    <xf numFmtId="0" fontId="50" fillId="20" borderId="0" xfId="86"/>
    <xf numFmtId="0" fontId="50" fillId="20" borderId="0" xfId="86" applyAlignment="1">
      <alignment horizontal="center"/>
    </xf>
    <xf numFmtId="0" fontId="25" fillId="20" borderId="0" xfId="82" applyFont="1" applyFill="1"/>
    <xf numFmtId="0" fontId="25" fillId="20" borderId="0" xfId="86" applyFont="1" applyAlignment="1">
      <alignment horizontal="left"/>
    </xf>
    <xf numFmtId="0" fontId="27" fillId="20" borderId="0" xfId="86" applyFont="1"/>
    <xf numFmtId="0" fontId="33" fillId="21" borderId="10" xfId="86" applyFont="1" applyFill="1" applyBorder="1" applyAlignment="1">
      <alignment horizontal="center"/>
    </xf>
    <xf numFmtId="0" fontId="8" fillId="19" borderId="10" xfId="82" applyFont="1" applyFill="1" applyBorder="1" applyAlignment="1">
      <alignment horizontal="center" wrapText="1"/>
    </xf>
    <xf numFmtId="0" fontId="50" fillId="21" borderId="10" xfId="86" applyFill="1" applyBorder="1" applyAlignment="1">
      <alignment horizontal="center"/>
    </xf>
    <xf numFmtId="0" fontId="8" fillId="19" borderId="18" xfId="82" applyFont="1" applyFill="1" applyBorder="1" applyAlignment="1">
      <alignment horizontal="center" wrapText="1"/>
    </xf>
    <xf numFmtId="0" fontId="50" fillId="20" borderId="0" xfId="86" applyAlignment="1"/>
    <xf numFmtId="0" fontId="25" fillId="20" borderId="0" xfId="79" applyFont="1" applyFill="1"/>
    <xf numFmtId="0" fontId="8" fillId="20" borderId="0" xfId="85"/>
    <xf numFmtId="0" fontId="25" fillId="20" borderId="0" xfId="79" applyFont="1" applyAlignment="1">
      <alignment horizontal="left"/>
    </xf>
    <xf numFmtId="0" fontId="51" fillId="20" borderId="0" xfId="83" applyFont="1" applyFill="1" applyBorder="1" applyAlignment="1">
      <alignment horizontal="left" vertical="center"/>
    </xf>
    <xf numFmtId="0" fontId="8" fillId="20" borderId="0" xfId="79" applyFill="1"/>
    <xf numFmtId="0" fontId="37" fillId="21" borderId="10" xfId="80" applyFont="1" applyFill="1" applyBorder="1" applyAlignment="1">
      <alignment horizontal="center" vertical="center" wrapText="1"/>
    </xf>
    <xf numFmtId="0" fontId="8" fillId="20" borderId="0" xfId="79"/>
    <xf numFmtId="0" fontId="25" fillId="20" borderId="0" xfId="79" applyFont="1"/>
    <xf numFmtId="0" fontId="32" fillId="20" borderId="0" xfId="79" applyFont="1"/>
    <xf numFmtId="0" fontId="29" fillId="20" borderId="0" xfId="79" applyFont="1" applyFill="1" applyBorder="1" applyAlignment="1">
      <alignment horizontal="right" vertical="center" wrapText="1"/>
    </xf>
    <xf numFmtId="0" fontId="8" fillId="20" borderId="0" xfId="79" applyFont="1" applyFill="1" applyBorder="1" applyAlignment="1">
      <alignment horizontal="right" vertical="center" wrapText="1"/>
    </xf>
    <xf numFmtId="0" fontId="34" fillId="21" borderId="10" xfId="79" applyFont="1" applyFill="1" applyBorder="1" applyAlignment="1">
      <alignment horizontal="right" vertical="center" wrapText="1"/>
    </xf>
    <xf numFmtId="0" fontId="37" fillId="21" borderId="25" xfId="79" applyFont="1" applyFill="1" applyBorder="1" applyAlignment="1">
      <alignment horizontal="center" vertical="center" wrapText="1"/>
    </xf>
    <xf numFmtId="0" fontId="37" fillId="21" borderId="31" xfId="79" applyFont="1" applyFill="1" applyBorder="1" applyAlignment="1">
      <alignment vertical="center" wrapText="1"/>
    </xf>
    <xf numFmtId="0" fontId="33" fillId="21" borderId="10" xfId="79" applyFont="1" applyFill="1" applyBorder="1" applyAlignment="1">
      <alignment horizontal="right" vertical="center" wrapText="1"/>
    </xf>
    <xf numFmtId="0" fontId="8" fillId="21" borderId="19" xfId="84" applyFont="1" applyFill="1" applyBorder="1"/>
    <xf numFmtId="0" fontId="42" fillId="19" borderId="30" xfId="75" applyFont="1" applyFill="1" applyBorder="1"/>
    <xf numFmtId="0" fontId="4" fillId="19" borderId="10" xfId="84" applyFill="1" applyBorder="1"/>
    <xf numFmtId="0" fontId="47" fillId="23" borderId="26" xfId="75" applyFont="1" applyFill="1" applyBorder="1" applyAlignment="1">
      <alignment vertical="center"/>
    </xf>
    <xf numFmtId="0" fontId="26" fillId="23" borderId="27" xfId="75" applyFont="1" applyFill="1" applyBorder="1" applyAlignment="1">
      <alignment vertical="center"/>
    </xf>
    <xf numFmtId="0" fontId="26" fillId="23" borderId="28" xfId="75" applyFont="1" applyFill="1" applyBorder="1" applyAlignment="1">
      <alignment vertical="center"/>
    </xf>
    <xf numFmtId="0" fontId="47" fillId="23" borderId="29" xfId="75" applyFont="1" applyFill="1" applyBorder="1" applyAlignment="1">
      <alignment vertical="center"/>
    </xf>
    <xf numFmtId="0" fontId="53" fillId="23" borderId="0" xfId="53" applyFont="1" applyFill="1" applyBorder="1" applyAlignment="1" applyProtection="1">
      <alignment vertical="center"/>
    </xf>
    <xf numFmtId="0" fontId="54" fillId="23" borderId="0" xfId="75" applyFont="1" applyFill="1" applyBorder="1" applyAlignment="1">
      <alignment vertical="center"/>
    </xf>
    <xf numFmtId="0" fontId="26" fillId="23" borderId="30" xfId="75" applyFont="1" applyFill="1" applyBorder="1" applyAlignment="1">
      <alignment vertical="center"/>
    </xf>
    <xf numFmtId="0" fontId="53" fillId="23" borderId="0" xfId="75" applyFont="1" applyFill="1" applyBorder="1" applyAlignment="1">
      <alignment vertical="center"/>
    </xf>
    <xf numFmtId="0" fontId="53" fillId="23" borderId="0" xfId="53" applyFont="1" applyFill="1" applyBorder="1" applyAlignment="1" applyProtection="1">
      <alignment horizontal="left" vertical="center" indent="1"/>
    </xf>
    <xf numFmtId="0" fontId="53" fillId="23" borderId="0" xfId="53" applyFont="1" applyFill="1" applyBorder="1" applyAlignment="1" applyProtection="1">
      <alignment horizontal="left" indent="1" readingOrder="1"/>
    </xf>
    <xf numFmtId="0" fontId="53" fillId="23" borderId="0" xfId="53" applyFont="1" applyFill="1" applyBorder="1" applyAlignment="1" applyProtection="1">
      <alignment horizontal="left" indent="1"/>
    </xf>
    <xf numFmtId="0" fontId="53" fillId="23" borderId="0" xfId="53" applyFont="1" applyFill="1" applyBorder="1" applyAlignment="1" applyProtection="1"/>
    <xf numFmtId="0" fontId="47" fillId="23" borderId="37" xfId="75" applyFont="1" applyFill="1" applyBorder="1" applyAlignment="1">
      <alignment vertical="center"/>
    </xf>
    <xf numFmtId="0" fontId="42" fillId="23" borderId="38" xfId="75" applyFont="1" applyFill="1" applyBorder="1" applyAlignment="1">
      <alignment vertical="center"/>
    </xf>
    <xf numFmtId="0" fontId="26" fillId="23" borderId="38" xfId="75" applyFont="1" applyFill="1" applyBorder="1" applyAlignment="1">
      <alignment vertical="center"/>
    </xf>
    <xf numFmtId="0" fontId="26" fillId="23" borderId="39" xfId="75" applyFont="1" applyFill="1" applyBorder="1" applyAlignment="1">
      <alignment vertical="center"/>
    </xf>
    <xf numFmtId="0" fontId="4" fillId="24" borderId="10" xfId="84" applyFill="1" applyBorder="1"/>
    <xf numFmtId="0" fontId="8" fillId="24" borderId="10" xfId="82" applyFont="1" applyFill="1" applyBorder="1" applyAlignment="1">
      <alignment horizontal="center" wrapText="1"/>
    </xf>
    <xf numFmtId="0" fontId="8" fillId="24" borderId="18" xfId="82" applyFont="1" applyFill="1" applyBorder="1" applyAlignment="1">
      <alignment horizontal="center" wrapText="1"/>
    </xf>
    <xf numFmtId="0" fontId="37" fillId="21" borderId="10" xfId="81" applyFont="1" applyFill="1" applyBorder="1" applyAlignment="1">
      <alignment horizontal="center" vertical="center" wrapText="1"/>
    </xf>
    <xf numFmtId="0" fontId="37" fillId="21" borderId="25" xfId="81" applyFont="1" applyFill="1" applyBorder="1" applyAlignment="1">
      <alignment horizontal="center" vertical="center" wrapText="1"/>
    </xf>
    <xf numFmtId="0" fontId="27" fillId="20" borderId="0" xfId="80" applyFont="1"/>
    <xf numFmtId="0" fontId="8" fillId="20" borderId="0" xfId="80" applyFont="1"/>
    <xf numFmtId="0" fontId="34" fillId="21" borderId="10" xfId="80" applyFont="1" applyFill="1" applyBorder="1" applyAlignment="1">
      <alignment horizontal="right" vertical="center" wrapText="1"/>
    </xf>
    <xf numFmtId="0" fontId="56" fillId="21" borderId="10" xfId="79" applyFont="1" applyFill="1" applyBorder="1" applyAlignment="1">
      <alignment horizontal="right"/>
    </xf>
    <xf numFmtId="0" fontId="56" fillId="21" borderId="31" xfId="78" applyFont="1" applyFill="1" applyBorder="1" applyAlignment="1">
      <alignment horizontal="right" vertical="center" wrapText="1"/>
    </xf>
    <xf numFmtId="3" fontId="8" fillId="14" borderId="10" xfId="80" applyNumberFormat="1" applyFont="1" applyFill="1" applyBorder="1"/>
    <xf numFmtId="14" fontId="33" fillId="21" borderId="10" xfId="0" applyNumberFormat="1" applyFont="1" applyFill="1" applyBorder="1" applyAlignment="1">
      <alignment horizontal="left"/>
    </xf>
    <xf numFmtId="0" fontId="54" fillId="23" borderId="0" xfId="53" applyFont="1" applyFill="1" applyBorder="1" applyAlignment="1" applyProtection="1">
      <alignment vertical="center"/>
    </xf>
    <xf numFmtId="0" fontId="54" fillId="23" borderId="0" xfId="53" applyFont="1" applyFill="1" applyBorder="1" applyAlignment="1" applyProtection="1">
      <alignment horizontal="left" indent="1" readingOrder="1"/>
    </xf>
    <xf numFmtId="14" fontId="57" fillId="20" borderId="0" xfId="84" applyNumberFormat="1" applyFont="1"/>
    <xf numFmtId="0" fontId="8" fillId="20" borderId="0" xfId="84" applyFont="1"/>
    <xf numFmtId="14" fontId="33" fillId="21" borderId="10" xfId="84" applyNumberFormat="1" applyFont="1" applyFill="1" applyBorder="1" applyAlignment="1">
      <alignment horizontal="left"/>
    </xf>
    <xf numFmtId="0" fontId="8" fillId="21" borderId="10" xfId="86" applyFont="1" applyFill="1" applyBorder="1" applyAlignment="1">
      <alignment horizontal="center"/>
    </xf>
    <xf numFmtId="0" fontId="26" fillId="0" borderId="0" xfId="0" applyFont="1"/>
    <xf numFmtId="0" fontId="58" fillId="26" borderId="21" xfId="0" applyFont="1" applyFill="1" applyBorder="1" applyAlignment="1">
      <alignment vertical="center" wrapText="1"/>
    </xf>
    <xf numFmtId="0" fontId="58" fillId="0" borderId="41" xfId="0" applyFont="1" applyBorder="1" applyAlignment="1">
      <alignment vertical="center" wrapText="1"/>
    </xf>
    <xf numFmtId="0" fontId="58" fillId="0" borderId="21" xfId="0" applyFont="1" applyBorder="1" applyAlignment="1">
      <alignment vertical="center" wrapText="1"/>
    </xf>
    <xf numFmtId="0" fontId="58" fillId="0" borderId="44" xfId="0" applyFont="1" applyBorder="1" applyAlignment="1">
      <alignment vertical="center" wrapText="1"/>
    </xf>
    <xf numFmtId="0" fontId="59" fillId="0" borderId="43" xfId="0" applyFont="1" applyBorder="1" applyAlignment="1">
      <alignment horizontal="left" vertical="center" wrapText="1" indent="4"/>
    </xf>
    <xf numFmtId="0" fontId="58" fillId="0" borderId="43" xfId="0" applyFont="1" applyBorder="1" applyAlignment="1">
      <alignment vertical="center" wrapText="1"/>
    </xf>
    <xf numFmtId="0" fontId="60" fillId="20" borderId="0" xfId="77" applyFont="1"/>
    <xf numFmtId="0" fontId="16" fillId="20" borderId="0" xfId="53" applyFill="1" applyAlignment="1" applyProtection="1"/>
    <xf numFmtId="0" fontId="4" fillId="19" borderId="18" xfId="101" applyFont="1" applyFill="1" applyBorder="1" applyAlignment="1" applyProtection="1">
      <alignment horizontal="left"/>
      <protection locked="0"/>
    </xf>
    <xf numFmtId="0" fontId="33" fillId="21" borderId="0" xfId="101" applyFont="1" applyFill="1" applyBorder="1" applyAlignment="1">
      <alignment horizontal="right" indent="1"/>
    </xf>
    <xf numFmtId="3" fontId="35" fillId="20" borderId="24" xfId="78" applyNumberFormat="1" applyFont="1" applyFill="1" applyBorder="1" applyAlignment="1">
      <alignment horizontal="center" vertical="center" wrapText="1"/>
    </xf>
    <xf numFmtId="0" fontId="8" fillId="14" borderId="10" xfId="86" applyFont="1" applyFill="1" applyBorder="1" applyAlignment="1">
      <alignment horizontal="center"/>
    </xf>
    <xf numFmtId="0" fontId="4" fillId="20" borderId="0" xfId="86" applyFont="1" applyAlignment="1"/>
    <xf numFmtId="3" fontId="4" fillId="19" borderId="10" xfId="138" applyNumberFormat="1" applyFill="1" applyBorder="1" applyAlignment="1">
      <alignment horizontal="center"/>
    </xf>
    <xf numFmtId="9" fontId="4" fillId="19" borderId="10" xfId="138" applyNumberFormat="1" applyFill="1" applyBorder="1" applyAlignment="1">
      <alignment horizontal="center"/>
    </xf>
    <xf numFmtId="3" fontId="4" fillId="19" borderId="10" xfId="138" applyNumberFormat="1" applyFont="1" applyFill="1" applyBorder="1" applyAlignment="1">
      <alignment horizontal="center"/>
    </xf>
    <xf numFmtId="0" fontId="4" fillId="20" borderId="0" xfId="86" applyFont="1"/>
    <xf numFmtId="0" fontId="4" fillId="58" borderId="0" xfId="86" applyFont="1" applyFill="1"/>
    <xf numFmtId="0" fontId="78" fillId="58" borderId="0" xfId="86" applyFont="1" applyFill="1"/>
    <xf numFmtId="168" fontId="8" fillId="19" borderId="18" xfId="82" applyNumberFormat="1" applyFont="1" applyFill="1" applyBorder="1" applyAlignment="1">
      <alignment horizontal="center" wrapText="1"/>
    </xf>
    <xf numFmtId="3" fontId="8" fillId="19" borderId="18" xfId="82" applyNumberFormat="1" applyFont="1" applyFill="1" applyBorder="1" applyAlignment="1">
      <alignment horizontal="center" wrapText="1"/>
    </xf>
    <xf numFmtId="169" fontId="38" fillId="14" borderId="11" xfId="78" applyNumberFormat="1" applyFont="1" applyFill="1" applyBorder="1" applyAlignment="1">
      <alignment horizontal="center" vertical="center" wrapText="1"/>
    </xf>
    <xf numFmtId="3" fontId="8" fillId="19" borderId="11" xfId="78" applyNumberFormat="1" applyFont="1" applyFill="1" applyBorder="1" applyAlignment="1">
      <alignment horizontal="center" vertical="center" wrapText="1"/>
    </xf>
    <xf numFmtId="3" fontId="8" fillId="19" borderId="10" xfId="78" applyNumberFormat="1" applyFont="1" applyFill="1" applyBorder="1" applyAlignment="1">
      <alignment horizontal="center" vertical="center" wrapText="1"/>
    </xf>
    <xf numFmtId="168" fontId="4" fillId="19" borderId="10" xfId="163" applyNumberFormat="1" applyFont="1" applyFill="1" applyBorder="1" applyAlignment="1">
      <alignment horizontal="right" vertical="center" wrapText="1"/>
    </xf>
    <xf numFmtId="167" fontId="4" fillId="19" borderId="10" xfId="78" applyNumberFormat="1" applyFont="1" applyFill="1" applyBorder="1" applyAlignment="1">
      <alignment horizontal="right" vertical="center" wrapText="1"/>
    </xf>
    <xf numFmtId="3" fontId="4" fillId="19" borderId="10" xfId="164" applyNumberFormat="1" applyFont="1" applyFill="1" applyBorder="1" applyAlignment="1">
      <alignment horizontal="right" vertical="center" wrapText="1"/>
    </xf>
    <xf numFmtId="2" fontId="4" fillId="19" borderId="10" xfId="164" applyNumberFormat="1" applyFont="1" applyFill="1" applyBorder="1" applyAlignment="1">
      <alignment horizontal="center"/>
    </xf>
    <xf numFmtId="0" fontId="4" fillId="19" borderId="10" xfId="164" applyFont="1" applyFill="1" applyBorder="1"/>
    <xf numFmtId="3" fontId="4" fillId="19" borderId="10" xfId="164" applyNumberFormat="1" applyFont="1" applyFill="1" applyBorder="1"/>
    <xf numFmtId="167" fontId="4" fillId="19" borderId="10" xfId="164" applyNumberFormat="1" applyFont="1" applyFill="1" applyBorder="1"/>
    <xf numFmtId="167" fontId="4" fillId="19" borderId="10" xfId="164" applyNumberFormat="1" applyFont="1" applyFill="1" applyBorder="1" applyAlignment="1">
      <alignment horizontal="right" vertical="center" wrapText="1"/>
    </xf>
    <xf numFmtId="168" fontId="4" fillId="19" borderId="10" xfId="164" applyNumberFormat="1" applyFont="1" applyFill="1" applyBorder="1" applyAlignment="1">
      <alignment horizontal="right" vertical="center" wrapText="1"/>
    </xf>
    <xf numFmtId="0" fontId="4" fillId="19" borderId="10" xfId="164" applyFont="1" applyFill="1" applyBorder="1" applyAlignment="1">
      <alignment horizontal="right" vertical="center" wrapText="1"/>
    </xf>
    <xf numFmtId="3" fontId="4" fillId="19" borderId="10" xfId="164" applyNumberFormat="1" applyFont="1" applyFill="1" applyBorder="1" applyAlignment="1">
      <alignment horizontal="right" vertical="center" wrapText="1"/>
    </xf>
    <xf numFmtId="2" fontId="4" fillId="19" borderId="10" xfId="164" applyNumberFormat="1" applyFont="1" applyFill="1" applyBorder="1"/>
    <xf numFmtId="2" fontId="4" fillId="19" borderId="10" xfId="164" applyNumberFormat="1" applyFont="1" applyFill="1" applyBorder="1" applyAlignment="1">
      <alignment horizontal="right"/>
    </xf>
    <xf numFmtId="0" fontId="4" fillId="58" borderId="14" xfId="253" applyFill="1" applyBorder="1"/>
    <xf numFmtId="0" fontId="4" fillId="58" borderId="15" xfId="253" applyFill="1" applyBorder="1"/>
    <xf numFmtId="0" fontId="4" fillId="58" borderId="0" xfId="253" applyFill="1" applyBorder="1"/>
    <xf numFmtId="0" fontId="4" fillId="58" borderId="17" xfId="253" applyFill="1" applyBorder="1"/>
    <xf numFmtId="0" fontId="51" fillId="58" borderId="19" xfId="252" applyFont="1" applyFill="1" applyBorder="1" applyAlignment="1">
      <alignment horizontal="left" vertical="center"/>
    </xf>
    <xf numFmtId="0" fontId="4" fillId="58" borderId="20" xfId="253" applyFill="1" applyBorder="1"/>
    <xf numFmtId="0" fontId="4" fillId="58" borderId="21" xfId="253" applyFill="1" applyBorder="1"/>
    <xf numFmtId="0" fontId="90" fillId="58" borderId="13" xfId="252" applyFont="1" applyFill="1" applyBorder="1" applyAlignment="1">
      <alignment horizontal="left" vertical="center"/>
    </xf>
    <xf numFmtId="0" fontId="39" fillId="58" borderId="16" xfId="252" applyFont="1" applyFill="1" applyBorder="1" applyAlignment="1">
      <alignment horizontal="left" vertical="center"/>
    </xf>
    <xf numFmtId="0" fontId="27" fillId="20" borderId="13" xfId="77" applyFont="1" applyBorder="1" applyAlignment="1" applyProtection="1">
      <protection locked="0"/>
    </xf>
    <xf numFmtId="0" fontId="0" fillId="0" borderId="14" xfId="0" applyBorder="1" applyAlignment="1"/>
    <xf numFmtId="0" fontId="0" fillId="0" borderId="15" xfId="0" applyBorder="1" applyAlignment="1"/>
    <xf numFmtId="0" fontId="28" fillId="21" borderId="16" xfId="77" applyFont="1" applyFill="1" applyBorder="1" applyAlignment="1" applyProtection="1">
      <protection locked="0"/>
    </xf>
    <xf numFmtId="0" fontId="0" fillId="0" borderId="0" xfId="0" applyBorder="1" applyAlignment="1"/>
    <xf numFmtId="0" fontId="0" fillId="0" borderId="17" xfId="0" applyBorder="1" applyAlignment="1"/>
    <xf numFmtId="166" fontId="26" fillId="19" borderId="16" xfId="56" applyFont="1" applyFill="1" applyBorder="1" applyAlignment="1">
      <alignment horizontal="left"/>
      <protection locked="0"/>
    </xf>
    <xf numFmtId="166" fontId="26" fillId="14" borderId="19" xfId="38" applyFont="1" applyBorder="1" applyAlignment="1">
      <alignment horizontal="left"/>
    </xf>
    <xf numFmtId="0" fontId="0" fillId="0" borderId="20" xfId="0" applyBorder="1" applyAlignment="1"/>
    <xf numFmtId="0" fontId="0" fillId="0" borderId="21" xfId="0" applyBorder="1" applyAlignment="1"/>
    <xf numFmtId="0" fontId="16" fillId="19" borderId="11" xfId="53" applyFill="1" applyBorder="1" applyAlignment="1" applyProtection="1">
      <alignment horizontal="left"/>
      <protection locked="0"/>
    </xf>
    <xf numFmtId="0" fontId="4" fillId="19" borderId="12" xfId="101" applyFont="1" applyFill="1" applyBorder="1" applyAlignment="1" applyProtection="1">
      <alignment horizontal="left"/>
      <protection locked="0"/>
    </xf>
    <xf numFmtId="0" fontId="4" fillId="19" borderId="25" xfId="101" applyFont="1" applyFill="1" applyBorder="1" applyAlignment="1" applyProtection="1">
      <alignment horizontal="left"/>
      <protection locked="0"/>
    </xf>
    <xf numFmtId="0" fontId="33" fillId="21" borderId="0" xfId="84" applyFont="1" applyFill="1" applyBorder="1" applyAlignment="1">
      <alignment horizontal="right" indent="1"/>
    </xf>
    <xf numFmtId="0" fontId="33" fillId="21" borderId="34" xfId="84" applyFont="1" applyFill="1" applyBorder="1" applyAlignment="1">
      <alignment horizontal="right" indent="1"/>
    </xf>
    <xf numFmtId="0" fontId="4" fillId="19" borderId="11" xfId="101" applyFont="1" applyFill="1" applyBorder="1" applyAlignment="1" applyProtection="1">
      <alignment horizontal="left"/>
      <protection locked="0"/>
    </xf>
    <xf numFmtId="0" fontId="4" fillId="20" borderId="12" xfId="101" applyBorder="1" applyAlignment="1"/>
    <xf numFmtId="0" fontId="4" fillId="20" borderId="25" xfId="101" applyBorder="1" applyAlignment="1"/>
    <xf numFmtId="0" fontId="8" fillId="0" borderId="0" xfId="77" applyFont="1" applyFill="1" applyBorder="1" applyAlignment="1" applyProtection="1"/>
    <xf numFmtId="0" fontId="4" fillId="20" borderId="0" xfId="77" applyBorder="1" applyAlignment="1"/>
    <xf numFmtId="0" fontId="32" fillId="19" borderId="10" xfId="77" applyFont="1" applyFill="1" applyBorder="1" applyAlignment="1"/>
    <xf numFmtId="0" fontId="4" fillId="19" borderId="10" xfId="77" applyFill="1" applyBorder="1" applyAlignment="1"/>
    <xf numFmtId="0" fontId="32" fillId="0" borderId="0" xfId="77" applyFont="1" applyFill="1" applyAlignment="1"/>
    <xf numFmtId="0" fontId="4" fillId="0" borderId="0" xfId="76" applyFill="1" applyAlignment="1"/>
    <xf numFmtId="0" fontId="32" fillId="19" borderId="12" xfId="77" applyFont="1" applyFill="1" applyBorder="1" applyAlignment="1">
      <alignment horizontal="left"/>
    </xf>
    <xf numFmtId="0" fontId="4" fillId="19" borderId="12" xfId="76" applyFill="1" applyBorder="1" applyAlignment="1">
      <alignment horizontal="left"/>
    </xf>
    <xf numFmtId="0" fontId="4" fillId="19" borderId="25" xfId="76" applyFill="1" applyBorder="1" applyAlignment="1">
      <alignment horizontal="left"/>
    </xf>
    <xf numFmtId="0" fontId="43" fillId="19" borderId="0" xfId="75" applyFont="1" applyFill="1" applyBorder="1" applyAlignment="1">
      <alignment horizontal="center" vertical="center" wrapText="1"/>
    </xf>
    <xf numFmtId="0" fontId="42" fillId="0" borderId="0" xfId="0" applyFont="1" applyAlignment="1"/>
    <xf numFmtId="0" fontId="43" fillId="19" borderId="0" xfId="75" applyFont="1" applyFill="1" applyBorder="1" applyAlignment="1">
      <alignment horizontal="center" vertical="center"/>
    </xf>
    <xf numFmtId="0" fontId="0" fillId="0" borderId="0" xfId="0" applyAlignment="1">
      <alignment horizontal="center" vertical="center"/>
    </xf>
    <xf numFmtId="0" fontId="4" fillId="20" borderId="0" xfId="78" applyFont="1"/>
    <xf numFmtId="0" fontId="50" fillId="24" borderId="10" xfId="81" applyFill="1" applyBorder="1" applyAlignment="1">
      <alignment vertical="center" wrapText="1"/>
    </xf>
    <xf numFmtId="0" fontId="0" fillId="24" borderId="10" xfId="0" applyFill="1" applyBorder="1" applyAlignment="1">
      <alignment wrapText="1"/>
    </xf>
    <xf numFmtId="0" fontId="26" fillId="14" borderId="11" xfId="78" applyFont="1" applyFill="1" applyBorder="1" applyAlignment="1"/>
    <xf numFmtId="0" fontId="4" fillId="14" borderId="25" xfId="88" applyFill="1" applyBorder="1" applyAlignment="1"/>
    <xf numFmtId="0" fontId="0" fillId="0" borderId="25" xfId="0" applyBorder="1" applyAlignment="1"/>
    <xf numFmtId="0" fontId="37" fillId="21" borderId="11" xfId="84" applyFont="1" applyFill="1" applyBorder="1" applyAlignment="1">
      <alignment horizontal="center" vertical="center" wrapText="1"/>
    </xf>
    <xf numFmtId="0" fontId="37" fillId="21" borderId="25" xfId="84" applyFont="1" applyFill="1" applyBorder="1" applyAlignment="1">
      <alignment horizontal="center" vertical="center" wrapText="1"/>
    </xf>
    <xf numFmtId="0" fontId="0" fillId="24" borderId="10" xfId="0" applyFill="1" applyBorder="1" applyAlignment="1"/>
    <xf numFmtId="0" fontId="8" fillId="24" borderId="10" xfId="85" applyFont="1" applyFill="1" applyBorder="1" applyAlignment="1">
      <alignment horizontal="left" wrapText="1"/>
    </xf>
    <xf numFmtId="0" fontId="28" fillId="21" borderId="11" xfId="84" applyFont="1" applyFill="1" applyBorder="1" applyAlignment="1" applyProtection="1">
      <alignment vertical="center"/>
    </xf>
    <xf numFmtId="0" fontId="28" fillId="21" borderId="12" xfId="84" applyFont="1" applyFill="1" applyBorder="1" applyAlignment="1" applyProtection="1">
      <alignment vertical="center"/>
    </xf>
    <xf numFmtId="0" fontId="28" fillId="21" borderId="25" xfId="84" applyFont="1" applyFill="1" applyBorder="1" applyAlignment="1" applyProtection="1">
      <alignment vertical="center"/>
    </xf>
    <xf numFmtId="0" fontId="33" fillId="21" borderId="11" xfId="84" applyNumberFormat="1" applyFont="1" applyFill="1" applyBorder="1" applyAlignment="1" applyProtection="1">
      <alignment vertical="center"/>
    </xf>
    <xf numFmtId="0" fontId="4" fillId="20" borderId="12" xfId="84" applyBorder="1" applyAlignment="1"/>
    <xf numFmtId="0" fontId="4" fillId="20" borderId="25" xfId="84" applyBorder="1" applyAlignment="1"/>
    <xf numFmtId="0" fontId="33" fillId="21" borderId="12" xfId="84" applyNumberFormat="1" applyFont="1" applyFill="1" applyBorder="1" applyAlignment="1" applyProtection="1">
      <alignment vertical="center"/>
    </xf>
    <xf numFmtId="0" fontId="33" fillId="21" borderId="25" xfId="84" applyNumberFormat="1" applyFont="1" applyFill="1" applyBorder="1" applyAlignment="1" applyProtection="1">
      <alignment vertical="center"/>
    </xf>
    <xf numFmtId="0" fontId="8" fillId="24" borderId="32" xfId="78" applyFont="1" applyFill="1" applyBorder="1" applyAlignment="1">
      <alignment wrapText="1"/>
    </xf>
    <xf numFmtId="0" fontId="0" fillId="24" borderId="22" xfId="0" applyFill="1" applyBorder="1" applyAlignment="1">
      <alignment wrapText="1"/>
    </xf>
    <xf numFmtId="0" fontId="0" fillId="24" borderId="33" xfId="0" applyFill="1" applyBorder="1" applyAlignment="1">
      <alignment wrapText="1"/>
    </xf>
    <xf numFmtId="0" fontId="0" fillId="24" borderId="35" xfId="0" applyFill="1" applyBorder="1" applyAlignment="1">
      <alignment wrapText="1"/>
    </xf>
    <xf numFmtId="0" fontId="0" fillId="24" borderId="23" xfId="0" applyFill="1" applyBorder="1" applyAlignment="1">
      <alignment wrapText="1"/>
    </xf>
    <xf numFmtId="0" fontId="0" fillId="24" borderId="36" xfId="0" applyFill="1" applyBorder="1" applyAlignment="1">
      <alignment wrapText="1"/>
    </xf>
    <xf numFmtId="0" fontId="33" fillId="21" borderId="11" xfId="84" applyFont="1" applyFill="1" applyBorder="1" applyAlignment="1" applyProtection="1">
      <alignment vertical="center"/>
    </xf>
    <xf numFmtId="0" fontId="33" fillId="21" borderId="12" xfId="84" applyFont="1" applyFill="1" applyBorder="1" applyAlignment="1" applyProtection="1">
      <alignment vertical="center"/>
    </xf>
    <xf numFmtId="0" fontId="33" fillId="21" borderId="25" xfId="84" applyFont="1" applyFill="1" applyBorder="1" applyAlignment="1" applyProtection="1">
      <alignment vertical="center"/>
    </xf>
    <xf numFmtId="0" fontId="33" fillId="21" borderId="22" xfId="84" applyFont="1" applyFill="1" applyBorder="1" applyAlignment="1" applyProtection="1">
      <alignment vertical="center"/>
    </xf>
    <xf numFmtId="0" fontId="4" fillId="20" borderId="24" xfId="86" applyFont="1" applyBorder="1" applyAlignment="1">
      <alignment wrapText="1"/>
    </xf>
    <xf numFmtId="0" fontId="0" fillId="0" borderId="0" xfId="0" applyAlignment="1">
      <alignment wrapText="1"/>
    </xf>
    <xf numFmtId="0" fontId="33" fillId="21" borderId="10" xfId="86" applyFont="1" applyFill="1" applyBorder="1" applyAlignment="1"/>
    <xf numFmtId="0" fontId="28" fillId="21" borderId="10" xfId="86" applyFont="1" applyFill="1" applyBorder="1" applyAlignment="1"/>
    <xf numFmtId="0" fontId="28" fillId="21" borderId="11" xfId="86" applyFont="1" applyFill="1" applyBorder="1" applyAlignment="1"/>
    <xf numFmtId="0" fontId="28" fillId="21" borderId="12" xfId="86" applyFont="1" applyFill="1" applyBorder="1" applyAlignment="1"/>
    <xf numFmtId="0" fontId="29" fillId="20" borderId="12" xfId="86" applyFont="1" applyBorder="1" applyAlignment="1"/>
    <xf numFmtId="0" fontId="29" fillId="20" borderId="25" xfId="86" applyFont="1" applyBorder="1" applyAlignment="1"/>
    <xf numFmtId="0" fontId="33" fillId="21" borderId="10" xfId="86" applyFont="1" applyFill="1" applyBorder="1" applyAlignment="1">
      <alignment horizontal="left"/>
    </xf>
    <xf numFmtId="0" fontId="28" fillId="21" borderId="10" xfId="86" applyFont="1" applyFill="1" applyBorder="1" applyAlignment="1">
      <alignment horizontal="left"/>
    </xf>
    <xf numFmtId="0" fontId="8" fillId="24" borderId="10" xfId="85" applyFont="1" applyFill="1" applyBorder="1" applyAlignment="1">
      <alignment vertical="center" wrapText="1"/>
    </xf>
    <xf numFmtId="0" fontId="8" fillId="24" borderId="10" xfId="67" applyFill="1" applyBorder="1" applyAlignment="1">
      <alignment vertical="center" wrapText="1"/>
    </xf>
    <xf numFmtId="0" fontId="33" fillId="22" borderId="11" xfId="86" applyFont="1" applyFill="1" applyBorder="1" applyAlignment="1"/>
    <xf numFmtId="0" fontId="33" fillId="22" borderId="12" xfId="86" applyFont="1" applyFill="1" applyBorder="1" applyAlignment="1"/>
    <xf numFmtId="0" fontId="33" fillId="22" borderId="25" xfId="86" applyFont="1" applyFill="1" applyBorder="1" applyAlignment="1"/>
    <xf numFmtId="0" fontId="28" fillId="21" borderId="11" xfId="86" applyFont="1" applyFill="1" applyBorder="1" applyAlignment="1">
      <alignment horizontal="left"/>
    </xf>
    <xf numFmtId="0" fontId="28" fillId="21" borderId="12" xfId="86" applyFont="1" applyFill="1" applyBorder="1" applyAlignment="1">
      <alignment horizontal="left"/>
    </xf>
    <xf numFmtId="0" fontId="28" fillId="21" borderId="25" xfId="86" applyFont="1" applyFill="1" applyBorder="1" applyAlignment="1">
      <alignment horizontal="left"/>
    </xf>
    <xf numFmtId="0" fontId="33" fillId="21" borderId="11" xfId="86" applyFont="1" applyFill="1" applyBorder="1" applyAlignment="1">
      <alignment horizontal="left"/>
    </xf>
    <xf numFmtId="0" fontId="33" fillId="21" borderId="12" xfId="86" applyFont="1" applyFill="1" applyBorder="1" applyAlignment="1">
      <alignment horizontal="left"/>
    </xf>
    <xf numFmtId="0" fontId="33" fillId="21" borderId="25" xfId="86" applyFont="1" applyFill="1" applyBorder="1" applyAlignment="1">
      <alignment horizontal="left"/>
    </xf>
    <xf numFmtId="0" fontId="4" fillId="24" borderId="10" xfId="79" applyFont="1" applyFill="1" applyBorder="1" applyAlignment="1">
      <alignment vertical="center" wrapText="1"/>
    </xf>
    <xf numFmtId="0" fontId="8" fillId="20" borderId="0" xfId="79" applyFont="1"/>
    <xf numFmtId="0" fontId="51" fillId="0" borderId="0" xfId="79" applyFont="1" applyFill="1" applyBorder="1" applyAlignment="1">
      <alignment horizontal="left" vertical="center" wrapText="1"/>
    </xf>
    <xf numFmtId="0" fontId="8" fillId="20" borderId="0" xfId="79" applyAlignment="1">
      <alignment horizontal="left" vertical="center"/>
    </xf>
    <xf numFmtId="0" fontId="37" fillId="21" borderId="11" xfId="79" applyFont="1" applyFill="1" applyBorder="1" applyAlignment="1">
      <alignment horizontal="center" vertical="center" wrapText="1"/>
    </xf>
    <xf numFmtId="0" fontId="37" fillId="21" borderId="12" xfId="79" applyFont="1" applyFill="1" applyBorder="1" applyAlignment="1">
      <alignment horizontal="center" vertical="center" wrapText="1"/>
    </xf>
    <xf numFmtId="0" fontId="37" fillId="21" borderId="25" xfId="79" applyFont="1" applyFill="1" applyBorder="1" applyAlignment="1">
      <alignment horizontal="center" vertical="center" wrapText="1"/>
    </xf>
    <xf numFmtId="0" fontId="58" fillId="25" borderId="13" xfId="0" applyFont="1" applyFill="1" applyBorder="1" applyAlignment="1">
      <alignment vertical="center" wrapText="1"/>
    </xf>
    <xf numFmtId="0" fontId="58" fillId="25" borderId="15" xfId="0" applyFont="1" applyFill="1" applyBorder="1" applyAlignment="1">
      <alignment vertical="center" wrapText="1"/>
    </xf>
    <xf numFmtId="0" fontId="58" fillId="25" borderId="40" xfId="0" applyFont="1" applyFill="1" applyBorder="1" applyAlignment="1">
      <alignment vertical="center" wrapText="1"/>
    </xf>
    <xf numFmtId="0" fontId="58" fillId="25" borderId="41" xfId="0" applyFont="1" applyFill="1" applyBorder="1" applyAlignment="1">
      <alignment vertical="center" wrapText="1"/>
    </xf>
    <xf numFmtId="0" fontId="58" fillId="25" borderId="19" xfId="0" applyFont="1" applyFill="1" applyBorder="1" applyAlignment="1">
      <alignment vertical="center" wrapText="1"/>
    </xf>
    <xf numFmtId="0" fontId="58" fillId="25" borderId="21" xfId="0" applyFont="1" applyFill="1" applyBorder="1" applyAlignment="1">
      <alignment vertical="center" wrapText="1"/>
    </xf>
    <xf numFmtId="0" fontId="58" fillId="26" borderId="42" xfId="0" applyFont="1" applyFill="1" applyBorder="1" applyAlignment="1">
      <alignment vertical="center" wrapText="1"/>
    </xf>
    <xf numFmtId="0" fontId="58" fillId="26" borderId="43" xfId="0" applyFont="1" applyFill="1" applyBorder="1" applyAlignment="1">
      <alignment vertical="center" wrapText="1"/>
    </xf>
  </cellXfs>
  <cellStyles count="257">
    <cellStyle name="20% - Accent1" xfId="1" builtinId="30" customBuiltin="1"/>
    <cellStyle name="20% - Accent1 2" xfId="2"/>
    <cellStyle name="20% - Accent1 2 2" xfId="182"/>
    <cellStyle name="20% - Accent1 3" xfId="102"/>
    <cellStyle name="20% - Accent1 3 2" xfId="183"/>
    <cellStyle name="20% - Accent1 3 3" xfId="238"/>
    <cellStyle name="20% - Accent2" xfId="3" builtinId="34" customBuiltin="1"/>
    <cellStyle name="20% - Accent2 2" xfId="4"/>
    <cellStyle name="20% - Accent2 2 2" xfId="184"/>
    <cellStyle name="20% - Accent2 3" xfId="103"/>
    <cellStyle name="20% - Accent2 3 2" xfId="185"/>
    <cellStyle name="20% - Accent2 3 3" xfId="239"/>
    <cellStyle name="20% - Accent3" xfId="5" builtinId="38" customBuiltin="1"/>
    <cellStyle name="20% - Accent3 2" xfId="6"/>
    <cellStyle name="20% - Accent3 3" xfId="104"/>
    <cellStyle name="20% - Accent3 3 2" xfId="186"/>
    <cellStyle name="20% - Accent3 3 3" xfId="240"/>
    <cellStyle name="20% - Accent4" xfId="7" builtinId="42" customBuiltin="1"/>
    <cellStyle name="20% - Accent4 2" xfId="8"/>
    <cellStyle name="20% - Accent4 2 2" xfId="187"/>
    <cellStyle name="20% - Accent4 3" xfId="105"/>
    <cellStyle name="20% - Accent4 3 2" xfId="188"/>
    <cellStyle name="20% - Accent4 3 3" xfId="241"/>
    <cellStyle name="20% - Accent5" xfId="9" builtinId="46" customBuiltin="1"/>
    <cellStyle name="20% - Accent5 2" xfId="10"/>
    <cellStyle name="20% - Accent5 2 2" xfId="189"/>
    <cellStyle name="20% - Accent5 3" xfId="106"/>
    <cellStyle name="20% - Accent5 3 2" xfId="190"/>
    <cellStyle name="20% - Accent5 3 3" xfId="242"/>
    <cellStyle name="20% - Accent6" xfId="11" builtinId="50" customBuiltin="1"/>
    <cellStyle name="20% - Accent6 2" xfId="12"/>
    <cellStyle name="20% - Accent6 2 2" xfId="191"/>
    <cellStyle name="20% - Accent6 3" xfId="107"/>
    <cellStyle name="20% - Accent6 3 2" xfId="192"/>
    <cellStyle name="20% - Accent6 3 3" xfId="243"/>
    <cellStyle name="40% - Accent1" xfId="13" builtinId="31" customBuiltin="1"/>
    <cellStyle name="40% - Accent1 2" xfId="14"/>
    <cellStyle name="40% - Accent1 2 2" xfId="193"/>
    <cellStyle name="40% - Accent1 3" xfId="108"/>
    <cellStyle name="40% - Accent1 3 2" xfId="194"/>
    <cellStyle name="40% - Accent1 3 3" xfId="244"/>
    <cellStyle name="40% - Accent2" xfId="15" builtinId="35" customBuiltin="1"/>
    <cellStyle name="40% - Accent2 2" xfId="16"/>
    <cellStyle name="40% - Accent2 2 2" xfId="195"/>
    <cellStyle name="40% - Accent2 3" xfId="109"/>
    <cellStyle name="40% - Accent2 3 2" xfId="196"/>
    <cellStyle name="40% - Accent2 3 3" xfId="245"/>
    <cellStyle name="40% - Accent3" xfId="17" builtinId="39" customBuiltin="1"/>
    <cellStyle name="40% - Accent3 2" xfId="18"/>
    <cellStyle name="40% - Accent3 3" xfId="110"/>
    <cellStyle name="40% - Accent3 3 2" xfId="197"/>
    <cellStyle name="40% - Accent3 3 3" xfId="246"/>
    <cellStyle name="40% - Accent4" xfId="19" builtinId="43" customBuiltin="1"/>
    <cellStyle name="40% - Accent4 2" xfId="20"/>
    <cellStyle name="40% - Accent4 3" xfId="111"/>
    <cellStyle name="40% - Accent4 3 2" xfId="198"/>
    <cellStyle name="40% - Accent4 3 3" xfId="247"/>
    <cellStyle name="40% - Accent5" xfId="21" builtinId="47" customBuiltin="1"/>
    <cellStyle name="40% - Accent5 2" xfId="22"/>
    <cellStyle name="40% - Accent5 2 2" xfId="199"/>
    <cellStyle name="40% - Accent5 3" xfId="112"/>
    <cellStyle name="40% - Accent5 3 2" xfId="200"/>
    <cellStyle name="40% - Accent5 3 3" xfId="248"/>
    <cellStyle name="40% - Accent6" xfId="23" builtinId="51" customBuiltin="1"/>
    <cellStyle name="40% - Accent6 2" xfId="24"/>
    <cellStyle name="40% - Accent6 2 2" xfId="201"/>
    <cellStyle name="40% - Accent6 3" xfId="113"/>
    <cellStyle name="40% - Accent6 3 2" xfId="202"/>
    <cellStyle name="40% - Accent6 3 3" xfId="249"/>
    <cellStyle name="60% - Accent1" xfId="25" builtinId="32" customBuiltin="1"/>
    <cellStyle name="60% - Accent1 2" xfId="114"/>
    <cellStyle name="60% - Accent1 2 2" xfId="203"/>
    <cellStyle name="60% - Accent2" xfId="26" builtinId="36" customBuiltin="1"/>
    <cellStyle name="60% - Accent2 2" xfId="115"/>
    <cellStyle name="60% - Accent2 2 2" xfId="204"/>
    <cellStyle name="60% - Accent3" xfId="27" builtinId="40" customBuiltin="1"/>
    <cellStyle name="60% - Accent3 2" xfId="116"/>
    <cellStyle name="60% - Accent3 2 2" xfId="205"/>
    <cellStyle name="60% - Accent4" xfId="28" builtinId="44" customBuiltin="1"/>
    <cellStyle name="60% - Accent4 2" xfId="117"/>
    <cellStyle name="60% - Accent4 2 2" xfId="206"/>
    <cellStyle name="60% - Accent5" xfId="29" builtinId="48" customBuiltin="1"/>
    <cellStyle name="60% - Accent5 2" xfId="118"/>
    <cellStyle name="60% - Accent5 2 2" xfId="207"/>
    <cellStyle name="60% - Accent6" xfId="30" builtinId="52" customBuiltin="1"/>
    <cellStyle name="60% - Accent6 2" xfId="119"/>
    <cellStyle name="60% - Accent6 2 2" xfId="208"/>
    <cellStyle name="Accent1" xfId="31" builtinId="29" customBuiltin="1"/>
    <cellStyle name="Accent1 2" xfId="120"/>
    <cellStyle name="Accent1 2 2" xfId="209"/>
    <cellStyle name="Accent2" xfId="32" builtinId="33" customBuiltin="1"/>
    <cellStyle name="Accent2 2" xfId="121"/>
    <cellStyle name="Accent2 2 2" xfId="210"/>
    <cellStyle name="Accent3" xfId="33" builtinId="37" customBuiltin="1"/>
    <cellStyle name="Accent3 2" xfId="122"/>
    <cellStyle name="Accent3 2 2" xfId="211"/>
    <cellStyle name="Accent4" xfId="34" builtinId="41" customBuiltin="1"/>
    <cellStyle name="Accent4 2" xfId="123"/>
    <cellStyle name="Accent4 2 2" xfId="212"/>
    <cellStyle name="Accent5" xfId="35" builtinId="45" customBuiltin="1"/>
    <cellStyle name="Accent5 2" xfId="124"/>
    <cellStyle name="Accent5 2 2" xfId="213"/>
    <cellStyle name="Accent6" xfId="36" builtinId="49" customBuiltin="1"/>
    <cellStyle name="Accent6 2" xfId="125"/>
    <cellStyle name="Accent6 2 2" xfId="214"/>
    <cellStyle name="Bad" xfId="37" builtinId="27" customBuiltin="1"/>
    <cellStyle name="Bad 2" xfId="126"/>
    <cellStyle name="Bad 2 2" xfId="215"/>
    <cellStyle name="Blockout" xfId="38"/>
    <cellStyle name="Blockout 2" xfId="39"/>
    <cellStyle name="Blockout 2 2" xfId="128"/>
    <cellStyle name="Blockout 3" xfId="127"/>
    <cellStyle name="Calculation" xfId="40" builtinId="22" customBuiltin="1"/>
    <cellStyle name="Calculation 2" xfId="129"/>
    <cellStyle name="Calculation 2 2" xfId="216"/>
    <cellStyle name="Check Cell" xfId="41" builtinId="23" customBuiltin="1"/>
    <cellStyle name="Check Cell 2" xfId="130"/>
    <cellStyle name="Check Cell 2 2" xfId="217"/>
    <cellStyle name="Comma 2" xfId="42"/>
    <cellStyle name="Comma 2 2" xfId="43"/>
    <cellStyle name="Comma 2 2 2" xfId="132"/>
    <cellStyle name="Comma 2 3" xfId="44"/>
    <cellStyle name="Comma 2 3 2" xfId="133"/>
    <cellStyle name="Comma 2 4" xfId="131"/>
    <cellStyle name="Comma 3" xfId="45"/>
    <cellStyle name="Comma 3 2" xfId="46"/>
    <cellStyle name="Comma 3 2 2" xfId="135"/>
    <cellStyle name="Comma 3 3" xfId="134"/>
    <cellStyle name="Currency 2" xfId="218"/>
    <cellStyle name="Currency 3" xfId="219"/>
    <cellStyle name="Explanatory Text" xfId="47" builtinId="53" customBuiltin="1"/>
    <cellStyle name="Explanatory Text 2" xfId="136"/>
    <cellStyle name="Explanatory Text 2 2" xfId="220"/>
    <cellStyle name="Good" xfId="48" builtinId="26" customBuiltin="1"/>
    <cellStyle name="Good 2" xfId="137"/>
    <cellStyle name="Good 2 2" xfId="221"/>
    <cellStyle name="Heading 1" xfId="49" builtinId="16" customBuiltin="1"/>
    <cellStyle name="Heading 1 2" xfId="139"/>
    <cellStyle name="Heading 1 2 2" xfId="222"/>
    <cellStyle name="Heading 2" xfId="50" builtinId="17" customBuiltin="1"/>
    <cellStyle name="Heading 2 2" xfId="140"/>
    <cellStyle name="Heading 2 2 2" xfId="223"/>
    <cellStyle name="Heading 3" xfId="51" builtinId="18" customBuiltin="1"/>
    <cellStyle name="Heading 3 2" xfId="141"/>
    <cellStyle name="Heading 3 2 2" xfId="224"/>
    <cellStyle name="Heading 4" xfId="52" builtinId="19" customBuiltin="1"/>
    <cellStyle name="Heading 4 2" xfId="142"/>
    <cellStyle name="Heading 4 2 2" xfId="225"/>
    <cellStyle name="Hyperlink" xfId="53" builtinId="8"/>
    <cellStyle name="Hyperlink 2" xfId="54"/>
    <cellStyle name="Input" xfId="55" builtinId="20" customBuiltin="1"/>
    <cellStyle name="Input 2" xfId="143"/>
    <cellStyle name="Input 2 2" xfId="226"/>
    <cellStyle name="Input1" xfId="56"/>
    <cellStyle name="Input1 2" xfId="57"/>
    <cellStyle name="Input1 2 2" xfId="58"/>
    <cellStyle name="Input1 2 2 2" xfId="146"/>
    <cellStyle name="Input1 2 3" xfId="145"/>
    <cellStyle name="Input1 3" xfId="59"/>
    <cellStyle name="Input1 3 2" xfId="60"/>
    <cellStyle name="Input1 3 2 2" xfId="148"/>
    <cellStyle name="Input1 3 3" xfId="147"/>
    <cellStyle name="Input1 4" xfId="149"/>
    <cellStyle name="Input1 5" xfId="144"/>
    <cellStyle name="Input1 6" xfId="250"/>
    <cellStyle name="Input2" xfId="61"/>
    <cellStyle name="Input2 2" xfId="62"/>
    <cellStyle name="Input2 2 2" xfId="151"/>
    <cellStyle name="Input2 3" xfId="150"/>
    <cellStyle name="Input3" xfId="63"/>
    <cellStyle name="Input3 2" xfId="64"/>
    <cellStyle name="Input3 2 2" xfId="153"/>
    <cellStyle name="Input3 3" xfId="152"/>
    <cellStyle name="Linked Cell" xfId="65" builtinId="24" customBuiltin="1"/>
    <cellStyle name="Linked Cell 2" xfId="154"/>
    <cellStyle name="Linked Cell 2 2" xfId="227"/>
    <cellStyle name="Neutral" xfId="66" builtinId="28" customBuiltin="1"/>
    <cellStyle name="Neutral 2" xfId="155"/>
    <cellStyle name="Neutral 2 2" xfId="228"/>
    <cellStyle name="Normal" xfId="0" builtinId="0"/>
    <cellStyle name="Normal 2" xfId="67"/>
    <cellStyle name="Normal 2 2" xfId="68"/>
    <cellStyle name="Normal 2 2 2" xfId="69"/>
    <cellStyle name="Normal 2 2 2 2" xfId="157"/>
    <cellStyle name="Normal 2 2 3" xfId="70"/>
    <cellStyle name="Normal 2 3" xfId="156"/>
    <cellStyle name="Normal 3" xfId="71"/>
    <cellStyle name="Normal 3 2" xfId="72"/>
    <cellStyle name="Normal 3 2 2" xfId="159"/>
    <cellStyle name="Normal 3 3" xfId="73"/>
    <cellStyle name="Normal 3 3 2" xfId="160"/>
    <cellStyle name="Normal 3 4" xfId="158"/>
    <cellStyle name="Normal 3 4 2" xfId="229"/>
    <cellStyle name="Normal 4" xfId="74"/>
    <cellStyle name="Normal 4 2" xfId="161"/>
    <cellStyle name="Normal 5" xfId="162"/>
    <cellStyle name="Normal 5 2" xfId="230"/>
    <cellStyle name="Normal 5 3" xfId="251"/>
    <cellStyle name="Normal_2010 06 02 - Urgent RIN for Vic DNSPs revised proposals" xfId="75"/>
    <cellStyle name="Normal_2010 06 22 - AA - Scheme Templates for data collection" xfId="76"/>
    <cellStyle name="Normal_2010 06 22 - IE - Scheme Template for data collection" xfId="77"/>
    <cellStyle name="Normal_2010 07 28 - AA - Template for data collection" xfId="78"/>
    <cellStyle name="Normal_2010 07 28 - AA - Template for data collection 2" xfId="79"/>
    <cellStyle name="Normal_2010 07 28 - AA - Template for data collection 2 2" xfId="80"/>
    <cellStyle name="Normal_2010 07 28 - AA - Template for data collection 2 2 2" xfId="164"/>
    <cellStyle name="Normal_2010 07 28 - AA - Template for data collection 2 3" xfId="81"/>
    <cellStyle name="Normal_2010 07 28 - AA - Template for data collection 3" xfId="82"/>
    <cellStyle name="Normal_2010 07 28 - AA - Template for data collection 4" xfId="163"/>
    <cellStyle name="Normal_Book1 2" xfId="83"/>
    <cellStyle name="Normal_Book1 2 2" xfId="252"/>
    <cellStyle name="Normal_D11 2368962  WACC and general info - 2012 draft RIN - Ausgrid" xfId="138"/>
    <cellStyle name="Normal_D11 2371025  Financial information - 2012 Draft RIN - Ausgrid" xfId="101"/>
    <cellStyle name="Normal_D12 2657  STPIS - 2012 draft RIN - Ausgrid" xfId="84"/>
    <cellStyle name="Normal_D12 2657  STPIS - 2012 draft RIN - Ausgrid 2" xfId="85"/>
    <cellStyle name="Normal_D12 2657  STPIS - 2012 draft RIN - Ausgrid 2 2" xfId="253"/>
    <cellStyle name="Normal_D12 2657  STPIS - 2012 draft RIN - Ausgrid 3" xfId="86"/>
    <cellStyle name="Normal_Electricity Distribution Revised Regulatory Templates" xfId="87"/>
    <cellStyle name="Normal_Integral Energy 2009–10 RIN – incentive schemes" xfId="88"/>
    <cellStyle name="Note" xfId="89" builtinId="10" customBuiltin="1"/>
    <cellStyle name="Note 2" xfId="90"/>
    <cellStyle name="Note 2 2" xfId="166"/>
    <cellStyle name="Note 2 2 2" xfId="231"/>
    <cellStyle name="Note 3" xfId="167"/>
    <cellStyle name="Note 3 2" xfId="232"/>
    <cellStyle name="Note 3 3" xfId="254"/>
    <cellStyle name="Note 4" xfId="165"/>
    <cellStyle name="Output" xfId="91" builtinId="21" customBuiltin="1"/>
    <cellStyle name="Output 2" xfId="168"/>
    <cellStyle name="Output 2 2" xfId="233"/>
    <cellStyle name="Percent 2" xfId="169"/>
    <cellStyle name="Percent 3" xfId="170"/>
    <cellStyle name="Percent 3 2" xfId="234"/>
    <cellStyle name="Percent 3 3" xfId="255"/>
    <cellStyle name="SAPBEXstdItem" xfId="171"/>
    <cellStyle name="Style 1" xfId="92"/>
    <cellStyle name="Style 1 2" xfId="93"/>
    <cellStyle name="Style 1 2 2" xfId="94"/>
    <cellStyle name="Style 1 2 2 2" xfId="174"/>
    <cellStyle name="Style 1 2 3" xfId="173"/>
    <cellStyle name="Style 1 3" xfId="95"/>
    <cellStyle name="Style 1 3 2" xfId="96"/>
    <cellStyle name="Style 1 3 2 2" xfId="176"/>
    <cellStyle name="Style 1 3 3" xfId="97"/>
    <cellStyle name="Style 1 3 3 2" xfId="177"/>
    <cellStyle name="Style 1 3 4" xfId="175"/>
    <cellStyle name="Style 1 4" xfId="178"/>
    <cellStyle name="Style 1 5" xfId="172"/>
    <cellStyle name="Style 1 6" xfId="256"/>
    <cellStyle name="Title" xfId="98" builtinId="15" customBuiltin="1"/>
    <cellStyle name="Title 2" xfId="179"/>
    <cellStyle name="Title 2 2" xfId="235"/>
    <cellStyle name="Total" xfId="99" builtinId="25" customBuiltin="1"/>
    <cellStyle name="Total 2" xfId="180"/>
    <cellStyle name="Total 2 2" xfId="236"/>
    <cellStyle name="Warning Text" xfId="100" builtinId="11" customBuiltin="1"/>
    <cellStyle name="Warning Text 2" xfId="181"/>
    <cellStyle name="Warning Text 2 2" xfId="237"/>
  </cellStyles>
  <dxfs count="1">
    <dxf>
      <fill>
        <patternFill>
          <bgColor indexed="2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23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28905" name="Picture 6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752475</xdr:colOff>
      <xdr:row>2</xdr:row>
      <xdr:rowOff>180975</xdr:rowOff>
    </xdr:to>
    <xdr:grpSp>
      <xdr:nvGrpSpPr>
        <xdr:cNvPr id="2652" name="Group 1"/>
        <xdr:cNvGrpSpPr>
          <a:grpSpLocks/>
        </xdr:cNvGrpSpPr>
      </xdr:nvGrpSpPr>
      <xdr:grpSpPr bwMode="auto">
        <a:xfrm>
          <a:off x="0" y="19050"/>
          <a:ext cx="752475"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65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676" name="Group 1"/>
        <xdr:cNvGrpSpPr>
          <a:grpSpLocks/>
        </xdr:cNvGrpSpPr>
      </xdr:nvGrpSpPr>
      <xdr:grpSpPr bwMode="auto">
        <a:xfrm>
          <a:off x="0" y="19050"/>
          <a:ext cx="838200"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678"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724" name="Group 1"/>
        <xdr:cNvGrpSpPr>
          <a:grpSpLocks/>
        </xdr:cNvGrpSpPr>
      </xdr:nvGrpSpPr>
      <xdr:grpSpPr bwMode="auto">
        <a:xfrm>
          <a:off x="0" y="19050"/>
          <a:ext cx="69532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726"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4705" name="Group 1"/>
        <xdr:cNvGrpSpPr>
          <a:grpSpLocks/>
        </xdr:cNvGrpSpPr>
      </xdr:nvGrpSpPr>
      <xdr:grpSpPr bwMode="auto">
        <a:xfrm>
          <a:off x="19050" y="19050"/>
          <a:ext cx="838200"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07"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1135" name="Group 1"/>
        <xdr:cNvGrpSpPr>
          <a:grpSpLocks/>
        </xdr:cNvGrpSpPr>
      </xdr:nvGrpSpPr>
      <xdr:grpSpPr bwMode="auto">
        <a:xfrm>
          <a:off x="0" y="19050"/>
          <a:ext cx="6191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137"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1</xdr:col>
      <xdr:colOff>0</xdr:colOff>
      <xdr:row>2</xdr:row>
      <xdr:rowOff>209550</xdr:rowOff>
    </xdr:to>
    <xdr:grpSp>
      <xdr:nvGrpSpPr>
        <xdr:cNvPr id="34208" name="Group 1"/>
        <xdr:cNvGrpSpPr>
          <a:grpSpLocks/>
        </xdr:cNvGrpSpPr>
      </xdr:nvGrpSpPr>
      <xdr:grpSpPr bwMode="auto">
        <a:xfrm>
          <a:off x="9525" y="19050"/>
          <a:ext cx="742950" cy="7048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210"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6255" name="Group 1"/>
        <xdr:cNvGrpSpPr>
          <a:grpSpLocks/>
        </xdr:cNvGrpSpPr>
      </xdr:nvGrpSpPr>
      <xdr:grpSpPr bwMode="auto">
        <a:xfrm>
          <a:off x="0" y="19050"/>
          <a:ext cx="7334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6257"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yne.Lissner@sapowernetworks.com.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2:H43"/>
  <sheetViews>
    <sheetView showGridLines="0" tabSelected="1" view="pageBreakPreview" zoomScaleNormal="100" zoomScaleSheetLayoutView="100" workbookViewId="0">
      <selection activeCell="A21" sqref="A21"/>
    </sheetView>
  </sheetViews>
  <sheetFormatPr defaultRowHeight="12.75"/>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5" style="2" customWidth="1"/>
    <col min="9" max="16384" width="9.140625" style="2"/>
  </cols>
  <sheetData>
    <row r="2" spans="1:7">
      <c r="F2" s="114"/>
    </row>
    <row r="3" spans="1:7">
      <c r="D3" s="191" t="s">
        <v>239</v>
      </c>
      <c r="F3" s="114"/>
    </row>
    <row r="4" spans="1:7">
      <c r="D4" s="192" t="s">
        <v>229</v>
      </c>
    </row>
    <row r="8" spans="1:7" ht="20.25">
      <c r="A8" s="1" t="s">
        <v>0</v>
      </c>
    </row>
    <row r="9" spans="1:7" ht="20.25">
      <c r="A9" s="1" t="s">
        <v>1</v>
      </c>
    </row>
    <row r="11" spans="1:7">
      <c r="A11" s="3" t="s">
        <v>2</v>
      </c>
    </row>
    <row r="12" spans="1:7" ht="13.5" thickBot="1"/>
    <row r="13" spans="1:7" ht="15.75">
      <c r="A13" s="231" t="s">
        <v>3</v>
      </c>
      <c r="B13" s="232"/>
      <c r="C13" s="232"/>
      <c r="D13" s="232"/>
      <c r="E13" s="232"/>
      <c r="F13" s="232"/>
      <c r="G13" s="233"/>
    </row>
    <row r="14" spans="1:7">
      <c r="A14" s="234" t="s">
        <v>206</v>
      </c>
      <c r="B14" s="235"/>
      <c r="C14" s="235"/>
      <c r="D14" s="235"/>
      <c r="E14" s="235"/>
      <c r="F14" s="235"/>
      <c r="G14" s="236"/>
    </row>
    <row r="15" spans="1:7">
      <c r="A15" s="237" t="s">
        <v>207</v>
      </c>
      <c r="B15" s="235"/>
      <c r="C15" s="235"/>
      <c r="D15" s="235"/>
      <c r="E15" s="235"/>
      <c r="F15" s="235"/>
      <c r="G15" s="236"/>
    </row>
    <row r="16" spans="1:7" ht="13.5" thickBot="1">
      <c r="A16" s="238" t="s">
        <v>208</v>
      </c>
      <c r="B16" s="239"/>
      <c r="C16" s="239"/>
      <c r="D16" s="239"/>
      <c r="E16" s="239"/>
      <c r="F16" s="239"/>
      <c r="G16" s="240"/>
    </row>
    <row r="17" spans="1:8">
      <c r="A17" s="249"/>
      <c r="B17" s="250"/>
      <c r="C17" s="250"/>
      <c r="D17" s="250"/>
      <c r="E17" s="250"/>
      <c r="F17" s="250"/>
      <c r="G17" s="250"/>
    </row>
    <row r="18" spans="1:8">
      <c r="A18" s="4" t="s">
        <v>4</v>
      </c>
      <c r="B18" s="5"/>
      <c r="C18" s="5"/>
      <c r="D18" s="6"/>
      <c r="E18" s="6"/>
      <c r="F18" s="6"/>
    </row>
    <row r="19" spans="1:8">
      <c r="A19" s="7" t="s">
        <v>5</v>
      </c>
    </row>
    <row r="21" spans="1:8">
      <c r="H21" s="8"/>
    </row>
    <row r="22" spans="1:8" ht="18">
      <c r="A22" s="9" t="s">
        <v>6</v>
      </c>
      <c r="B22" s="10"/>
      <c r="C22" s="251" t="s">
        <v>197</v>
      </c>
      <c r="D22" s="252"/>
      <c r="E22" s="252"/>
    </row>
    <row r="23" spans="1:8" ht="18">
      <c r="A23" s="11"/>
      <c r="B23" s="11"/>
    </row>
    <row r="24" spans="1:8" ht="18">
      <c r="A24" s="9" t="s">
        <v>7</v>
      </c>
      <c r="B24" s="10"/>
      <c r="C24" s="251" t="s">
        <v>240</v>
      </c>
      <c r="D24" s="252"/>
      <c r="E24" s="252"/>
    </row>
    <row r="25" spans="1:8" ht="18">
      <c r="A25" s="11"/>
      <c r="B25" s="11"/>
      <c r="C25" s="253"/>
      <c r="D25" s="254"/>
      <c r="E25" s="254"/>
    </row>
    <row r="26" spans="1:8" ht="18">
      <c r="A26" s="12" t="s">
        <v>8</v>
      </c>
      <c r="B26" s="13"/>
      <c r="C26" s="255" t="s">
        <v>241</v>
      </c>
      <c r="D26" s="256"/>
      <c r="E26" s="257"/>
    </row>
    <row r="29" spans="1:8" ht="13.5" thickBot="1"/>
    <row r="30" spans="1:8">
      <c r="A30" s="14"/>
      <c r="B30" s="15"/>
      <c r="C30" s="15"/>
      <c r="D30" s="15"/>
      <c r="E30" s="16"/>
      <c r="F30" s="16"/>
      <c r="G30" s="17"/>
    </row>
    <row r="31" spans="1:8">
      <c r="A31" s="18" t="s">
        <v>9</v>
      </c>
      <c r="B31" s="244" t="s">
        <v>10</v>
      </c>
      <c r="C31" s="245"/>
      <c r="D31" s="246" t="s">
        <v>242</v>
      </c>
      <c r="E31" s="242"/>
      <c r="F31" s="242"/>
      <c r="G31" s="20"/>
    </row>
    <row r="32" spans="1:8">
      <c r="A32" s="18"/>
      <c r="B32" s="244" t="s">
        <v>11</v>
      </c>
      <c r="C32" s="245"/>
      <c r="D32" s="246" t="s">
        <v>243</v>
      </c>
      <c r="E32" s="242"/>
      <c r="F32" s="242"/>
      <c r="G32" s="20"/>
    </row>
    <row r="33" spans="1:7">
      <c r="A33" s="18"/>
      <c r="B33" s="21"/>
      <c r="C33" s="19" t="s">
        <v>12</v>
      </c>
      <c r="D33" s="193" t="s">
        <v>244</v>
      </c>
      <c r="E33" s="194" t="s">
        <v>13</v>
      </c>
      <c r="F33" s="193">
        <v>5018</v>
      </c>
      <c r="G33" s="23"/>
    </row>
    <row r="34" spans="1:7">
      <c r="A34" s="18"/>
      <c r="B34" s="21"/>
      <c r="C34" s="21"/>
      <c r="D34" s="21"/>
      <c r="E34" s="22"/>
      <c r="F34" s="21"/>
      <c r="G34" s="24"/>
    </row>
    <row r="35" spans="1:7">
      <c r="A35" s="18" t="s">
        <v>14</v>
      </c>
      <c r="B35" s="244" t="s">
        <v>10</v>
      </c>
      <c r="C35" s="245"/>
      <c r="D35" s="246" t="s">
        <v>245</v>
      </c>
      <c r="E35" s="242"/>
      <c r="F35" s="242"/>
      <c r="G35" s="25"/>
    </row>
    <row r="36" spans="1:7">
      <c r="A36" s="18"/>
      <c r="B36" s="244" t="s">
        <v>11</v>
      </c>
      <c r="C36" s="245"/>
      <c r="D36" s="246" t="s">
        <v>246</v>
      </c>
      <c r="E36" s="242"/>
      <c r="F36" s="242"/>
      <c r="G36" s="25"/>
    </row>
    <row r="37" spans="1:7">
      <c r="A37" s="26"/>
      <c r="B37" s="21"/>
      <c r="C37" s="19" t="s">
        <v>12</v>
      </c>
      <c r="D37" s="193" t="s">
        <v>244</v>
      </c>
      <c r="E37" s="194" t="s">
        <v>13</v>
      </c>
      <c r="F37" s="193">
        <v>5001</v>
      </c>
      <c r="G37" s="23"/>
    </row>
    <row r="38" spans="1:7" ht="13.5" thickBot="1">
      <c r="A38" s="27"/>
      <c r="B38" s="28"/>
      <c r="C38" s="28"/>
      <c r="D38" s="28"/>
      <c r="E38" s="29"/>
      <c r="F38" s="29"/>
      <c r="G38" s="30"/>
    </row>
    <row r="39" spans="1:7">
      <c r="A39" s="14"/>
      <c r="B39" s="15"/>
      <c r="C39" s="15"/>
      <c r="D39" s="15"/>
      <c r="E39" s="16"/>
      <c r="F39" s="16"/>
      <c r="G39" s="17"/>
    </row>
    <row r="40" spans="1:7">
      <c r="A40" s="18" t="s">
        <v>15</v>
      </c>
      <c r="B40" s="246" t="s">
        <v>247</v>
      </c>
      <c r="C40" s="242"/>
      <c r="D40" s="247"/>
      <c r="E40" s="247"/>
      <c r="F40" s="248"/>
      <c r="G40" s="24"/>
    </row>
    <row r="41" spans="1:7">
      <c r="A41" s="18" t="s">
        <v>16</v>
      </c>
      <c r="B41" s="246" t="s">
        <v>248</v>
      </c>
      <c r="C41" s="242"/>
      <c r="D41" s="242"/>
      <c r="E41" s="242"/>
      <c r="F41" s="243"/>
      <c r="G41" s="24"/>
    </row>
    <row r="42" spans="1:7">
      <c r="A42" s="18" t="s">
        <v>17</v>
      </c>
      <c r="B42" s="241" t="s">
        <v>249</v>
      </c>
      <c r="C42" s="242"/>
      <c r="D42" s="242"/>
      <c r="E42" s="242"/>
      <c r="F42" s="243"/>
      <c r="G42" s="24"/>
    </row>
    <row r="43" spans="1:7" ht="13.5" thickBot="1">
      <c r="A43" s="147"/>
      <c r="B43" s="29"/>
      <c r="C43" s="29"/>
      <c r="D43" s="29"/>
      <c r="E43" s="29"/>
      <c r="F43" s="29"/>
      <c r="G43" s="30"/>
    </row>
  </sheetData>
  <mergeCells count="20">
    <mergeCell ref="C22:E22"/>
    <mergeCell ref="C25:E25"/>
    <mergeCell ref="C26:E26"/>
    <mergeCell ref="C24:E24"/>
    <mergeCell ref="A13:G13"/>
    <mergeCell ref="A14:G14"/>
    <mergeCell ref="A15:G15"/>
    <mergeCell ref="A16:G16"/>
    <mergeCell ref="B42:F42"/>
    <mergeCell ref="B36:C36"/>
    <mergeCell ref="D36:F36"/>
    <mergeCell ref="B40:F40"/>
    <mergeCell ref="B41:F41"/>
    <mergeCell ref="B32:C32"/>
    <mergeCell ref="D32:F32"/>
    <mergeCell ref="B35:C35"/>
    <mergeCell ref="D35:F35"/>
    <mergeCell ref="A17:G17"/>
    <mergeCell ref="B31:C31"/>
    <mergeCell ref="D31:F31"/>
  </mergeCells>
  <phoneticPr fontId="24" type="noConversion"/>
  <dataValidations count="1">
    <dataValidation type="list" allowBlank="1" showInputMessage="1" showErrorMessage="1" sqref="C26:E26">
      <formula1>"2012-13, 2013-14, 2014-15"</formula1>
    </dataValidation>
  </dataValidations>
  <hyperlinks>
    <hyperlink ref="D4" location="Amendments!A1" display="Click here for details."/>
    <hyperlink ref="B42" r:id="rId1"/>
  </hyperlinks>
  <pageMargins left="0.74803149606299213" right="0.74803149606299213" top="0.98425196850393704" bottom="0.98425196850393704" header="0.51181102362204722" footer="0.51181102362204722"/>
  <pageSetup paperSize="8" fitToHeight="100" orientation="portrait"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dimension ref="B2:D15"/>
  <sheetViews>
    <sheetView workbookViewId="0">
      <selection activeCell="D23" sqref="D23"/>
    </sheetView>
  </sheetViews>
  <sheetFormatPr defaultRowHeight="12.75"/>
  <cols>
    <col min="2" max="3" width="25.7109375" customWidth="1"/>
    <col min="4" max="4" width="55.7109375" customWidth="1"/>
  </cols>
  <sheetData>
    <row r="2" spans="2:4">
      <c r="B2" s="184" t="s">
        <v>209</v>
      </c>
    </row>
    <row r="3" spans="2:4" ht="13.5" thickBot="1"/>
    <row r="4" spans="2:4" ht="12.75" customHeight="1">
      <c r="B4" s="318" t="s">
        <v>210</v>
      </c>
      <c r="C4" s="319"/>
      <c r="D4" s="320" t="s">
        <v>211</v>
      </c>
    </row>
    <row r="5" spans="2:4" ht="13.5" customHeight="1" thickBot="1">
      <c r="B5" s="322" t="s">
        <v>212</v>
      </c>
      <c r="C5" s="323"/>
      <c r="D5" s="321"/>
    </row>
    <row r="6" spans="2:4" ht="13.5" customHeight="1" thickBot="1">
      <c r="B6" s="324" t="s">
        <v>213</v>
      </c>
      <c r="C6" s="325"/>
      <c r="D6" s="185"/>
    </row>
    <row r="7" spans="2:4" ht="26.25" thickBot="1">
      <c r="B7" s="186" t="s">
        <v>214</v>
      </c>
      <c r="C7" s="187" t="s">
        <v>215</v>
      </c>
      <c r="D7" s="187" t="s">
        <v>216</v>
      </c>
    </row>
    <row r="8" spans="2:4" ht="13.5" thickBot="1">
      <c r="B8" s="186" t="s">
        <v>217</v>
      </c>
      <c r="C8" s="187" t="s">
        <v>218</v>
      </c>
      <c r="D8" s="187" t="s">
        <v>219</v>
      </c>
    </row>
    <row r="9" spans="2:4" ht="13.5" thickBot="1">
      <c r="B9" s="186" t="s">
        <v>220</v>
      </c>
      <c r="C9" s="187" t="s">
        <v>218</v>
      </c>
      <c r="D9" s="187" t="s">
        <v>221</v>
      </c>
    </row>
    <row r="10" spans="2:4" ht="13.5" thickBot="1">
      <c r="B10" s="186" t="s">
        <v>87</v>
      </c>
      <c r="C10" s="187" t="s">
        <v>218</v>
      </c>
      <c r="D10" s="187" t="s">
        <v>222</v>
      </c>
    </row>
    <row r="11" spans="2:4" ht="90" thickBot="1">
      <c r="B11" s="188" t="s">
        <v>223</v>
      </c>
      <c r="C11" s="188" t="s">
        <v>218</v>
      </c>
      <c r="D11" s="189" t="s">
        <v>224</v>
      </c>
    </row>
    <row r="12" spans="2:4" ht="13.5" thickBot="1">
      <c r="B12" s="186" t="s">
        <v>225</v>
      </c>
      <c r="C12" s="187" t="s">
        <v>218</v>
      </c>
      <c r="D12" s="187" t="s">
        <v>216</v>
      </c>
    </row>
    <row r="13" spans="2:4" ht="13.5" thickBot="1">
      <c r="B13" s="186" t="s">
        <v>226</v>
      </c>
      <c r="C13" s="187" t="s">
        <v>218</v>
      </c>
      <c r="D13" s="187" t="s">
        <v>216</v>
      </c>
    </row>
    <row r="14" spans="2:4" ht="26.25" thickBot="1">
      <c r="B14" s="186" t="s">
        <v>189</v>
      </c>
      <c r="C14" s="187" t="s">
        <v>218</v>
      </c>
      <c r="D14" s="187" t="s">
        <v>227</v>
      </c>
    </row>
    <row r="15" spans="2:4" ht="13.5" thickBot="1">
      <c r="B15" s="188" t="s">
        <v>191</v>
      </c>
      <c r="C15" s="190" t="s">
        <v>218</v>
      </c>
      <c r="D15" s="190" t="s">
        <v>228</v>
      </c>
    </row>
  </sheetData>
  <mergeCells count="4">
    <mergeCell ref="B4:C4"/>
    <mergeCell ref="D4:D5"/>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9" enableFormatConditionsCalculation="0">
    <pageSetUpPr fitToPage="1"/>
  </sheetPr>
  <dimension ref="A1:G18"/>
  <sheetViews>
    <sheetView view="pageBreakPreview" zoomScaleNormal="100" zoomScaleSheetLayoutView="100" zoomScalePageLayoutView="85" workbookViewId="0">
      <selection activeCell="E17" sqref="E17"/>
    </sheetView>
  </sheetViews>
  <sheetFormatPr defaultRowHeight="23.25"/>
  <cols>
    <col min="1" max="1" width="8.140625" style="70" customWidth="1"/>
    <col min="2" max="2" width="5.7109375" style="70" customWidth="1"/>
    <col min="3" max="3" width="70.7109375" style="70" customWidth="1"/>
    <col min="4" max="4" width="10.7109375" style="70" customWidth="1"/>
    <col min="5" max="5" width="70.7109375" style="70" customWidth="1"/>
    <col min="6" max="6" width="5.7109375" style="70" customWidth="1"/>
    <col min="7" max="7" width="3.7109375" style="70" customWidth="1"/>
    <col min="8" max="16384" width="9.140625" style="70"/>
  </cols>
  <sheetData>
    <row r="1" spans="1:7" ht="15" customHeight="1" thickBot="1">
      <c r="A1" s="70" t="s">
        <v>85</v>
      </c>
    </row>
    <row r="2" spans="1:7" ht="15" customHeight="1">
      <c r="B2" s="71"/>
      <c r="C2" s="72"/>
      <c r="D2" s="72"/>
      <c r="E2" s="72"/>
      <c r="F2" s="73"/>
      <c r="G2" s="74"/>
    </row>
    <row r="3" spans="1:7" ht="35.1" customHeight="1">
      <c r="B3" s="76"/>
      <c r="C3" s="81"/>
      <c r="D3" s="81"/>
      <c r="E3" s="81"/>
      <c r="F3" s="148"/>
      <c r="G3" s="74"/>
    </row>
    <row r="4" spans="1:7" ht="51.6" customHeight="1">
      <c r="B4" s="76"/>
      <c r="C4" s="258" t="s">
        <v>182</v>
      </c>
      <c r="D4" s="259"/>
      <c r="E4" s="259"/>
      <c r="F4" s="77"/>
      <c r="G4" s="78"/>
    </row>
    <row r="5" spans="1:7" ht="21" customHeight="1">
      <c r="B5" s="76"/>
      <c r="C5" s="260" t="s">
        <v>86</v>
      </c>
      <c r="D5" s="261"/>
      <c r="E5" s="261"/>
      <c r="F5" s="79"/>
      <c r="G5" s="80"/>
    </row>
    <row r="6" spans="1:7" ht="15" customHeight="1" thickBot="1">
      <c r="B6" s="76"/>
      <c r="C6" s="81"/>
      <c r="D6" s="81"/>
      <c r="E6" s="82"/>
      <c r="F6" s="83"/>
      <c r="G6" s="84"/>
    </row>
    <row r="7" spans="1:7" s="85" customFormat="1" ht="15" customHeight="1">
      <c r="B7" s="150"/>
      <c r="C7" s="151"/>
      <c r="D7" s="151"/>
      <c r="E7" s="151"/>
      <c r="F7" s="152"/>
      <c r="G7" s="86"/>
    </row>
    <row r="8" spans="1:7" s="85" customFormat="1" ht="30" customHeight="1">
      <c r="B8" s="153"/>
      <c r="C8" s="154" t="s">
        <v>102</v>
      </c>
      <c r="D8" s="155"/>
      <c r="E8" s="178" t="s">
        <v>192</v>
      </c>
      <c r="F8" s="156"/>
      <c r="G8" s="86"/>
    </row>
    <row r="9" spans="1:7" s="85" customFormat="1" ht="30" customHeight="1">
      <c r="B9" s="153"/>
      <c r="C9" s="157" t="s">
        <v>183</v>
      </c>
      <c r="D9" s="155"/>
      <c r="E9" s="178" t="s">
        <v>233</v>
      </c>
      <c r="F9" s="156"/>
      <c r="G9" s="86"/>
    </row>
    <row r="10" spans="1:7" s="85" customFormat="1" ht="30" customHeight="1">
      <c r="B10" s="153"/>
      <c r="C10" s="158" t="s">
        <v>184</v>
      </c>
      <c r="D10" s="155"/>
      <c r="E10" s="155" t="s">
        <v>89</v>
      </c>
      <c r="F10" s="156"/>
      <c r="G10" s="86"/>
    </row>
    <row r="11" spans="1:7" s="85" customFormat="1" ht="30" customHeight="1">
      <c r="B11" s="153"/>
      <c r="C11" s="160" t="s">
        <v>185</v>
      </c>
      <c r="D11" s="155"/>
      <c r="E11" s="179" t="s">
        <v>234</v>
      </c>
      <c r="F11" s="156"/>
      <c r="G11" s="86"/>
    </row>
    <row r="12" spans="1:7" s="85" customFormat="1" ht="30" customHeight="1">
      <c r="B12" s="153"/>
      <c r="C12" s="160" t="s">
        <v>187</v>
      </c>
      <c r="D12" s="155"/>
      <c r="E12" s="179" t="s">
        <v>186</v>
      </c>
      <c r="F12" s="156"/>
      <c r="G12" s="86"/>
    </row>
    <row r="13" spans="1:7" s="85" customFormat="1" ht="30" customHeight="1">
      <c r="B13" s="153"/>
      <c r="C13" s="160" t="s">
        <v>230</v>
      </c>
      <c r="D13" s="155"/>
      <c r="E13" s="159" t="s">
        <v>235</v>
      </c>
      <c r="F13" s="156"/>
      <c r="G13" s="86"/>
    </row>
    <row r="14" spans="1:7" s="85" customFormat="1" ht="30" customHeight="1">
      <c r="B14" s="153"/>
      <c r="C14" s="160" t="s">
        <v>231</v>
      </c>
      <c r="D14" s="155"/>
      <c r="E14" s="159" t="s">
        <v>188</v>
      </c>
      <c r="F14" s="156"/>
      <c r="G14" s="86"/>
    </row>
    <row r="15" spans="1:7" s="85" customFormat="1" ht="30" customHeight="1">
      <c r="B15" s="153"/>
      <c r="C15" s="160" t="s">
        <v>190</v>
      </c>
      <c r="D15" s="155"/>
      <c r="E15" s="161" t="s">
        <v>236</v>
      </c>
      <c r="F15" s="156"/>
      <c r="G15" s="86"/>
    </row>
    <row r="16" spans="1:7" s="85" customFormat="1" ht="30" customHeight="1">
      <c r="B16" s="153"/>
      <c r="C16" s="154" t="s">
        <v>232</v>
      </c>
      <c r="D16" s="155"/>
      <c r="E16" s="161" t="s">
        <v>237</v>
      </c>
      <c r="F16" s="156"/>
      <c r="G16" s="86"/>
    </row>
    <row r="17" spans="1:7" s="85" customFormat="1" ht="15" customHeight="1" thickBot="1">
      <c r="B17" s="162"/>
      <c r="C17" s="163"/>
      <c r="D17" s="164"/>
      <c r="E17" s="164"/>
      <c r="F17" s="165"/>
      <c r="G17" s="86"/>
    </row>
    <row r="18" spans="1:7">
      <c r="A18" s="75"/>
      <c r="B18" s="74"/>
      <c r="C18" s="74"/>
      <c r="D18" s="74"/>
      <c r="E18" s="74"/>
    </row>
  </sheetData>
  <mergeCells count="2">
    <mergeCell ref="C4:E4"/>
    <mergeCell ref="C5:E5"/>
  </mergeCells>
  <phoneticPr fontId="40" type="noConversion"/>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MED Threshold'!A1" display="1d. STPIS - MED threshold"/>
    <hyperlink ref="C14" location="'1e. STPIS Exclusions'!A1" display="1e. STPIS - Exclusions"/>
    <hyperlink ref="C15" location="'1f. STPIS GSL'!A1" display="1f. STPIS - GSL"/>
    <hyperlink ref="C16" location="'2. Demand'!A1" display="2. Demand"/>
    <hyperlink ref="E8" location="'3. Outcomes customer service '!A1" display="3. Quality of service and customer service"/>
    <hyperlink ref="E9" location="'4. General information'!A1" display="4. General Information"/>
    <hyperlink ref="E11" location="'5a. Network data outage'!A1" display="5a. Network data - outages"/>
    <hyperlink ref="E12" location="'5b. Network data feeder'!A1" display="5b. Network data feeder reliability"/>
    <hyperlink ref="E13" location="'5c. Network data outages'!A1" display="5c. Network data - outages "/>
    <hyperlink ref="E14" location="'5d. Outcomes planned outages'!A1" display="5d. Outcomes - planned outages????"/>
    <hyperlink ref="E15" location="'6. Weighted av cost of debt'!A1" display="6. Weighted average cost of debt"/>
    <hyperlink ref="E16" location="'7. Asset installation'!A1" display="7. Asset installation"/>
  </hyperlinks>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sheetPr codeName="Sheet2">
    <pageSetUpPr fitToPage="1"/>
  </sheetPr>
  <dimension ref="B1:K25"/>
  <sheetViews>
    <sheetView showGridLines="0" view="pageBreakPreview" zoomScaleNormal="100" zoomScaleSheetLayoutView="100" workbookViewId="0">
      <selection activeCell="B1" sqref="B1"/>
    </sheetView>
  </sheetViews>
  <sheetFormatPr defaultColWidth="8.85546875" defaultRowHeight="12.75"/>
  <cols>
    <col min="1" max="1" width="11.5703125" style="32" customWidth="1"/>
    <col min="2" max="2" width="45.5703125" style="32" customWidth="1"/>
    <col min="3" max="3" width="15.28515625" style="32" customWidth="1"/>
    <col min="4" max="4" width="16.42578125" style="32" customWidth="1"/>
    <col min="5" max="5" width="16.140625" style="32" customWidth="1"/>
    <col min="6" max="6" width="18.5703125" style="32" customWidth="1"/>
    <col min="7" max="7" width="15.7109375" style="32" customWidth="1"/>
    <col min="8" max="8" width="5.140625" style="87" customWidth="1"/>
    <col min="9" max="10" width="8.85546875" style="32"/>
    <col min="11" max="11" width="10.7109375" style="32" customWidth="1"/>
    <col min="12" max="16384" width="8.85546875" style="32"/>
  </cols>
  <sheetData>
    <row r="1" spans="2:11" ht="20.25">
      <c r="B1" s="31" t="str">
        <f>Cover!C22</f>
        <v>SA Power Networks</v>
      </c>
    </row>
    <row r="2" spans="2:11" ht="20.25">
      <c r="B2" s="31" t="s">
        <v>18</v>
      </c>
    </row>
    <row r="3" spans="2:11" ht="20.25">
      <c r="B3" s="33" t="str">
        <f>Cover!C26</f>
        <v>2013-14</v>
      </c>
    </row>
    <row r="4" spans="2:11" ht="18">
      <c r="B4" s="34" t="s">
        <v>19</v>
      </c>
      <c r="I4" s="262"/>
      <c r="J4" s="262"/>
      <c r="K4" s="262"/>
    </row>
    <row r="6" spans="2:11" ht="51.75" customHeight="1">
      <c r="B6" s="263" t="s">
        <v>193</v>
      </c>
      <c r="C6" s="264"/>
      <c r="D6" s="264"/>
    </row>
    <row r="8" spans="2:11" ht="15.75">
      <c r="B8" s="35" t="s">
        <v>93</v>
      </c>
      <c r="C8" s="36"/>
      <c r="D8" s="36"/>
      <c r="E8" s="36"/>
      <c r="F8" s="36"/>
      <c r="G8" s="36"/>
      <c r="H8" s="88"/>
    </row>
    <row r="9" spans="2:11">
      <c r="B9" s="36"/>
      <c r="C9" s="36"/>
      <c r="D9" s="36"/>
      <c r="E9" s="36"/>
      <c r="F9" s="36"/>
      <c r="G9" s="36"/>
      <c r="H9" s="88"/>
    </row>
    <row r="10" spans="2:11" ht="15">
      <c r="B10" s="109" t="s">
        <v>91</v>
      </c>
      <c r="C10" s="44" t="s">
        <v>20</v>
      </c>
      <c r="D10" s="44" t="s">
        <v>21</v>
      </c>
      <c r="E10" s="44" t="s">
        <v>22</v>
      </c>
      <c r="F10" s="44" t="s">
        <v>23</v>
      </c>
      <c r="G10" s="69" t="s">
        <v>24</v>
      </c>
      <c r="H10" s="89"/>
    </row>
    <row r="11" spans="2:11" ht="15">
      <c r="B11" s="175" t="s">
        <v>88</v>
      </c>
      <c r="C11" s="209">
        <v>9</v>
      </c>
      <c r="D11" s="209">
        <v>268.89999999999998</v>
      </c>
      <c r="E11" s="209">
        <v>264.8</v>
      </c>
      <c r="F11" s="209">
        <v>410.1</v>
      </c>
      <c r="G11" s="209">
        <v>289.7</v>
      </c>
      <c r="H11" s="90"/>
    </row>
    <row r="12" spans="2:11" ht="15">
      <c r="B12" s="175" t="s">
        <v>105</v>
      </c>
      <c r="C12" s="209">
        <v>9</v>
      </c>
      <c r="D12" s="209">
        <v>128.69999999999999</v>
      </c>
      <c r="E12" s="209">
        <v>197</v>
      </c>
      <c r="F12" s="209">
        <v>314.10000000000002</v>
      </c>
      <c r="G12" s="209">
        <v>167.6</v>
      </c>
      <c r="H12" s="90"/>
    </row>
    <row r="13" spans="2:11">
      <c r="B13" s="37"/>
      <c r="C13" s="38"/>
      <c r="D13" s="38"/>
      <c r="E13" s="38"/>
      <c r="F13" s="38"/>
      <c r="G13" s="38"/>
      <c r="H13" s="91"/>
    </row>
    <row r="14" spans="2:11" ht="15.75">
      <c r="B14" s="35" t="s">
        <v>94</v>
      </c>
      <c r="C14" s="39"/>
      <c r="D14" s="39"/>
      <c r="E14" s="39"/>
      <c r="F14" s="39"/>
      <c r="G14" s="39"/>
      <c r="H14" s="91"/>
    </row>
    <row r="15" spans="2:11">
      <c r="B15" s="40"/>
      <c r="C15" s="41"/>
      <c r="D15" s="41"/>
      <c r="E15" s="41"/>
      <c r="F15" s="41"/>
      <c r="G15" s="41"/>
      <c r="H15" s="91"/>
    </row>
    <row r="16" spans="2:11" ht="15">
      <c r="B16" s="109" t="s">
        <v>92</v>
      </c>
      <c r="C16" s="44" t="s">
        <v>20</v>
      </c>
      <c r="D16" s="44" t="s">
        <v>21</v>
      </c>
      <c r="E16" s="44" t="s">
        <v>22</v>
      </c>
      <c r="F16" s="44" t="s">
        <v>23</v>
      </c>
      <c r="G16" s="69" t="s">
        <v>24</v>
      </c>
      <c r="H16" s="89"/>
      <c r="I16" s="262"/>
      <c r="J16" s="262"/>
      <c r="K16" s="262"/>
    </row>
    <row r="17" spans="2:8" ht="15">
      <c r="B17" s="175" t="s">
        <v>88</v>
      </c>
      <c r="C17" s="210">
        <v>0.115</v>
      </c>
      <c r="D17" s="210">
        <v>1.81</v>
      </c>
      <c r="E17" s="210">
        <v>1.915</v>
      </c>
      <c r="F17" s="210">
        <v>2.819</v>
      </c>
      <c r="G17" s="210">
        <v>1.9790000000000001</v>
      </c>
      <c r="H17" s="90"/>
    </row>
    <row r="18" spans="2:8" ht="15">
      <c r="B18" s="175" t="s">
        <v>105</v>
      </c>
      <c r="C18" s="210">
        <v>0.115</v>
      </c>
      <c r="D18" s="210">
        <v>1.304</v>
      </c>
      <c r="E18" s="210">
        <v>1.5960000000000001</v>
      </c>
      <c r="F18" s="210">
        <v>1.9730000000000001</v>
      </c>
      <c r="G18" s="210">
        <v>1.446</v>
      </c>
      <c r="H18" s="90"/>
    </row>
    <row r="19" spans="2:8">
      <c r="B19" s="116"/>
      <c r="C19" s="116"/>
      <c r="D19" s="116"/>
      <c r="E19" s="116"/>
      <c r="F19" s="116"/>
      <c r="G19" s="116"/>
      <c r="H19" s="117"/>
    </row>
    <row r="20" spans="2:8" ht="15.75">
      <c r="B20" s="171" t="s">
        <v>195</v>
      </c>
      <c r="C20" s="172"/>
      <c r="D20" s="172"/>
      <c r="E20" s="172"/>
      <c r="F20" s="172"/>
      <c r="G20" s="172"/>
    </row>
    <row r="21" spans="2:8">
      <c r="B21" s="172"/>
      <c r="C21" s="172"/>
      <c r="D21" s="172"/>
      <c r="E21" s="172"/>
      <c r="F21" s="172"/>
      <c r="G21" s="172"/>
    </row>
    <row r="22" spans="2:8" ht="15">
      <c r="B22" s="173"/>
      <c r="C22" s="169" t="s">
        <v>20</v>
      </c>
      <c r="D22" s="169" t="s">
        <v>21</v>
      </c>
      <c r="E22" s="169" t="s">
        <v>22</v>
      </c>
      <c r="F22" s="169" t="s">
        <v>23</v>
      </c>
      <c r="G22" s="170" t="s">
        <v>24</v>
      </c>
    </row>
    <row r="23" spans="2:8">
      <c r="B23" s="174" t="s">
        <v>198</v>
      </c>
      <c r="C23" s="211">
        <v>5134</v>
      </c>
      <c r="D23" s="211">
        <v>590369</v>
      </c>
      <c r="E23" s="211">
        <v>116570</v>
      </c>
      <c r="F23" s="211">
        <v>138689</v>
      </c>
      <c r="G23" s="211">
        <f>SUM(C23:F23)</f>
        <v>850762</v>
      </c>
    </row>
    <row r="24" spans="2:8">
      <c r="B24" s="174" t="s">
        <v>199</v>
      </c>
      <c r="C24" s="211">
        <v>5121</v>
      </c>
      <c r="D24" s="211">
        <v>590150</v>
      </c>
      <c r="E24" s="211">
        <v>118911</v>
      </c>
      <c r="F24" s="211">
        <v>138589</v>
      </c>
      <c r="G24" s="211">
        <f>SUM(C24:F24)</f>
        <v>852771</v>
      </c>
    </row>
    <row r="25" spans="2:8">
      <c r="B25" s="174" t="s">
        <v>196</v>
      </c>
      <c r="C25" s="176">
        <f>(C23+C24)/2</f>
        <v>5127.5</v>
      </c>
      <c r="D25" s="176">
        <f>(D23+D24)/2</f>
        <v>590259.5</v>
      </c>
      <c r="E25" s="176">
        <f>(E23+E24)/2</f>
        <v>117740.5</v>
      </c>
      <c r="F25" s="176">
        <f>(F23+F24)/2</f>
        <v>138639</v>
      </c>
      <c r="G25" s="176">
        <f>(G23+G24)/2</f>
        <v>851766.5</v>
      </c>
    </row>
  </sheetData>
  <mergeCells count="3">
    <mergeCell ref="I4:K4"/>
    <mergeCell ref="I16:K16"/>
    <mergeCell ref="B6:D6"/>
  </mergeCells>
  <phoneticPr fontId="24" type="noConversion"/>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B1:G41"/>
  <sheetViews>
    <sheetView showGridLines="0" view="pageBreakPreview" zoomScaleNormal="100" zoomScaleSheetLayoutView="100" workbookViewId="0">
      <selection activeCell="B1" sqref="B1"/>
    </sheetView>
  </sheetViews>
  <sheetFormatPr defaultColWidth="8.85546875" defaultRowHeight="12.75"/>
  <cols>
    <col min="1" max="1" width="12.85546875" style="32" customWidth="1"/>
    <col min="2" max="2" width="38.42578125" style="108" customWidth="1"/>
    <col min="3" max="3" width="21.28515625" style="32" customWidth="1"/>
    <col min="4" max="4" width="15.28515625" style="32" customWidth="1"/>
    <col min="5" max="5" width="5" style="32" customWidth="1"/>
    <col min="6" max="16384" width="8.85546875" style="32"/>
  </cols>
  <sheetData>
    <row r="1" spans="2:7" ht="20.25">
      <c r="B1" s="100" t="str">
        <f>Cover!C22</f>
        <v>SA Power Networks</v>
      </c>
    </row>
    <row r="2" spans="2:7" ht="20.25">
      <c r="B2" s="100" t="s">
        <v>25</v>
      </c>
    </row>
    <row r="3" spans="2:7" ht="20.25">
      <c r="B3" s="100" t="str">
        <f>Cover!C26</f>
        <v>2013-14</v>
      </c>
    </row>
    <row r="4" spans="2:7" ht="18">
      <c r="B4" s="110" t="s">
        <v>26</v>
      </c>
      <c r="E4" s="262"/>
      <c r="F4" s="262"/>
      <c r="G4" s="262"/>
    </row>
    <row r="5" spans="2:7" ht="18">
      <c r="B5" s="101"/>
    </row>
    <row r="6" spans="2:7" ht="45" customHeight="1">
      <c r="B6" s="263" t="s">
        <v>193</v>
      </c>
      <c r="C6" s="264"/>
      <c r="D6" s="264"/>
    </row>
    <row r="7" spans="2:7" ht="18">
      <c r="B7" s="101"/>
    </row>
    <row r="8" spans="2:7" ht="15.75">
      <c r="B8" s="102" t="s">
        <v>95</v>
      </c>
      <c r="C8" s="35"/>
      <c r="D8" s="36"/>
    </row>
    <row r="9" spans="2:7" ht="15.75">
      <c r="B9" s="102"/>
      <c r="C9" s="35"/>
      <c r="D9" s="36"/>
    </row>
    <row r="10" spans="2:7" ht="25.5">
      <c r="B10" s="44" t="s">
        <v>27</v>
      </c>
      <c r="C10" s="120" t="s">
        <v>105</v>
      </c>
      <c r="D10" s="118" t="s">
        <v>88</v>
      </c>
    </row>
    <row r="11" spans="2:7">
      <c r="B11" s="99" t="s">
        <v>28</v>
      </c>
      <c r="C11" s="208">
        <v>548332</v>
      </c>
      <c r="D11" s="208">
        <v>656524</v>
      </c>
    </row>
    <row r="12" spans="2:7" ht="12.75" customHeight="1">
      <c r="B12" s="99" t="s">
        <v>29</v>
      </c>
      <c r="C12" s="207">
        <v>488271</v>
      </c>
      <c r="D12" s="195"/>
    </row>
    <row r="13" spans="2:7" ht="25.5">
      <c r="B13" s="99" t="s">
        <v>30</v>
      </c>
      <c r="C13" s="206">
        <f>C12/C11</f>
        <v>0.8904659950540913</v>
      </c>
      <c r="D13" s="45"/>
    </row>
    <row r="14" spans="2:7" ht="15">
      <c r="B14" s="104"/>
      <c r="C14" s="46"/>
      <c r="D14" s="47"/>
    </row>
    <row r="15" spans="2:7" ht="15.75">
      <c r="B15" s="102" t="s">
        <v>96</v>
      </c>
      <c r="C15" s="48"/>
      <c r="D15" s="49"/>
    </row>
    <row r="16" spans="2:7" ht="15.75">
      <c r="B16" s="102"/>
      <c r="C16" s="48"/>
      <c r="D16" s="49"/>
    </row>
    <row r="17" spans="2:4">
      <c r="B17" s="265" t="s">
        <v>31</v>
      </c>
      <c r="C17" s="266"/>
      <c r="D17" s="50"/>
    </row>
    <row r="18" spans="2:4" ht="15.75">
      <c r="B18" s="102"/>
      <c r="C18" s="48"/>
      <c r="D18" s="49"/>
    </row>
    <row r="19" spans="2:4">
      <c r="B19" s="103" t="s">
        <v>32</v>
      </c>
      <c r="C19" s="51"/>
      <c r="D19" s="52"/>
    </row>
    <row r="20" spans="2:4" ht="12.75" customHeight="1">
      <c r="B20" s="99" t="s">
        <v>33</v>
      </c>
      <c r="C20" s="53"/>
      <c r="D20" s="52"/>
    </row>
    <row r="21" spans="2:4" ht="25.5">
      <c r="B21" s="99" t="s">
        <v>34</v>
      </c>
      <c r="C21" s="53"/>
      <c r="D21" s="36"/>
    </row>
    <row r="22" spans="2:4" ht="25.5">
      <c r="B22" s="99" t="s">
        <v>35</v>
      </c>
      <c r="C22" s="54"/>
      <c r="D22" s="36"/>
    </row>
    <row r="23" spans="2:4" ht="15">
      <c r="B23" s="104"/>
      <c r="C23" s="46"/>
      <c r="D23" s="36"/>
    </row>
    <row r="24" spans="2:4" ht="15.75">
      <c r="B24" s="105" t="s">
        <v>97</v>
      </c>
      <c r="C24" s="55"/>
      <c r="D24" s="48"/>
    </row>
    <row r="25" spans="2:4" ht="15.75">
      <c r="B25" s="105"/>
      <c r="C25" s="55"/>
      <c r="D25" s="48"/>
    </row>
    <row r="26" spans="2:4">
      <c r="B26" s="103" t="s">
        <v>36</v>
      </c>
      <c r="C26" s="51"/>
      <c r="D26" s="36"/>
    </row>
    <row r="27" spans="2:4">
      <c r="B27" s="99" t="s">
        <v>37</v>
      </c>
      <c r="C27" s="53"/>
      <c r="D27" s="36"/>
    </row>
    <row r="28" spans="2:4">
      <c r="B28" s="99" t="s">
        <v>38</v>
      </c>
      <c r="C28" s="53"/>
      <c r="D28" s="36"/>
    </row>
    <row r="29" spans="2:4" ht="54" customHeight="1">
      <c r="B29" s="99" t="s">
        <v>39</v>
      </c>
      <c r="C29" s="53"/>
      <c r="D29" s="36"/>
    </row>
    <row r="30" spans="2:4" ht="25.5">
      <c r="B30" s="99" t="s">
        <v>40</v>
      </c>
      <c r="C30" s="53"/>
      <c r="D30" s="36"/>
    </row>
    <row r="31" spans="2:4" ht="38.25">
      <c r="B31" s="99" t="s">
        <v>41</v>
      </c>
      <c r="C31" s="56"/>
      <c r="D31" s="36"/>
    </row>
    <row r="32" spans="2:4">
      <c r="B32" s="106"/>
      <c r="C32" s="57"/>
      <c r="D32" s="36"/>
    </row>
    <row r="33" spans="2:4" ht="15.75">
      <c r="B33" s="105" t="s">
        <v>101</v>
      </c>
      <c r="C33" s="58"/>
      <c r="D33" s="35"/>
    </row>
    <row r="34" spans="2:4" ht="15.75">
      <c r="B34" s="105"/>
      <c r="C34" s="58"/>
      <c r="D34" s="113"/>
    </row>
    <row r="35" spans="2:4" ht="12.75" customHeight="1">
      <c r="B35" s="265" t="s">
        <v>90</v>
      </c>
      <c r="C35" s="267"/>
      <c r="D35" s="112"/>
    </row>
    <row r="36" spans="2:4" ht="15.75">
      <c r="B36" s="105"/>
      <c r="C36" s="58"/>
      <c r="D36" s="113"/>
    </row>
    <row r="37" spans="2:4">
      <c r="B37" s="103" t="s">
        <v>42</v>
      </c>
      <c r="C37" s="51"/>
      <c r="D37" s="36"/>
    </row>
    <row r="38" spans="2:4">
      <c r="B38" s="99" t="s">
        <v>43</v>
      </c>
      <c r="C38" s="53"/>
      <c r="D38" s="36"/>
    </row>
    <row r="39" spans="2:4" ht="25.5">
      <c r="B39" s="99" t="s">
        <v>44</v>
      </c>
      <c r="C39" s="53"/>
      <c r="D39" s="36"/>
    </row>
    <row r="40" spans="2:4" ht="25.5">
      <c r="B40" s="99" t="s">
        <v>45</v>
      </c>
      <c r="C40" s="56"/>
      <c r="D40" s="36"/>
    </row>
    <row r="41" spans="2:4" s="92" customFormat="1" ht="15">
      <c r="B41" s="107"/>
      <c r="C41" s="93"/>
      <c r="D41" s="93"/>
    </row>
  </sheetData>
  <mergeCells count="4">
    <mergeCell ref="E4:G4"/>
    <mergeCell ref="B17:C17"/>
    <mergeCell ref="B35:C35"/>
    <mergeCell ref="B6:D6"/>
  </mergeCells>
  <phoneticPr fontId="24" type="noConversion"/>
  <pageMargins left="0.74803149606299213" right="0.74803149606299213" top="0.98425196850393704" bottom="0.98425196850393704" header="0.51181102362204722" footer="0.51181102362204722"/>
  <pageSetup paperSize="8" fitToHeight="100" orientation="portrait" r:id="rId1"/>
  <headerFooter scaleWithDoc="0" alignWithMargins="0">
    <oddFooter>&amp;L&amp;8&amp;D&amp;C&amp;8&amp; Template: &amp;A
&amp;F&amp;R&amp;8&amp;P of &amp;N</oddFooter>
  </headerFooter>
  <drawing r:id="rId2"/>
</worksheet>
</file>

<file path=xl/worksheets/sheet5.xml><?xml version="1.0" encoding="utf-8"?>
<worksheet xmlns="http://schemas.openxmlformats.org/spreadsheetml/2006/main" xmlns:r="http://schemas.openxmlformats.org/officeDocument/2006/relationships">
  <sheetPr codeName="Sheet4">
    <pageSetUpPr fitToPage="1"/>
  </sheetPr>
  <dimension ref="B1:Z377"/>
  <sheetViews>
    <sheetView showGridLines="0" view="pageBreakPreview" zoomScaleNormal="100" zoomScaleSheetLayoutView="100" workbookViewId="0">
      <selection activeCell="B1" sqref="B1"/>
    </sheetView>
  </sheetViews>
  <sheetFormatPr defaultRowHeight="12.75"/>
  <cols>
    <col min="1" max="1" width="10.7109375" style="43" customWidth="1"/>
    <col min="2" max="2" width="31.28515625" style="43" customWidth="1"/>
    <col min="3" max="3" width="20.5703125" style="43" customWidth="1"/>
    <col min="4" max="4" width="25" style="43" customWidth="1"/>
    <col min="5" max="5" width="13" style="43" customWidth="1"/>
    <col min="6" max="6" width="14.42578125" style="43" customWidth="1"/>
    <col min="7" max="22" width="13" style="43" customWidth="1"/>
    <col min="23" max="23" width="15.42578125" style="43" bestFit="1" customWidth="1"/>
    <col min="24" max="24" width="17.42578125" style="43" customWidth="1"/>
    <col min="25" max="25" width="18.85546875" style="43" customWidth="1"/>
    <col min="26" max="26" width="4.28515625" style="94" customWidth="1"/>
    <col min="27" max="16384" width="9.140625" style="43"/>
  </cols>
  <sheetData>
    <row r="1" spans="2:26" ht="20.25">
      <c r="B1" s="64" t="str">
        <f>Cover!C22</f>
        <v>SA Power Networks</v>
      </c>
      <c r="C1" s="64"/>
      <c r="D1" s="64"/>
      <c r="E1" s="64"/>
      <c r="F1" s="64"/>
      <c r="G1" s="64"/>
      <c r="H1" s="64"/>
      <c r="I1" s="64"/>
      <c r="J1" s="64"/>
      <c r="K1" s="64"/>
      <c r="L1" s="64"/>
      <c r="M1" s="64"/>
      <c r="N1" s="64"/>
      <c r="O1" s="64"/>
      <c r="P1" s="64"/>
      <c r="Q1" s="64"/>
      <c r="R1" s="64"/>
      <c r="S1" s="64"/>
      <c r="T1" s="64"/>
      <c r="U1" s="64"/>
      <c r="V1" s="64"/>
    </row>
    <row r="2" spans="2:26" ht="20.25">
      <c r="B2" s="31" t="s">
        <v>81</v>
      </c>
      <c r="C2" s="64"/>
      <c r="D2" s="64"/>
      <c r="E2" s="64"/>
      <c r="F2" s="111">
        <v>41091</v>
      </c>
      <c r="G2" s="64"/>
      <c r="H2" s="64"/>
      <c r="I2" s="64"/>
      <c r="J2" s="64"/>
      <c r="K2" s="64"/>
      <c r="L2" s="64"/>
      <c r="M2" s="64"/>
      <c r="N2" s="64"/>
      <c r="O2" s="64"/>
      <c r="P2" s="64"/>
      <c r="Q2" s="64"/>
      <c r="R2" s="64"/>
      <c r="S2" s="64"/>
      <c r="T2" s="64"/>
      <c r="U2" s="64"/>
      <c r="V2" s="64"/>
    </row>
    <row r="3" spans="2:26" ht="20.25">
      <c r="B3" s="65" t="str">
        <f>Cover!C26</f>
        <v>2013-14</v>
      </c>
      <c r="C3" s="64"/>
      <c r="D3" s="64"/>
      <c r="E3" s="64"/>
      <c r="F3" s="111">
        <v>41456</v>
      </c>
      <c r="G3" s="64"/>
      <c r="H3" s="64"/>
      <c r="I3" s="64"/>
      <c r="J3" s="64"/>
      <c r="K3" s="64"/>
      <c r="L3" s="64"/>
      <c r="M3" s="64"/>
      <c r="N3" s="64"/>
      <c r="O3" s="64"/>
      <c r="P3" s="64"/>
      <c r="Q3" s="64"/>
      <c r="R3" s="64"/>
      <c r="S3" s="64"/>
      <c r="T3" s="64"/>
      <c r="U3" s="64"/>
      <c r="V3" s="64"/>
    </row>
    <row r="4" spans="2:26" ht="20.25">
      <c r="B4" s="66" t="s">
        <v>100</v>
      </c>
      <c r="C4" s="64"/>
      <c r="D4" s="64"/>
      <c r="E4" s="64"/>
      <c r="F4" s="180">
        <v>41821</v>
      </c>
      <c r="G4" s="64"/>
      <c r="H4" s="64"/>
      <c r="I4" s="64"/>
      <c r="J4" s="64"/>
      <c r="K4" s="64"/>
      <c r="L4" s="64"/>
      <c r="M4" s="64"/>
      <c r="N4" s="64"/>
      <c r="O4" s="64"/>
      <c r="P4" s="64"/>
      <c r="Q4" s="64"/>
      <c r="R4" s="64"/>
      <c r="S4" s="64"/>
      <c r="T4" s="64"/>
      <c r="U4" s="64"/>
      <c r="V4" s="64"/>
    </row>
    <row r="6" spans="2:26" ht="45" customHeight="1">
      <c r="B6" s="263" t="s">
        <v>193</v>
      </c>
      <c r="C6" s="264"/>
      <c r="D6" s="264"/>
      <c r="E6" s="270"/>
      <c r="F6" s="270"/>
    </row>
    <row r="8" spans="2:26" ht="15.75">
      <c r="B8" s="60" t="s">
        <v>104</v>
      </c>
      <c r="C8" s="60"/>
      <c r="D8" s="60"/>
      <c r="E8" s="60"/>
      <c r="F8" s="60"/>
      <c r="G8" s="60"/>
      <c r="H8" s="60"/>
      <c r="I8" s="60"/>
      <c r="J8" s="60"/>
      <c r="K8" s="60"/>
      <c r="L8" s="60"/>
      <c r="M8" s="60"/>
      <c r="N8" s="60"/>
      <c r="O8" s="60"/>
      <c r="P8" s="60"/>
      <c r="Q8" s="60"/>
      <c r="R8" s="60"/>
      <c r="S8" s="60"/>
      <c r="T8" s="60"/>
      <c r="U8" s="60"/>
      <c r="V8" s="60"/>
    </row>
    <row r="9" spans="2:26" ht="15.75">
      <c r="B9" s="60"/>
      <c r="C9" s="60"/>
      <c r="D9" s="60"/>
      <c r="E9" s="60"/>
      <c r="F9" s="60"/>
      <c r="G9" s="60"/>
      <c r="H9" s="60"/>
      <c r="I9" s="60"/>
      <c r="J9" s="60"/>
      <c r="K9" s="60"/>
      <c r="L9" s="60"/>
      <c r="M9" s="60"/>
      <c r="N9" s="60"/>
      <c r="O9" s="60"/>
      <c r="P9" s="60"/>
      <c r="Q9" s="60"/>
      <c r="R9" s="60"/>
      <c r="S9" s="60"/>
      <c r="T9" s="60"/>
      <c r="U9" s="60"/>
      <c r="V9" s="60"/>
    </row>
    <row r="10" spans="2:26" ht="31.5" customHeight="1">
      <c r="B10" s="271" t="s">
        <v>200</v>
      </c>
      <c r="C10" s="271"/>
      <c r="D10" s="271"/>
      <c r="E10" s="271"/>
      <c r="F10" s="271"/>
      <c r="G10" s="271"/>
      <c r="H10" s="271"/>
      <c r="I10" s="271"/>
      <c r="J10" s="271"/>
      <c r="K10" s="60"/>
      <c r="L10" s="60"/>
      <c r="M10" s="60"/>
      <c r="N10" s="60"/>
      <c r="O10" s="60"/>
      <c r="P10" s="60"/>
      <c r="Q10" s="60"/>
      <c r="R10" s="60"/>
      <c r="S10" s="60"/>
      <c r="T10" s="60"/>
      <c r="U10" s="60"/>
      <c r="V10" s="60"/>
    </row>
    <row r="11" spans="2:26" ht="23.25" customHeight="1">
      <c r="B11" s="67"/>
      <c r="C11" s="268" t="s">
        <v>26</v>
      </c>
      <c r="D11" s="269"/>
      <c r="E11" s="94"/>
      <c r="Z11" s="43"/>
    </row>
    <row r="12" spans="2:26" s="181" customFormat="1" ht="113.25" customHeight="1">
      <c r="B12" s="68" t="s">
        <v>82</v>
      </c>
      <c r="C12" s="119" t="s">
        <v>106</v>
      </c>
      <c r="D12" s="119" t="s">
        <v>107</v>
      </c>
      <c r="E12" s="95"/>
    </row>
    <row r="13" spans="2:26" s="181" customFormat="1">
      <c r="B13" s="177">
        <f>IF(B3="2012-13",F2,IF(B3="2013-14",F3,F4))</f>
        <v>41456</v>
      </c>
      <c r="C13" s="219">
        <v>1580</v>
      </c>
      <c r="D13" s="219">
        <v>1450</v>
      </c>
      <c r="E13" s="95"/>
    </row>
    <row r="14" spans="2:26" s="181" customFormat="1">
      <c r="B14" s="182">
        <f>B13+1</f>
        <v>41457</v>
      </c>
      <c r="C14" s="219">
        <v>1367</v>
      </c>
      <c r="D14" s="219">
        <v>1329</v>
      </c>
      <c r="E14" s="95"/>
    </row>
    <row r="15" spans="2:26" s="181" customFormat="1">
      <c r="B15" s="182">
        <f t="shared" ref="B15:B78" si="0">B14+1</f>
        <v>41458</v>
      </c>
      <c r="C15" s="219">
        <v>1913</v>
      </c>
      <c r="D15" s="219">
        <v>1689</v>
      </c>
      <c r="E15" s="95"/>
    </row>
    <row r="16" spans="2:26" s="181" customFormat="1">
      <c r="B16" s="182">
        <f t="shared" si="0"/>
        <v>41459</v>
      </c>
      <c r="C16" s="219">
        <v>2687</v>
      </c>
      <c r="D16" s="219">
        <v>2418</v>
      </c>
      <c r="E16" s="95"/>
    </row>
    <row r="17" spans="2:5" s="181" customFormat="1">
      <c r="B17" s="182">
        <f t="shared" si="0"/>
        <v>41460</v>
      </c>
      <c r="C17" s="219">
        <v>1475</v>
      </c>
      <c r="D17" s="219">
        <v>1366</v>
      </c>
      <c r="E17" s="95"/>
    </row>
    <row r="18" spans="2:5" s="181" customFormat="1">
      <c r="B18" s="182">
        <f t="shared" si="0"/>
        <v>41461</v>
      </c>
      <c r="C18" s="218">
        <v>765</v>
      </c>
      <c r="D18" s="218">
        <v>725</v>
      </c>
      <c r="E18" s="95"/>
    </row>
    <row r="19" spans="2:5" s="181" customFormat="1">
      <c r="B19" s="182">
        <f t="shared" si="0"/>
        <v>41462</v>
      </c>
      <c r="C19" s="218">
        <v>306</v>
      </c>
      <c r="D19" s="218">
        <v>296</v>
      </c>
      <c r="E19" s="95"/>
    </row>
    <row r="20" spans="2:5" s="181" customFormat="1">
      <c r="B20" s="182">
        <f t="shared" si="0"/>
        <v>41463</v>
      </c>
      <c r="C20" s="219">
        <v>1426</v>
      </c>
      <c r="D20" s="219">
        <v>1276</v>
      </c>
      <c r="E20" s="95"/>
    </row>
    <row r="21" spans="2:5" s="181" customFormat="1">
      <c r="B21" s="182">
        <f t="shared" si="0"/>
        <v>41464</v>
      </c>
      <c r="C21" s="219">
        <v>1321</v>
      </c>
      <c r="D21" s="219">
        <v>1198</v>
      </c>
      <c r="E21" s="95"/>
    </row>
    <row r="22" spans="2:5" s="181" customFormat="1">
      <c r="B22" s="182">
        <f t="shared" si="0"/>
        <v>41465</v>
      </c>
      <c r="C22" s="219">
        <v>1314</v>
      </c>
      <c r="D22" s="219">
        <v>1211</v>
      </c>
      <c r="E22" s="95"/>
    </row>
    <row r="23" spans="2:5" s="181" customFormat="1">
      <c r="B23" s="182">
        <f t="shared" si="0"/>
        <v>41466</v>
      </c>
      <c r="C23" s="219">
        <v>1966</v>
      </c>
      <c r="D23" s="219">
        <v>1856</v>
      </c>
      <c r="E23" s="95"/>
    </row>
    <row r="24" spans="2:5" s="181" customFormat="1">
      <c r="B24" s="182">
        <f t="shared" si="0"/>
        <v>41467</v>
      </c>
      <c r="C24" s="219">
        <v>1418</v>
      </c>
      <c r="D24" s="219">
        <v>1307</v>
      </c>
      <c r="E24" s="95"/>
    </row>
    <row r="25" spans="2:5" s="181" customFormat="1">
      <c r="B25" s="182">
        <f t="shared" si="0"/>
        <v>41468</v>
      </c>
      <c r="C25" s="218">
        <v>892</v>
      </c>
      <c r="D25" s="218">
        <v>807</v>
      </c>
      <c r="E25" s="95"/>
    </row>
    <row r="26" spans="2:5" s="181" customFormat="1">
      <c r="B26" s="182">
        <f t="shared" si="0"/>
        <v>41469</v>
      </c>
      <c r="C26" s="218">
        <v>827</v>
      </c>
      <c r="D26" s="218">
        <v>730</v>
      </c>
      <c r="E26" s="95"/>
    </row>
    <row r="27" spans="2:5" s="181" customFormat="1">
      <c r="B27" s="182">
        <f t="shared" si="0"/>
        <v>41470</v>
      </c>
      <c r="C27" s="219">
        <v>1674</v>
      </c>
      <c r="D27" s="219">
        <v>1439</v>
      </c>
      <c r="E27" s="95"/>
    </row>
    <row r="28" spans="2:5" s="181" customFormat="1">
      <c r="B28" s="182">
        <f t="shared" si="0"/>
        <v>41471</v>
      </c>
      <c r="C28" s="219">
        <v>1312</v>
      </c>
      <c r="D28" s="219">
        <v>1263</v>
      </c>
      <c r="E28" s="95"/>
    </row>
    <row r="29" spans="2:5" s="181" customFormat="1">
      <c r="B29" s="182">
        <f t="shared" si="0"/>
        <v>41472</v>
      </c>
      <c r="C29" s="219">
        <v>2385</v>
      </c>
      <c r="D29" s="219">
        <v>2164</v>
      </c>
      <c r="E29" s="95"/>
    </row>
    <row r="30" spans="2:5" s="181" customFormat="1">
      <c r="B30" s="182">
        <f t="shared" si="0"/>
        <v>41473</v>
      </c>
      <c r="C30" s="219">
        <v>8812</v>
      </c>
      <c r="D30" s="219">
        <v>7406</v>
      </c>
      <c r="E30" s="95"/>
    </row>
    <row r="31" spans="2:5" s="181" customFormat="1">
      <c r="B31" s="182">
        <f t="shared" si="0"/>
        <v>41474</v>
      </c>
      <c r="C31" s="219">
        <v>3913</v>
      </c>
      <c r="D31" s="219">
        <v>3600</v>
      </c>
      <c r="E31" s="95"/>
    </row>
    <row r="32" spans="2:5" s="181" customFormat="1">
      <c r="B32" s="182">
        <f t="shared" si="0"/>
        <v>41475</v>
      </c>
      <c r="C32" s="219">
        <v>1292</v>
      </c>
      <c r="D32" s="219">
        <v>1170</v>
      </c>
      <c r="E32" s="95"/>
    </row>
    <row r="33" spans="2:5" s="181" customFormat="1">
      <c r="B33" s="182">
        <f t="shared" si="0"/>
        <v>41476</v>
      </c>
      <c r="C33" s="218">
        <v>802</v>
      </c>
      <c r="D33" s="218">
        <v>725</v>
      </c>
      <c r="E33" s="95"/>
    </row>
    <row r="34" spans="2:5" s="181" customFormat="1">
      <c r="B34" s="182">
        <f t="shared" si="0"/>
        <v>41477</v>
      </c>
      <c r="C34" s="219">
        <v>2344</v>
      </c>
      <c r="D34" s="219">
        <v>2113</v>
      </c>
      <c r="E34" s="95"/>
    </row>
    <row r="35" spans="2:5" s="181" customFormat="1">
      <c r="B35" s="182">
        <f t="shared" si="0"/>
        <v>41478</v>
      </c>
      <c r="C35" s="219">
        <v>2059</v>
      </c>
      <c r="D35" s="219">
        <v>1827</v>
      </c>
      <c r="E35" s="95"/>
    </row>
    <row r="36" spans="2:5" s="181" customFormat="1">
      <c r="B36" s="182">
        <f t="shared" si="0"/>
        <v>41479</v>
      </c>
      <c r="C36" s="219">
        <v>1368</v>
      </c>
      <c r="D36" s="219">
        <v>1172</v>
      </c>
      <c r="E36" s="95"/>
    </row>
    <row r="37" spans="2:5" s="181" customFormat="1">
      <c r="B37" s="182">
        <f t="shared" si="0"/>
        <v>41480</v>
      </c>
      <c r="C37" s="219">
        <v>1332</v>
      </c>
      <c r="D37" s="219">
        <v>1198</v>
      </c>
      <c r="E37" s="95"/>
    </row>
    <row r="38" spans="2:5" s="181" customFormat="1">
      <c r="B38" s="182">
        <f t="shared" si="0"/>
        <v>41481</v>
      </c>
      <c r="C38" s="219">
        <v>1829</v>
      </c>
      <c r="D38" s="219">
        <v>1719</v>
      </c>
      <c r="E38" s="95"/>
    </row>
    <row r="39" spans="2:5" s="181" customFormat="1">
      <c r="B39" s="182">
        <f t="shared" si="0"/>
        <v>41482</v>
      </c>
      <c r="C39" s="218">
        <v>624</v>
      </c>
      <c r="D39" s="218">
        <v>589</v>
      </c>
      <c r="E39" s="95"/>
    </row>
    <row r="40" spans="2:5" s="181" customFormat="1">
      <c r="B40" s="182">
        <f t="shared" si="0"/>
        <v>41483</v>
      </c>
      <c r="C40" s="218">
        <v>487</v>
      </c>
      <c r="D40" s="218">
        <v>478</v>
      </c>
      <c r="E40" s="95"/>
    </row>
    <row r="41" spans="2:5" s="181" customFormat="1">
      <c r="B41" s="182">
        <f t="shared" si="0"/>
        <v>41484</v>
      </c>
      <c r="C41" s="219">
        <v>1387</v>
      </c>
      <c r="D41" s="219">
        <v>1293</v>
      </c>
      <c r="E41" s="95"/>
    </row>
    <row r="42" spans="2:5" s="181" customFormat="1">
      <c r="B42" s="182">
        <f t="shared" si="0"/>
        <v>41485</v>
      </c>
      <c r="C42" s="219">
        <v>1322</v>
      </c>
      <c r="D42" s="219">
        <v>1188</v>
      </c>
      <c r="E42" s="95"/>
    </row>
    <row r="43" spans="2:5" s="181" customFormat="1">
      <c r="B43" s="182">
        <f t="shared" si="0"/>
        <v>41486</v>
      </c>
      <c r="C43" s="219">
        <v>2002</v>
      </c>
      <c r="D43" s="219">
        <v>1797</v>
      </c>
      <c r="E43" s="95"/>
    </row>
    <row r="44" spans="2:5" s="181" customFormat="1">
      <c r="B44" s="182">
        <f t="shared" si="0"/>
        <v>41487</v>
      </c>
      <c r="C44" s="219">
        <v>1276</v>
      </c>
      <c r="D44" s="219">
        <v>1150</v>
      </c>
      <c r="E44" s="95"/>
    </row>
    <row r="45" spans="2:5" s="181" customFormat="1">
      <c r="B45" s="182">
        <f t="shared" si="0"/>
        <v>41488</v>
      </c>
      <c r="C45" s="219">
        <v>2101</v>
      </c>
      <c r="D45" s="219">
        <v>1980</v>
      </c>
      <c r="E45" s="95"/>
    </row>
    <row r="46" spans="2:5" s="181" customFormat="1">
      <c r="B46" s="182">
        <f t="shared" si="0"/>
        <v>41489</v>
      </c>
      <c r="C46" s="219">
        <v>1035</v>
      </c>
      <c r="D46" s="218">
        <v>908</v>
      </c>
      <c r="E46" s="95"/>
    </row>
    <row r="47" spans="2:5" s="181" customFormat="1">
      <c r="B47" s="182">
        <f t="shared" si="0"/>
        <v>41490</v>
      </c>
      <c r="C47" s="218">
        <v>396</v>
      </c>
      <c r="D47" s="218">
        <v>381</v>
      </c>
      <c r="E47" s="95"/>
    </row>
    <row r="48" spans="2:5" s="181" customFormat="1">
      <c r="B48" s="182">
        <f t="shared" si="0"/>
        <v>41491</v>
      </c>
      <c r="C48" s="219">
        <v>1475</v>
      </c>
      <c r="D48" s="219">
        <v>1277</v>
      </c>
      <c r="E48" s="95"/>
    </row>
    <row r="49" spans="2:5" s="181" customFormat="1">
      <c r="B49" s="182">
        <f t="shared" si="0"/>
        <v>41492</v>
      </c>
      <c r="C49" s="219">
        <v>1466</v>
      </c>
      <c r="D49" s="219">
        <v>1390</v>
      </c>
      <c r="E49" s="95"/>
    </row>
    <row r="50" spans="2:5" s="181" customFormat="1">
      <c r="B50" s="182">
        <f t="shared" si="0"/>
        <v>41493</v>
      </c>
      <c r="C50" s="219">
        <v>1682</v>
      </c>
      <c r="D50" s="219">
        <v>1475</v>
      </c>
      <c r="E50" s="95"/>
    </row>
    <row r="51" spans="2:5" s="181" customFormat="1">
      <c r="B51" s="182">
        <f t="shared" si="0"/>
        <v>41494</v>
      </c>
      <c r="C51" s="219">
        <v>1125</v>
      </c>
      <c r="D51" s="219">
        <v>1074</v>
      </c>
      <c r="E51" s="95"/>
    </row>
    <row r="52" spans="2:5" s="181" customFormat="1">
      <c r="B52" s="182">
        <f t="shared" si="0"/>
        <v>41495</v>
      </c>
      <c r="C52" s="219">
        <v>1169</v>
      </c>
      <c r="D52" s="219">
        <v>1086</v>
      </c>
      <c r="E52" s="95"/>
    </row>
    <row r="53" spans="2:5" s="181" customFormat="1">
      <c r="B53" s="182">
        <f t="shared" si="0"/>
        <v>41496</v>
      </c>
      <c r="C53" s="218">
        <v>292</v>
      </c>
      <c r="D53" s="218">
        <v>281</v>
      </c>
      <c r="E53" s="95"/>
    </row>
    <row r="54" spans="2:5" s="181" customFormat="1">
      <c r="B54" s="182">
        <f t="shared" si="0"/>
        <v>41497</v>
      </c>
      <c r="C54" s="218">
        <v>162</v>
      </c>
      <c r="D54" s="218">
        <v>162</v>
      </c>
      <c r="E54" s="95"/>
    </row>
    <row r="55" spans="2:5" s="181" customFormat="1">
      <c r="B55" s="182">
        <f t="shared" si="0"/>
        <v>41498</v>
      </c>
      <c r="C55" s="219">
        <v>1478</v>
      </c>
      <c r="D55" s="219">
        <v>1268</v>
      </c>
      <c r="E55" s="95"/>
    </row>
    <row r="56" spans="2:5" s="181" customFormat="1">
      <c r="B56" s="182">
        <f t="shared" si="0"/>
        <v>41499</v>
      </c>
      <c r="C56" s="219">
        <v>1405</v>
      </c>
      <c r="D56" s="219">
        <v>1261</v>
      </c>
      <c r="E56" s="95"/>
    </row>
    <row r="57" spans="2:5" s="181" customFormat="1">
      <c r="B57" s="182">
        <f t="shared" si="0"/>
        <v>41500</v>
      </c>
      <c r="C57" s="219">
        <v>2448</v>
      </c>
      <c r="D57" s="219">
        <v>2304</v>
      </c>
      <c r="E57" s="95"/>
    </row>
    <row r="58" spans="2:5" s="181" customFormat="1">
      <c r="B58" s="182">
        <f t="shared" si="0"/>
        <v>41501</v>
      </c>
      <c r="C58" s="219">
        <v>2165</v>
      </c>
      <c r="D58" s="219">
        <v>1862</v>
      </c>
      <c r="E58" s="95"/>
    </row>
    <row r="59" spans="2:5" s="181" customFormat="1">
      <c r="B59" s="182">
        <f t="shared" si="0"/>
        <v>41502</v>
      </c>
      <c r="C59" s="219">
        <v>3732</v>
      </c>
      <c r="D59" s="219">
        <v>3354</v>
      </c>
      <c r="E59" s="95"/>
    </row>
    <row r="60" spans="2:5" s="181" customFormat="1">
      <c r="B60" s="182">
        <f t="shared" si="0"/>
        <v>41503</v>
      </c>
      <c r="C60" s="218">
        <v>878</v>
      </c>
      <c r="D60" s="218">
        <v>779</v>
      </c>
      <c r="E60" s="95"/>
    </row>
    <row r="61" spans="2:5" s="181" customFormat="1">
      <c r="B61" s="182">
        <f t="shared" si="0"/>
        <v>41504</v>
      </c>
      <c r="C61" s="219">
        <v>1710</v>
      </c>
      <c r="D61" s="219">
        <v>1467</v>
      </c>
      <c r="E61" s="95"/>
    </row>
    <row r="62" spans="2:5" s="181" customFormat="1">
      <c r="B62" s="182">
        <f t="shared" si="0"/>
        <v>41505</v>
      </c>
      <c r="C62" s="219">
        <v>2993</v>
      </c>
      <c r="D62" s="219">
        <v>2683</v>
      </c>
      <c r="E62" s="95"/>
    </row>
    <row r="63" spans="2:5" s="181" customFormat="1">
      <c r="B63" s="182">
        <f t="shared" si="0"/>
        <v>41506</v>
      </c>
      <c r="C63" s="219">
        <v>1442</v>
      </c>
      <c r="D63" s="219">
        <v>1327</v>
      </c>
      <c r="E63" s="95"/>
    </row>
    <row r="64" spans="2:5" s="181" customFormat="1">
      <c r="B64" s="182">
        <f t="shared" si="0"/>
        <v>41507</v>
      </c>
      <c r="C64" s="219">
        <v>1692</v>
      </c>
      <c r="D64" s="219">
        <v>1537</v>
      </c>
      <c r="E64" s="95"/>
    </row>
    <row r="65" spans="2:5" s="181" customFormat="1">
      <c r="B65" s="182">
        <f t="shared" si="0"/>
        <v>41508</v>
      </c>
      <c r="C65" s="219">
        <v>1686</v>
      </c>
      <c r="D65" s="219">
        <v>1585</v>
      </c>
      <c r="E65" s="95"/>
    </row>
    <row r="66" spans="2:5" s="181" customFormat="1">
      <c r="B66" s="182">
        <f t="shared" si="0"/>
        <v>41509</v>
      </c>
      <c r="C66" s="219">
        <v>1718</v>
      </c>
      <c r="D66" s="219">
        <v>1579</v>
      </c>
      <c r="E66" s="95"/>
    </row>
    <row r="67" spans="2:5" s="181" customFormat="1">
      <c r="B67" s="182">
        <f t="shared" si="0"/>
        <v>41510</v>
      </c>
      <c r="C67" s="219">
        <v>1131</v>
      </c>
      <c r="D67" s="219">
        <v>1030</v>
      </c>
      <c r="E67" s="95"/>
    </row>
    <row r="68" spans="2:5" s="181" customFormat="1">
      <c r="B68" s="182">
        <f t="shared" si="0"/>
        <v>41511</v>
      </c>
      <c r="C68" s="218">
        <v>276</v>
      </c>
      <c r="D68" s="218">
        <v>273</v>
      </c>
      <c r="E68" s="95"/>
    </row>
    <row r="69" spans="2:5" s="181" customFormat="1">
      <c r="B69" s="182">
        <f t="shared" si="0"/>
        <v>41512</v>
      </c>
      <c r="C69" s="219">
        <v>1570</v>
      </c>
      <c r="D69" s="219">
        <v>1465</v>
      </c>
      <c r="E69" s="95"/>
    </row>
    <row r="70" spans="2:5" s="181" customFormat="1">
      <c r="B70" s="182">
        <f t="shared" si="0"/>
        <v>41513</v>
      </c>
      <c r="C70" s="219">
        <v>2514</v>
      </c>
      <c r="D70" s="219">
        <v>2211</v>
      </c>
      <c r="E70" s="95"/>
    </row>
    <row r="71" spans="2:5" s="181" customFormat="1">
      <c r="B71" s="182">
        <f t="shared" si="0"/>
        <v>41514</v>
      </c>
      <c r="C71" s="219">
        <v>1719</v>
      </c>
      <c r="D71" s="219">
        <v>1535</v>
      </c>
      <c r="E71" s="95"/>
    </row>
    <row r="72" spans="2:5" s="181" customFormat="1">
      <c r="B72" s="182">
        <f t="shared" si="0"/>
        <v>41515</v>
      </c>
      <c r="C72" s="219">
        <v>2263</v>
      </c>
      <c r="D72" s="219">
        <v>2056</v>
      </c>
      <c r="E72" s="95"/>
    </row>
    <row r="73" spans="2:5" s="181" customFormat="1">
      <c r="B73" s="182">
        <f t="shared" si="0"/>
        <v>41516</v>
      </c>
      <c r="C73" s="219">
        <v>1721</v>
      </c>
      <c r="D73" s="219">
        <v>1600</v>
      </c>
      <c r="E73" s="95"/>
    </row>
    <row r="74" spans="2:5" s="181" customFormat="1">
      <c r="B74" s="182">
        <f t="shared" si="0"/>
        <v>41517</v>
      </c>
      <c r="C74" s="219">
        <v>1388</v>
      </c>
      <c r="D74" s="219">
        <v>1142</v>
      </c>
      <c r="E74" s="95"/>
    </row>
    <row r="75" spans="2:5" s="181" customFormat="1">
      <c r="B75" s="182">
        <f t="shared" si="0"/>
        <v>41518</v>
      </c>
      <c r="C75" s="219">
        <v>1047</v>
      </c>
      <c r="D75" s="218">
        <v>794</v>
      </c>
      <c r="E75" s="95"/>
    </row>
    <row r="76" spans="2:5" s="181" customFormat="1">
      <c r="B76" s="182">
        <f t="shared" si="0"/>
        <v>41519</v>
      </c>
      <c r="C76" s="219">
        <v>1798</v>
      </c>
      <c r="D76" s="219">
        <v>1690</v>
      </c>
      <c r="E76" s="95"/>
    </row>
    <row r="77" spans="2:5" s="181" customFormat="1">
      <c r="B77" s="182">
        <f t="shared" si="0"/>
        <v>41520</v>
      </c>
      <c r="C77" s="219">
        <v>1351</v>
      </c>
      <c r="D77" s="219">
        <v>1223</v>
      </c>
      <c r="E77" s="95"/>
    </row>
    <row r="78" spans="2:5" s="181" customFormat="1">
      <c r="B78" s="182">
        <f t="shared" si="0"/>
        <v>41521</v>
      </c>
      <c r="C78" s="219">
        <v>2157</v>
      </c>
      <c r="D78" s="219">
        <v>1983</v>
      </c>
      <c r="E78" s="95"/>
    </row>
    <row r="79" spans="2:5" s="181" customFormat="1">
      <c r="B79" s="182">
        <f t="shared" ref="B79:B142" si="1">B78+1</f>
        <v>41522</v>
      </c>
      <c r="C79" s="219">
        <v>1312</v>
      </c>
      <c r="D79" s="219">
        <v>1160</v>
      </c>
      <c r="E79" s="95"/>
    </row>
    <row r="80" spans="2:5" s="181" customFormat="1">
      <c r="B80" s="182">
        <f t="shared" si="1"/>
        <v>41523</v>
      </c>
      <c r="C80" s="219">
        <v>1231</v>
      </c>
      <c r="D80" s="219">
        <v>1131</v>
      </c>
      <c r="E80" s="95"/>
    </row>
    <row r="81" spans="2:5" s="181" customFormat="1">
      <c r="B81" s="182">
        <f t="shared" si="1"/>
        <v>41524</v>
      </c>
      <c r="C81" s="218">
        <v>735</v>
      </c>
      <c r="D81" s="218">
        <v>628</v>
      </c>
      <c r="E81" s="95"/>
    </row>
    <row r="82" spans="2:5" s="181" customFormat="1">
      <c r="B82" s="182">
        <f t="shared" si="1"/>
        <v>41525</v>
      </c>
      <c r="C82" s="218">
        <v>358</v>
      </c>
      <c r="D82" s="218">
        <v>346</v>
      </c>
      <c r="E82" s="95"/>
    </row>
    <row r="83" spans="2:5" s="181" customFormat="1">
      <c r="B83" s="182">
        <f t="shared" si="1"/>
        <v>41526</v>
      </c>
      <c r="C83" s="219">
        <v>2210</v>
      </c>
      <c r="D83" s="219">
        <v>1857</v>
      </c>
      <c r="E83" s="95"/>
    </row>
    <row r="84" spans="2:5" s="181" customFormat="1">
      <c r="B84" s="182">
        <f t="shared" si="1"/>
        <v>41527</v>
      </c>
      <c r="C84" s="219">
        <v>1520</v>
      </c>
      <c r="D84" s="219">
        <v>1329</v>
      </c>
      <c r="E84" s="95"/>
    </row>
    <row r="85" spans="2:5" s="181" customFormat="1">
      <c r="B85" s="182">
        <f t="shared" si="1"/>
        <v>41528</v>
      </c>
      <c r="C85" s="219">
        <v>1414</v>
      </c>
      <c r="D85" s="219">
        <v>1282</v>
      </c>
      <c r="E85" s="95"/>
    </row>
    <row r="86" spans="2:5" s="181" customFormat="1">
      <c r="B86" s="182">
        <f t="shared" si="1"/>
        <v>41529</v>
      </c>
      <c r="C86" s="219">
        <v>1924</v>
      </c>
      <c r="D86" s="219">
        <v>1709</v>
      </c>
      <c r="E86" s="95"/>
    </row>
    <row r="87" spans="2:5" s="181" customFormat="1">
      <c r="B87" s="182">
        <f t="shared" si="1"/>
        <v>41530</v>
      </c>
      <c r="C87" s="219">
        <v>1552</v>
      </c>
      <c r="D87" s="219">
        <v>1348</v>
      </c>
      <c r="E87" s="95"/>
    </row>
    <row r="88" spans="2:5" s="181" customFormat="1">
      <c r="B88" s="182">
        <f t="shared" si="1"/>
        <v>41531</v>
      </c>
      <c r="C88" s="218">
        <v>690</v>
      </c>
      <c r="D88" s="218">
        <v>644</v>
      </c>
      <c r="E88" s="95"/>
    </row>
    <row r="89" spans="2:5" s="181" customFormat="1">
      <c r="B89" s="182">
        <f t="shared" si="1"/>
        <v>41532</v>
      </c>
      <c r="C89" s="219">
        <v>5331</v>
      </c>
      <c r="D89" s="219">
        <v>4633</v>
      </c>
      <c r="E89" s="95"/>
    </row>
    <row r="90" spans="2:5" s="181" customFormat="1">
      <c r="B90" s="182">
        <f t="shared" si="1"/>
        <v>41533</v>
      </c>
      <c r="C90" s="219">
        <v>2488</v>
      </c>
      <c r="D90" s="219">
        <v>2005</v>
      </c>
      <c r="E90" s="95"/>
    </row>
    <row r="91" spans="2:5" s="181" customFormat="1">
      <c r="B91" s="182">
        <f t="shared" si="1"/>
        <v>41534</v>
      </c>
      <c r="C91" s="219">
        <v>1472</v>
      </c>
      <c r="D91" s="219">
        <v>1144</v>
      </c>
      <c r="E91" s="95"/>
    </row>
    <row r="92" spans="2:5" s="181" customFormat="1">
      <c r="B92" s="182">
        <f t="shared" si="1"/>
        <v>41535</v>
      </c>
      <c r="C92" s="219">
        <v>3341</v>
      </c>
      <c r="D92" s="219">
        <v>2999</v>
      </c>
      <c r="E92" s="95"/>
    </row>
    <row r="93" spans="2:5" s="181" customFormat="1">
      <c r="B93" s="182">
        <f t="shared" si="1"/>
        <v>41536</v>
      </c>
      <c r="C93" s="219">
        <v>2603</v>
      </c>
      <c r="D93" s="219">
        <v>2205</v>
      </c>
      <c r="E93" s="95"/>
    </row>
    <row r="94" spans="2:5" s="181" customFormat="1">
      <c r="B94" s="182">
        <f t="shared" si="1"/>
        <v>41537</v>
      </c>
      <c r="C94" s="219">
        <v>1766</v>
      </c>
      <c r="D94" s="219">
        <v>1484</v>
      </c>
      <c r="E94" s="95"/>
    </row>
    <row r="95" spans="2:5" s="181" customFormat="1">
      <c r="B95" s="182">
        <f t="shared" si="1"/>
        <v>41538</v>
      </c>
      <c r="C95" s="218">
        <v>324</v>
      </c>
      <c r="D95" s="218">
        <v>315</v>
      </c>
      <c r="E95" s="95"/>
    </row>
    <row r="96" spans="2:5" s="181" customFormat="1">
      <c r="B96" s="182">
        <f t="shared" si="1"/>
        <v>41539</v>
      </c>
      <c r="C96" s="218">
        <v>204</v>
      </c>
      <c r="D96" s="218">
        <v>193</v>
      </c>
      <c r="E96" s="95"/>
    </row>
    <row r="97" spans="2:5" s="181" customFormat="1">
      <c r="B97" s="182">
        <f t="shared" si="1"/>
        <v>41540</v>
      </c>
      <c r="C97" s="219">
        <v>2074</v>
      </c>
      <c r="D97" s="219">
        <v>1779</v>
      </c>
      <c r="E97" s="95"/>
    </row>
    <row r="98" spans="2:5" s="181" customFormat="1">
      <c r="B98" s="182">
        <f t="shared" si="1"/>
        <v>41541</v>
      </c>
      <c r="C98" s="219">
        <v>1664</v>
      </c>
      <c r="D98" s="219">
        <v>1501</v>
      </c>
      <c r="E98" s="95"/>
    </row>
    <row r="99" spans="2:5" s="181" customFormat="1">
      <c r="B99" s="182">
        <f t="shared" si="1"/>
        <v>41542</v>
      </c>
      <c r="C99" s="219">
        <v>1720</v>
      </c>
      <c r="D99" s="219">
        <v>1477</v>
      </c>
      <c r="E99" s="95"/>
    </row>
    <row r="100" spans="2:5" s="181" customFormat="1">
      <c r="B100" s="182">
        <f t="shared" si="1"/>
        <v>41543</v>
      </c>
      <c r="C100" s="219">
        <v>4404</v>
      </c>
      <c r="D100" s="219">
        <v>3313</v>
      </c>
      <c r="E100" s="95"/>
    </row>
    <row r="101" spans="2:5" s="181" customFormat="1">
      <c r="B101" s="182">
        <f t="shared" si="1"/>
        <v>41544</v>
      </c>
      <c r="C101" s="219">
        <v>2123</v>
      </c>
      <c r="D101" s="219">
        <v>1691</v>
      </c>
      <c r="E101" s="95"/>
    </row>
    <row r="102" spans="2:5" s="181" customFormat="1">
      <c r="B102" s="182">
        <f t="shared" si="1"/>
        <v>41545</v>
      </c>
      <c r="C102" s="218">
        <v>327</v>
      </c>
      <c r="D102" s="218">
        <v>314</v>
      </c>
      <c r="E102" s="95"/>
    </row>
    <row r="103" spans="2:5" s="181" customFormat="1">
      <c r="B103" s="182">
        <f t="shared" si="1"/>
        <v>41546</v>
      </c>
      <c r="C103" s="218">
        <v>200</v>
      </c>
      <c r="D103" s="218">
        <v>199</v>
      </c>
      <c r="E103" s="95"/>
    </row>
    <row r="104" spans="2:5" s="181" customFormat="1">
      <c r="B104" s="182">
        <f t="shared" si="1"/>
        <v>41547</v>
      </c>
      <c r="C104" s="219">
        <v>9359</v>
      </c>
      <c r="D104" s="219">
        <v>7100</v>
      </c>
      <c r="E104" s="95"/>
    </row>
    <row r="105" spans="2:5" s="181" customFormat="1">
      <c r="B105" s="182">
        <f t="shared" si="1"/>
        <v>41548</v>
      </c>
      <c r="C105" s="219">
        <v>3715</v>
      </c>
      <c r="D105" s="219">
        <v>2604</v>
      </c>
      <c r="E105" s="95"/>
    </row>
    <row r="106" spans="2:5" s="181" customFormat="1">
      <c r="B106" s="182">
        <f t="shared" si="1"/>
        <v>41549</v>
      </c>
      <c r="C106" s="219">
        <v>3864</v>
      </c>
      <c r="D106" s="219">
        <v>3130</v>
      </c>
      <c r="E106" s="95"/>
    </row>
    <row r="107" spans="2:5" s="181" customFormat="1">
      <c r="B107" s="182">
        <f t="shared" si="1"/>
        <v>41550</v>
      </c>
      <c r="C107" s="219">
        <v>1416</v>
      </c>
      <c r="D107" s="219">
        <v>1263</v>
      </c>
      <c r="E107" s="95"/>
    </row>
    <row r="108" spans="2:5" s="181" customFormat="1">
      <c r="B108" s="182">
        <f t="shared" si="1"/>
        <v>41551</v>
      </c>
      <c r="C108" s="219">
        <v>1725</v>
      </c>
      <c r="D108" s="219">
        <v>1547</v>
      </c>
      <c r="E108" s="95"/>
    </row>
    <row r="109" spans="2:5" s="181" customFormat="1">
      <c r="B109" s="182">
        <f t="shared" si="1"/>
        <v>41552</v>
      </c>
      <c r="C109" s="218">
        <v>295</v>
      </c>
      <c r="D109" s="218">
        <v>294</v>
      </c>
      <c r="E109" s="95"/>
    </row>
    <row r="110" spans="2:5" s="181" customFormat="1">
      <c r="B110" s="182">
        <f t="shared" si="1"/>
        <v>41553</v>
      </c>
      <c r="C110" s="218">
        <v>175</v>
      </c>
      <c r="D110" s="218">
        <v>171</v>
      </c>
      <c r="E110" s="95"/>
    </row>
    <row r="111" spans="2:5" s="181" customFormat="1">
      <c r="B111" s="182">
        <f t="shared" si="1"/>
        <v>41554</v>
      </c>
      <c r="C111" s="218">
        <v>736</v>
      </c>
      <c r="D111" s="218">
        <v>715</v>
      </c>
      <c r="E111" s="95"/>
    </row>
    <row r="112" spans="2:5" s="181" customFormat="1">
      <c r="B112" s="182">
        <f t="shared" si="1"/>
        <v>41555</v>
      </c>
      <c r="C112" s="219">
        <v>1764</v>
      </c>
      <c r="D112" s="219">
        <v>1351</v>
      </c>
      <c r="E112" s="95"/>
    </row>
    <row r="113" spans="2:5" s="181" customFormat="1">
      <c r="B113" s="182">
        <f t="shared" si="1"/>
        <v>41556</v>
      </c>
      <c r="C113" s="219">
        <v>1782</v>
      </c>
      <c r="D113" s="219">
        <v>1491</v>
      </c>
      <c r="E113" s="95"/>
    </row>
    <row r="114" spans="2:5" s="181" customFormat="1">
      <c r="B114" s="182">
        <f t="shared" si="1"/>
        <v>41557</v>
      </c>
      <c r="C114" s="219">
        <v>1722</v>
      </c>
      <c r="D114" s="219">
        <v>1410</v>
      </c>
      <c r="E114" s="95"/>
    </row>
    <row r="115" spans="2:5" s="181" customFormat="1">
      <c r="B115" s="182">
        <f t="shared" si="1"/>
        <v>41558</v>
      </c>
      <c r="C115" s="219">
        <v>1343</v>
      </c>
      <c r="D115" s="219">
        <v>1180</v>
      </c>
      <c r="E115" s="95"/>
    </row>
    <row r="116" spans="2:5" s="181" customFormat="1">
      <c r="B116" s="182">
        <f t="shared" si="1"/>
        <v>41559</v>
      </c>
      <c r="C116" s="218">
        <v>333</v>
      </c>
      <c r="D116" s="218">
        <v>326</v>
      </c>
      <c r="E116" s="95"/>
    </row>
    <row r="117" spans="2:5" s="181" customFormat="1">
      <c r="B117" s="182">
        <f t="shared" si="1"/>
        <v>41560</v>
      </c>
      <c r="C117" s="219">
        <v>2190</v>
      </c>
      <c r="D117" s="219">
        <v>1949</v>
      </c>
      <c r="E117" s="95"/>
    </row>
    <row r="118" spans="2:5" s="181" customFormat="1">
      <c r="B118" s="182">
        <f t="shared" si="1"/>
        <v>41561</v>
      </c>
      <c r="C118" s="219">
        <v>2009</v>
      </c>
      <c r="D118" s="219">
        <v>1538</v>
      </c>
      <c r="E118" s="95"/>
    </row>
    <row r="119" spans="2:5" s="181" customFormat="1">
      <c r="B119" s="182">
        <f t="shared" si="1"/>
        <v>41562</v>
      </c>
      <c r="C119" s="219">
        <v>1607</v>
      </c>
      <c r="D119" s="219">
        <v>1288</v>
      </c>
      <c r="E119" s="95"/>
    </row>
    <row r="120" spans="2:5" s="181" customFormat="1">
      <c r="B120" s="182">
        <f t="shared" si="1"/>
        <v>41563</v>
      </c>
      <c r="C120" s="219">
        <v>4174</v>
      </c>
      <c r="D120" s="219">
        <v>3519</v>
      </c>
      <c r="E120" s="95"/>
    </row>
    <row r="121" spans="2:5" s="181" customFormat="1">
      <c r="B121" s="182">
        <f t="shared" si="1"/>
        <v>41564</v>
      </c>
      <c r="C121" s="219">
        <v>1799</v>
      </c>
      <c r="D121" s="219">
        <v>1497</v>
      </c>
      <c r="E121" s="95"/>
    </row>
    <row r="122" spans="2:5" s="181" customFormat="1">
      <c r="B122" s="182">
        <f t="shared" si="1"/>
        <v>41565</v>
      </c>
      <c r="C122" s="219">
        <v>1856</v>
      </c>
      <c r="D122" s="219">
        <v>1595</v>
      </c>
      <c r="E122" s="95"/>
    </row>
    <row r="123" spans="2:5" s="181" customFormat="1">
      <c r="B123" s="182">
        <f t="shared" si="1"/>
        <v>41566</v>
      </c>
      <c r="C123" s="218">
        <v>484</v>
      </c>
      <c r="D123" s="218">
        <v>469</v>
      </c>
      <c r="E123" s="95"/>
    </row>
    <row r="124" spans="2:5" s="181" customFormat="1">
      <c r="B124" s="182">
        <f t="shared" si="1"/>
        <v>41567</v>
      </c>
      <c r="C124" s="218">
        <v>272</v>
      </c>
      <c r="D124" s="218">
        <v>266</v>
      </c>
      <c r="E124" s="95"/>
    </row>
    <row r="125" spans="2:5" s="181" customFormat="1">
      <c r="B125" s="182">
        <f t="shared" si="1"/>
        <v>41568</v>
      </c>
      <c r="C125" s="219">
        <v>1930</v>
      </c>
      <c r="D125" s="219">
        <v>1762</v>
      </c>
      <c r="E125" s="95"/>
    </row>
    <row r="126" spans="2:5" s="181" customFormat="1">
      <c r="B126" s="182">
        <f t="shared" si="1"/>
        <v>41569</v>
      </c>
      <c r="C126" s="219">
        <v>7591</v>
      </c>
      <c r="D126" s="219">
        <v>6256</v>
      </c>
      <c r="E126" s="95"/>
    </row>
    <row r="127" spans="2:5" s="181" customFormat="1">
      <c r="B127" s="182">
        <f t="shared" si="1"/>
        <v>41570</v>
      </c>
      <c r="C127" s="219">
        <v>1521</v>
      </c>
      <c r="D127" s="219">
        <v>1412</v>
      </c>
      <c r="E127" s="95"/>
    </row>
    <row r="128" spans="2:5" s="181" customFormat="1">
      <c r="B128" s="182">
        <f t="shared" si="1"/>
        <v>41571</v>
      </c>
      <c r="C128" s="219">
        <v>1295</v>
      </c>
      <c r="D128" s="219">
        <v>1180</v>
      </c>
      <c r="E128" s="95"/>
    </row>
    <row r="129" spans="2:5" s="181" customFormat="1">
      <c r="B129" s="182">
        <f t="shared" si="1"/>
        <v>41572</v>
      </c>
      <c r="C129" s="219">
        <v>1578</v>
      </c>
      <c r="D129" s="219">
        <v>1456</v>
      </c>
      <c r="E129" s="95"/>
    </row>
    <row r="130" spans="2:5" s="181" customFormat="1">
      <c r="B130" s="182">
        <f t="shared" si="1"/>
        <v>41573</v>
      </c>
      <c r="C130" s="218">
        <v>842</v>
      </c>
      <c r="D130" s="218">
        <v>736</v>
      </c>
      <c r="E130" s="95"/>
    </row>
    <row r="131" spans="2:5" s="181" customFormat="1">
      <c r="B131" s="182">
        <f t="shared" si="1"/>
        <v>41574</v>
      </c>
      <c r="C131" s="218">
        <v>287</v>
      </c>
      <c r="D131" s="218">
        <v>269</v>
      </c>
      <c r="E131" s="95"/>
    </row>
    <row r="132" spans="2:5" s="181" customFormat="1">
      <c r="B132" s="182">
        <f t="shared" si="1"/>
        <v>41575</v>
      </c>
      <c r="C132" s="219">
        <v>1586</v>
      </c>
      <c r="D132" s="219">
        <v>1317</v>
      </c>
      <c r="E132" s="95"/>
    </row>
    <row r="133" spans="2:5" s="181" customFormat="1">
      <c r="B133" s="182">
        <f t="shared" si="1"/>
        <v>41576</v>
      </c>
      <c r="C133" s="219">
        <v>1290</v>
      </c>
      <c r="D133" s="219">
        <v>1128</v>
      </c>
      <c r="E133" s="95"/>
    </row>
    <row r="134" spans="2:5" s="181" customFormat="1">
      <c r="B134" s="182">
        <f t="shared" si="1"/>
        <v>41577</v>
      </c>
      <c r="C134" s="219">
        <v>1200</v>
      </c>
      <c r="D134" s="219">
        <v>1114</v>
      </c>
      <c r="E134" s="95"/>
    </row>
    <row r="135" spans="2:5" s="181" customFormat="1">
      <c r="B135" s="182">
        <f t="shared" si="1"/>
        <v>41578</v>
      </c>
      <c r="C135" s="219">
        <v>1245</v>
      </c>
      <c r="D135" s="219">
        <v>1187</v>
      </c>
      <c r="E135" s="95"/>
    </row>
    <row r="136" spans="2:5" s="181" customFormat="1">
      <c r="B136" s="182">
        <f t="shared" si="1"/>
        <v>41579</v>
      </c>
      <c r="C136" s="219">
        <v>1366</v>
      </c>
      <c r="D136" s="219">
        <v>1192</v>
      </c>
      <c r="E136" s="95"/>
    </row>
    <row r="137" spans="2:5" s="181" customFormat="1">
      <c r="B137" s="182">
        <f t="shared" si="1"/>
        <v>41580</v>
      </c>
      <c r="C137" s="218">
        <v>428</v>
      </c>
      <c r="D137" s="218">
        <v>409</v>
      </c>
      <c r="E137" s="95"/>
    </row>
    <row r="138" spans="2:5" s="181" customFormat="1">
      <c r="B138" s="182">
        <f t="shared" si="1"/>
        <v>41581</v>
      </c>
      <c r="C138" s="218">
        <v>452</v>
      </c>
      <c r="D138" s="218">
        <v>448</v>
      </c>
      <c r="E138" s="95"/>
    </row>
    <row r="139" spans="2:5" s="181" customFormat="1">
      <c r="B139" s="182">
        <f t="shared" si="1"/>
        <v>41582</v>
      </c>
      <c r="C139" s="219">
        <v>1329</v>
      </c>
      <c r="D139" s="219">
        <v>1193</v>
      </c>
      <c r="E139" s="95"/>
    </row>
    <row r="140" spans="2:5" s="181" customFormat="1">
      <c r="B140" s="182">
        <f t="shared" si="1"/>
        <v>41583</v>
      </c>
      <c r="C140" s="219">
        <v>1080</v>
      </c>
      <c r="D140" s="219">
        <v>1002</v>
      </c>
      <c r="E140" s="95"/>
    </row>
    <row r="141" spans="2:5" s="181" customFormat="1">
      <c r="B141" s="182">
        <f t="shared" si="1"/>
        <v>41584</v>
      </c>
      <c r="C141" s="219">
        <v>2993</v>
      </c>
      <c r="D141" s="219">
        <v>2680</v>
      </c>
      <c r="E141" s="95"/>
    </row>
    <row r="142" spans="2:5" s="181" customFormat="1">
      <c r="B142" s="182">
        <f t="shared" si="1"/>
        <v>41585</v>
      </c>
      <c r="C142" s="219">
        <v>1626</v>
      </c>
      <c r="D142" s="219">
        <v>1373</v>
      </c>
      <c r="E142" s="95"/>
    </row>
    <row r="143" spans="2:5" s="181" customFormat="1">
      <c r="B143" s="182">
        <f t="shared" ref="B143:B206" si="2">B142+1</f>
        <v>41586</v>
      </c>
      <c r="C143" s="219">
        <v>1588</v>
      </c>
      <c r="D143" s="219">
        <v>1197</v>
      </c>
      <c r="E143" s="95"/>
    </row>
    <row r="144" spans="2:5" s="181" customFormat="1">
      <c r="B144" s="182">
        <f t="shared" si="2"/>
        <v>41587</v>
      </c>
      <c r="C144" s="218">
        <v>244</v>
      </c>
      <c r="D144" s="218">
        <v>229</v>
      </c>
      <c r="E144" s="95"/>
    </row>
    <row r="145" spans="2:5" s="181" customFormat="1">
      <c r="B145" s="182">
        <f t="shared" si="2"/>
        <v>41588</v>
      </c>
      <c r="C145" s="218">
        <v>164</v>
      </c>
      <c r="D145" s="218">
        <v>160</v>
      </c>
      <c r="E145" s="95"/>
    </row>
    <row r="146" spans="2:5" s="181" customFormat="1">
      <c r="B146" s="182">
        <f t="shared" si="2"/>
        <v>41589</v>
      </c>
      <c r="C146" s="219">
        <v>1440</v>
      </c>
      <c r="D146" s="219">
        <v>1132</v>
      </c>
      <c r="E146" s="95"/>
    </row>
    <row r="147" spans="2:5" s="181" customFormat="1">
      <c r="B147" s="182">
        <f t="shared" si="2"/>
        <v>41590</v>
      </c>
      <c r="C147" s="219">
        <v>1368</v>
      </c>
      <c r="D147" s="219">
        <v>1048</v>
      </c>
      <c r="E147" s="95"/>
    </row>
    <row r="148" spans="2:5" s="181" customFormat="1">
      <c r="B148" s="182">
        <f t="shared" si="2"/>
        <v>41591</v>
      </c>
      <c r="C148" s="219">
        <v>1492</v>
      </c>
      <c r="D148" s="219">
        <v>1241</v>
      </c>
      <c r="E148" s="95"/>
    </row>
    <row r="149" spans="2:5" s="181" customFormat="1">
      <c r="B149" s="182">
        <f t="shared" si="2"/>
        <v>41592</v>
      </c>
      <c r="C149" s="219">
        <v>1325</v>
      </c>
      <c r="D149" s="219">
        <v>1100</v>
      </c>
      <c r="E149" s="95"/>
    </row>
    <row r="150" spans="2:5" s="181" customFormat="1">
      <c r="B150" s="182">
        <f t="shared" si="2"/>
        <v>41593</v>
      </c>
      <c r="C150" s="219">
        <v>1456</v>
      </c>
      <c r="D150" s="219">
        <v>1270</v>
      </c>
      <c r="E150" s="95"/>
    </row>
    <row r="151" spans="2:5" s="181" customFormat="1">
      <c r="B151" s="182">
        <f t="shared" si="2"/>
        <v>41594</v>
      </c>
      <c r="C151" s="218">
        <v>287</v>
      </c>
      <c r="D151" s="218">
        <v>280</v>
      </c>
      <c r="E151" s="95"/>
    </row>
    <row r="152" spans="2:5" s="181" customFormat="1">
      <c r="B152" s="182">
        <f t="shared" si="2"/>
        <v>41595</v>
      </c>
      <c r="C152" s="219">
        <v>1170</v>
      </c>
      <c r="D152" s="219">
        <v>1130</v>
      </c>
      <c r="E152" s="95"/>
    </row>
    <row r="153" spans="2:5" s="181" customFormat="1">
      <c r="B153" s="182">
        <f t="shared" si="2"/>
        <v>41596</v>
      </c>
      <c r="C153" s="219">
        <v>1705</v>
      </c>
      <c r="D153" s="219">
        <v>1471</v>
      </c>
      <c r="E153" s="95"/>
    </row>
    <row r="154" spans="2:5" s="181" customFormat="1">
      <c r="B154" s="182">
        <f t="shared" si="2"/>
        <v>41597</v>
      </c>
      <c r="C154" s="219">
        <v>3077</v>
      </c>
      <c r="D154" s="219">
        <v>2576</v>
      </c>
      <c r="E154" s="95"/>
    </row>
    <row r="155" spans="2:5" s="181" customFormat="1">
      <c r="B155" s="182">
        <f t="shared" si="2"/>
        <v>41598</v>
      </c>
      <c r="C155" s="219">
        <v>2201</v>
      </c>
      <c r="D155" s="219">
        <v>1808</v>
      </c>
      <c r="E155" s="95"/>
    </row>
    <row r="156" spans="2:5" s="181" customFormat="1">
      <c r="B156" s="182">
        <f t="shared" si="2"/>
        <v>41599</v>
      </c>
      <c r="C156" s="219">
        <v>1864</v>
      </c>
      <c r="D156" s="219">
        <v>1666</v>
      </c>
      <c r="E156" s="95"/>
    </row>
    <row r="157" spans="2:5" s="181" customFormat="1">
      <c r="B157" s="182">
        <f t="shared" si="2"/>
        <v>41600</v>
      </c>
      <c r="C157" s="219">
        <v>1158</v>
      </c>
      <c r="D157" s="219">
        <v>1060</v>
      </c>
      <c r="E157" s="95"/>
    </row>
    <row r="158" spans="2:5" s="181" customFormat="1">
      <c r="B158" s="182">
        <f t="shared" si="2"/>
        <v>41601</v>
      </c>
      <c r="C158" s="218">
        <v>279</v>
      </c>
      <c r="D158" s="218">
        <v>269</v>
      </c>
      <c r="E158" s="95"/>
    </row>
    <row r="159" spans="2:5" s="181" customFormat="1">
      <c r="B159" s="182">
        <f t="shared" si="2"/>
        <v>41602</v>
      </c>
      <c r="C159" s="218">
        <v>184</v>
      </c>
      <c r="D159" s="218">
        <v>175</v>
      </c>
      <c r="E159" s="95"/>
    </row>
    <row r="160" spans="2:5" s="181" customFormat="1">
      <c r="B160" s="182">
        <f t="shared" si="2"/>
        <v>41603</v>
      </c>
      <c r="C160" s="219">
        <v>1576</v>
      </c>
      <c r="D160" s="219">
        <v>1387</v>
      </c>
      <c r="E160" s="95"/>
    </row>
    <row r="161" spans="2:5" s="181" customFormat="1">
      <c r="B161" s="182">
        <f t="shared" si="2"/>
        <v>41604</v>
      </c>
      <c r="C161" s="219">
        <v>1904</v>
      </c>
      <c r="D161" s="219">
        <v>1799</v>
      </c>
      <c r="E161" s="95"/>
    </row>
    <row r="162" spans="2:5" s="181" customFormat="1">
      <c r="B162" s="182">
        <f t="shared" si="2"/>
        <v>41605</v>
      </c>
      <c r="C162" s="219">
        <v>2703</v>
      </c>
      <c r="D162" s="219">
        <v>2413</v>
      </c>
      <c r="E162" s="95"/>
    </row>
    <row r="163" spans="2:5" s="181" customFormat="1">
      <c r="B163" s="182">
        <f t="shared" si="2"/>
        <v>41606</v>
      </c>
      <c r="C163" s="219">
        <v>2022</v>
      </c>
      <c r="D163" s="219">
        <v>1816</v>
      </c>
      <c r="E163" s="95"/>
    </row>
    <row r="164" spans="2:5" s="181" customFormat="1">
      <c r="B164" s="182">
        <f t="shared" si="2"/>
        <v>41607</v>
      </c>
      <c r="C164" s="219">
        <v>1136</v>
      </c>
      <c r="D164" s="219">
        <v>1038</v>
      </c>
      <c r="E164" s="95"/>
    </row>
    <row r="165" spans="2:5" s="181" customFormat="1">
      <c r="B165" s="182">
        <f t="shared" si="2"/>
        <v>41608</v>
      </c>
      <c r="C165" s="218">
        <v>325</v>
      </c>
      <c r="D165" s="218">
        <v>319</v>
      </c>
      <c r="E165" s="95"/>
    </row>
    <row r="166" spans="2:5" s="181" customFormat="1">
      <c r="B166" s="182">
        <f t="shared" si="2"/>
        <v>41609</v>
      </c>
      <c r="C166" s="219">
        <v>1129</v>
      </c>
      <c r="D166" s="219">
        <v>1014</v>
      </c>
      <c r="E166" s="95"/>
    </row>
    <row r="167" spans="2:5" s="181" customFormat="1">
      <c r="B167" s="182">
        <f t="shared" si="2"/>
        <v>41610</v>
      </c>
      <c r="C167" s="219">
        <v>1470</v>
      </c>
      <c r="D167" s="219">
        <v>1315</v>
      </c>
      <c r="E167" s="95"/>
    </row>
    <row r="168" spans="2:5" s="181" customFormat="1">
      <c r="B168" s="182">
        <f t="shared" si="2"/>
        <v>41611</v>
      </c>
      <c r="C168" s="219">
        <v>4212</v>
      </c>
      <c r="D168" s="219">
        <v>3657</v>
      </c>
      <c r="E168" s="95"/>
    </row>
    <row r="169" spans="2:5" s="181" customFormat="1">
      <c r="B169" s="182">
        <f t="shared" si="2"/>
        <v>41612</v>
      </c>
      <c r="C169" s="219">
        <v>2294</v>
      </c>
      <c r="D169" s="219">
        <v>1987</v>
      </c>
      <c r="E169" s="95"/>
    </row>
    <row r="170" spans="2:5" s="181" customFormat="1">
      <c r="B170" s="182">
        <f t="shared" si="2"/>
        <v>41613</v>
      </c>
      <c r="C170" s="219">
        <v>3200</v>
      </c>
      <c r="D170" s="219">
        <v>2960</v>
      </c>
      <c r="E170" s="95"/>
    </row>
    <row r="171" spans="2:5" s="181" customFormat="1">
      <c r="B171" s="182">
        <f t="shared" si="2"/>
        <v>41614</v>
      </c>
      <c r="C171" s="219">
        <v>1391</v>
      </c>
      <c r="D171" s="219">
        <v>1237</v>
      </c>
      <c r="E171" s="95"/>
    </row>
    <row r="172" spans="2:5" s="181" customFormat="1">
      <c r="B172" s="182">
        <f t="shared" si="2"/>
        <v>41615</v>
      </c>
      <c r="C172" s="218">
        <v>356</v>
      </c>
      <c r="D172" s="218">
        <v>315</v>
      </c>
      <c r="E172" s="95"/>
    </row>
    <row r="173" spans="2:5" s="181" customFormat="1">
      <c r="B173" s="182">
        <f t="shared" si="2"/>
        <v>41616</v>
      </c>
      <c r="C173" s="218">
        <v>412</v>
      </c>
      <c r="D173" s="218">
        <v>401</v>
      </c>
      <c r="E173" s="95"/>
    </row>
    <row r="174" spans="2:5" s="181" customFormat="1">
      <c r="B174" s="182">
        <f t="shared" si="2"/>
        <v>41617</v>
      </c>
      <c r="C174" s="219">
        <v>1567</v>
      </c>
      <c r="D174" s="219">
        <v>1308</v>
      </c>
      <c r="E174" s="95"/>
    </row>
    <row r="175" spans="2:5" s="181" customFormat="1">
      <c r="B175" s="182">
        <f t="shared" si="2"/>
        <v>41618</v>
      </c>
      <c r="C175" s="219">
        <v>1478</v>
      </c>
      <c r="D175" s="219">
        <v>1426</v>
      </c>
      <c r="E175" s="95"/>
    </row>
    <row r="176" spans="2:5" s="181" customFormat="1">
      <c r="B176" s="182">
        <f t="shared" si="2"/>
        <v>41619</v>
      </c>
      <c r="C176" s="219">
        <v>1935</v>
      </c>
      <c r="D176" s="219">
        <v>1782</v>
      </c>
      <c r="E176" s="95"/>
    </row>
    <row r="177" spans="2:5" s="181" customFormat="1">
      <c r="B177" s="182">
        <f t="shared" si="2"/>
        <v>41620</v>
      </c>
      <c r="C177" s="219">
        <v>1504</v>
      </c>
      <c r="D177" s="219">
        <v>1419</v>
      </c>
      <c r="E177" s="95"/>
    </row>
    <row r="178" spans="2:5" s="181" customFormat="1">
      <c r="B178" s="182">
        <f t="shared" si="2"/>
        <v>41621</v>
      </c>
      <c r="C178" s="219">
        <v>1232</v>
      </c>
      <c r="D178" s="219">
        <v>1137</v>
      </c>
      <c r="E178" s="95"/>
    </row>
    <row r="179" spans="2:5" s="181" customFormat="1">
      <c r="B179" s="182">
        <f t="shared" si="2"/>
        <v>41622</v>
      </c>
      <c r="C179" s="218">
        <v>488</v>
      </c>
      <c r="D179" s="218">
        <v>415</v>
      </c>
      <c r="E179" s="95"/>
    </row>
    <row r="180" spans="2:5" s="181" customFormat="1">
      <c r="B180" s="182">
        <f t="shared" si="2"/>
        <v>41623</v>
      </c>
      <c r="C180" s="218">
        <v>263</v>
      </c>
      <c r="D180" s="218">
        <v>260</v>
      </c>
      <c r="E180" s="95"/>
    </row>
    <row r="181" spans="2:5" s="181" customFormat="1">
      <c r="B181" s="182">
        <f t="shared" si="2"/>
        <v>41624</v>
      </c>
      <c r="C181" s="219">
        <v>1484</v>
      </c>
      <c r="D181" s="219">
        <v>1355</v>
      </c>
      <c r="E181" s="95"/>
    </row>
    <row r="182" spans="2:5" s="181" customFormat="1">
      <c r="B182" s="182">
        <f t="shared" si="2"/>
        <v>41625</v>
      </c>
      <c r="C182" s="219">
        <v>1264</v>
      </c>
      <c r="D182" s="219">
        <v>1218</v>
      </c>
      <c r="E182" s="95"/>
    </row>
    <row r="183" spans="2:5" s="181" customFormat="1">
      <c r="B183" s="182">
        <f t="shared" si="2"/>
        <v>41626</v>
      </c>
      <c r="C183" s="219">
        <v>1899</v>
      </c>
      <c r="D183" s="219">
        <v>1853</v>
      </c>
      <c r="E183" s="95"/>
    </row>
    <row r="184" spans="2:5" s="181" customFormat="1">
      <c r="B184" s="182">
        <f t="shared" si="2"/>
        <v>41627</v>
      </c>
      <c r="C184" s="219">
        <v>2411</v>
      </c>
      <c r="D184" s="219">
        <v>2154</v>
      </c>
      <c r="E184" s="95"/>
    </row>
    <row r="185" spans="2:5" s="181" customFormat="1">
      <c r="B185" s="182">
        <f t="shared" si="2"/>
        <v>41628</v>
      </c>
      <c r="C185" s="219">
        <v>5250</v>
      </c>
      <c r="D185" s="219">
        <v>4402</v>
      </c>
      <c r="E185" s="95"/>
    </row>
    <row r="186" spans="2:5" s="181" customFormat="1">
      <c r="B186" s="182">
        <f t="shared" si="2"/>
        <v>41629</v>
      </c>
      <c r="C186" s="219">
        <v>17208</v>
      </c>
      <c r="D186" s="219">
        <v>13994</v>
      </c>
      <c r="E186" s="95"/>
    </row>
    <row r="187" spans="2:5" s="181" customFormat="1">
      <c r="B187" s="182">
        <f t="shared" si="2"/>
        <v>41630</v>
      </c>
      <c r="C187" s="218">
        <v>693</v>
      </c>
      <c r="D187" s="218">
        <v>621</v>
      </c>
      <c r="E187" s="95"/>
    </row>
    <row r="188" spans="2:5" s="181" customFormat="1">
      <c r="B188" s="182">
        <f t="shared" si="2"/>
        <v>41631</v>
      </c>
      <c r="C188" s="219">
        <v>2117</v>
      </c>
      <c r="D188" s="219">
        <v>2036</v>
      </c>
      <c r="E188" s="95"/>
    </row>
    <row r="189" spans="2:5" s="181" customFormat="1">
      <c r="B189" s="182">
        <f t="shared" si="2"/>
        <v>41632</v>
      </c>
      <c r="C189" s="218">
        <v>777</v>
      </c>
      <c r="D189" s="218">
        <v>767</v>
      </c>
      <c r="E189" s="95"/>
    </row>
    <row r="190" spans="2:5" s="181" customFormat="1">
      <c r="B190" s="182">
        <f t="shared" si="2"/>
        <v>41633</v>
      </c>
      <c r="C190" s="218">
        <v>155</v>
      </c>
      <c r="D190" s="218">
        <v>143</v>
      </c>
      <c r="E190" s="95"/>
    </row>
    <row r="191" spans="2:5" s="181" customFormat="1">
      <c r="B191" s="182">
        <f t="shared" si="2"/>
        <v>41634</v>
      </c>
      <c r="C191" s="218">
        <v>273</v>
      </c>
      <c r="D191" s="218">
        <v>269</v>
      </c>
      <c r="E191" s="95"/>
    </row>
    <row r="192" spans="2:5" s="181" customFormat="1">
      <c r="B192" s="182">
        <f t="shared" si="2"/>
        <v>41635</v>
      </c>
      <c r="C192" s="218">
        <v>584</v>
      </c>
      <c r="D192" s="218">
        <v>579</v>
      </c>
      <c r="E192" s="95"/>
    </row>
    <row r="193" spans="2:5" s="181" customFormat="1">
      <c r="B193" s="182">
        <f t="shared" si="2"/>
        <v>41636</v>
      </c>
      <c r="C193" s="218">
        <v>356</v>
      </c>
      <c r="D193" s="218">
        <v>344</v>
      </c>
      <c r="E193" s="95"/>
    </row>
    <row r="194" spans="2:5" s="181" customFormat="1">
      <c r="B194" s="182">
        <f t="shared" si="2"/>
        <v>41637</v>
      </c>
      <c r="C194" s="218">
        <v>128</v>
      </c>
      <c r="D194" s="218">
        <v>127</v>
      </c>
      <c r="E194" s="95"/>
    </row>
    <row r="195" spans="2:5" s="181" customFormat="1">
      <c r="B195" s="182">
        <f t="shared" si="2"/>
        <v>41638</v>
      </c>
      <c r="C195" s="218">
        <v>865</v>
      </c>
      <c r="D195" s="218">
        <v>821</v>
      </c>
      <c r="E195" s="95"/>
    </row>
    <row r="196" spans="2:5" s="181" customFormat="1">
      <c r="B196" s="182">
        <f t="shared" si="2"/>
        <v>41639</v>
      </c>
      <c r="C196" s="219">
        <v>1204</v>
      </c>
      <c r="D196" s="219">
        <v>1159</v>
      </c>
      <c r="E196" s="95"/>
    </row>
    <row r="197" spans="2:5" s="181" customFormat="1">
      <c r="B197" s="182">
        <f t="shared" si="2"/>
        <v>41640</v>
      </c>
      <c r="C197" s="219">
        <v>1713</v>
      </c>
      <c r="D197" s="219">
        <v>1666</v>
      </c>
      <c r="E197" s="95"/>
    </row>
    <row r="198" spans="2:5" s="181" customFormat="1">
      <c r="B198" s="182">
        <f t="shared" si="2"/>
        <v>41641</v>
      </c>
      <c r="C198" s="219">
        <v>1204</v>
      </c>
      <c r="D198" s="219">
        <v>1158</v>
      </c>
      <c r="E198" s="95"/>
    </row>
    <row r="199" spans="2:5" s="181" customFormat="1">
      <c r="B199" s="182">
        <f t="shared" si="2"/>
        <v>41642</v>
      </c>
      <c r="C199" s="218">
        <v>912</v>
      </c>
      <c r="D199" s="218">
        <v>899</v>
      </c>
      <c r="E199" s="95"/>
    </row>
    <row r="200" spans="2:5" s="181" customFormat="1">
      <c r="B200" s="182">
        <f t="shared" si="2"/>
        <v>41643</v>
      </c>
      <c r="C200" s="218">
        <v>201</v>
      </c>
      <c r="D200" s="218">
        <v>199</v>
      </c>
      <c r="E200" s="95"/>
    </row>
    <row r="201" spans="2:5" s="181" customFormat="1">
      <c r="B201" s="182">
        <f t="shared" si="2"/>
        <v>41644</v>
      </c>
      <c r="C201" s="219">
        <v>1047</v>
      </c>
      <c r="D201" s="219">
        <v>1002</v>
      </c>
      <c r="E201" s="95"/>
    </row>
    <row r="202" spans="2:5" s="181" customFormat="1">
      <c r="B202" s="182">
        <f t="shared" si="2"/>
        <v>41645</v>
      </c>
      <c r="C202" s="219">
        <v>1423</v>
      </c>
      <c r="D202" s="219">
        <v>1354</v>
      </c>
      <c r="E202" s="95"/>
    </row>
    <row r="203" spans="2:5" s="181" customFormat="1">
      <c r="B203" s="182">
        <f t="shared" si="2"/>
        <v>41646</v>
      </c>
      <c r="C203" s="219">
        <v>1193</v>
      </c>
      <c r="D203" s="219">
        <v>1138</v>
      </c>
      <c r="E203" s="95"/>
    </row>
    <row r="204" spans="2:5" s="181" customFormat="1">
      <c r="B204" s="182">
        <f t="shared" si="2"/>
        <v>41647</v>
      </c>
      <c r="C204" s="219">
        <v>1232</v>
      </c>
      <c r="D204" s="219">
        <v>1207</v>
      </c>
      <c r="E204" s="95"/>
    </row>
    <row r="205" spans="2:5" s="181" customFormat="1">
      <c r="B205" s="182">
        <f t="shared" si="2"/>
        <v>41648</v>
      </c>
      <c r="C205" s="219">
        <v>1447</v>
      </c>
      <c r="D205" s="219">
        <v>1372</v>
      </c>
      <c r="E205" s="95"/>
    </row>
    <row r="206" spans="2:5" s="181" customFormat="1">
      <c r="B206" s="182">
        <f t="shared" si="2"/>
        <v>41649</v>
      </c>
      <c r="C206" s="219">
        <v>1423</v>
      </c>
      <c r="D206" s="219">
        <v>1366</v>
      </c>
      <c r="E206" s="95"/>
    </row>
    <row r="207" spans="2:5" s="181" customFormat="1">
      <c r="B207" s="182">
        <f t="shared" ref="B207:B270" si="3">B206+1</f>
        <v>41650</v>
      </c>
      <c r="C207" s="219">
        <v>1071</v>
      </c>
      <c r="D207" s="218">
        <v>951</v>
      </c>
      <c r="E207" s="95"/>
    </row>
    <row r="208" spans="2:5" s="181" customFormat="1">
      <c r="B208" s="182">
        <f t="shared" si="3"/>
        <v>41651</v>
      </c>
      <c r="C208" s="218">
        <v>347</v>
      </c>
      <c r="D208" s="218">
        <v>328</v>
      </c>
      <c r="E208" s="95"/>
    </row>
    <row r="209" spans="2:5" s="181" customFormat="1">
      <c r="B209" s="182">
        <f t="shared" si="3"/>
        <v>41652</v>
      </c>
      <c r="C209" s="219">
        <v>3654</v>
      </c>
      <c r="D209" s="219">
        <v>3127</v>
      </c>
      <c r="E209" s="95"/>
    </row>
    <row r="210" spans="2:5" s="181" customFormat="1">
      <c r="B210" s="182">
        <f t="shared" si="3"/>
        <v>41653</v>
      </c>
      <c r="C210" s="219">
        <v>10120</v>
      </c>
      <c r="D210" s="219">
        <v>8295</v>
      </c>
      <c r="E210" s="95"/>
    </row>
    <row r="211" spans="2:5" s="181" customFormat="1">
      <c r="B211" s="182">
        <f t="shared" si="3"/>
        <v>41654</v>
      </c>
      <c r="C211" s="219">
        <v>4411</v>
      </c>
      <c r="D211" s="219">
        <v>3818</v>
      </c>
      <c r="E211" s="95"/>
    </row>
    <row r="212" spans="2:5" s="181" customFormat="1">
      <c r="B212" s="182">
        <f t="shared" si="3"/>
        <v>41655</v>
      </c>
      <c r="C212" s="219">
        <v>4477</v>
      </c>
      <c r="D212" s="219">
        <v>3736</v>
      </c>
      <c r="E212" s="95"/>
    </row>
    <row r="213" spans="2:5" s="181" customFormat="1">
      <c r="B213" s="182">
        <f t="shared" si="3"/>
        <v>41656</v>
      </c>
      <c r="C213" s="219">
        <v>6954</v>
      </c>
      <c r="D213" s="219">
        <v>5947</v>
      </c>
      <c r="E213" s="95"/>
    </row>
    <row r="214" spans="2:5" s="181" customFormat="1">
      <c r="B214" s="182">
        <f t="shared" si="3"/>
        <v>41657</v>
      </c>
      <c r="C214" s="219">
        <v>2862</v>
      </c>
      <c r="D214" s="219">
        <v>2245</v>
      </c>
      <c r="E214" s="95"/>
    </row>
    <row r="215" spans="2:5" s="181" customFormat="1">
      <c r="B215" s="182">
        <f t="shared" si="3"/>
        <v>41658</v>
      </c>
      <c r="C215" s="218">
        <v>547</v>
      </c>
      <c r="D215" s="218">
        <v>525</v>
      </c>
      <c r="E215" s="95"/>
    </row>
    <row r="216" spans="2:5" s="181" customFormat="1">
      <c r="B216" s="182">
        <f t="shared" si="3"/>
        <v>41659</v>
      </c>
      <c r="C216" s="219">
        <v>1844</v>
      </c>
      <c r="D216" s="219">
        <v>1699</v>
      </c>
      <c r="E216" s="95"/>
    </row>
    <row r="217" spans="2:5" s="181" customFormat="1">
      <c r="B217" s="182">
        <f t="shared" si="3"/>
        <v>41660</v>
      </c>
      <c r="C217" s="219">
        <v>1836</v>
      </c>
      <c r="D217" s="219">
        <v>1746</v>
      </c>
      <c r="E217" s="95"/>
    </row>
    <row r="218" spans="2:5" s="181" customFormat="1">
      <c r="B218" s="182">
        <f t="shared" si="3"/>
        <v>41661</v>
      </c>
      <c r="C218" s="219">
        <v>1417</v>
      </c>
      <c r="D218" s="219">
        <v>1378</v>
      </c>
      <c r="E218" s="95"/>
    </row>
    <row r="219" spans="2:5" s="181" customFormat="1">
      <c r="B219" s="182">
        <f t="shared" si="3"/>
        <v>41662</v>
      </c>
      <c r="C219" s="219">
        <v>1700</v>
      </c>
      <c r="D219" s="219">
        <v>1575</v>
      </c>
      <c r="E219" s="95"/>
    </row>
    <row r="220" spans="2:5" s="181" customFormat="1">
      <c r="B220" s="182">
        <f t="shared" si="3"/>
        <v>41663</v>
      </c>
      <c r="C220" s="219">
        <v>1626</v>
      </c>
      <c r="D220" s="219">
        <v>1537</v>
      </c>
      <c r="E220" s="95"/>
    </row>
    <row r="221" spans="2:5" s="181" customFormat="1">
      <c r="B221" s="182">
        <f t="shared" si="3"/>
        <v>41664</v>
      </c>
      <c r="C221" s="218">
        <v>268</v>
      </c>
      <c r="D221" s="218">
        <v>263</v>
      </c>
      <c r="E221" s="95"/>
    </row>
    <row r="222" spans="2:5" s="181" customFormat="1">
      <c r="B222" s="182">
        <f t="shared" si="3"/>
        <v>41665</v>
      </c>
      <c r="C222" s="218">
        <v>276</v>
      </c>
      <c r="D222" s="218">
        <v>273</v>
      </c>
      <c r="E222" s="95"/>
    </row>
    <row r="223" spans="2:5" s="181" customFormat="1">
      <c r="B223" s="182">
        <f t="shared" si="3"/>
        <v>41666</v>
      </c>
      <c r="C223" s="218">
        <v>421</v>
      </c>
      <c r="D223" s="218">
        <v>373</v>
      </c>
      <c r="E223" s="95"/>
    </row>
    <row r="224" spans="2:5" s="181" customFormat="1">
      <c r="B224" s="182">
        <f t="shared" si="3"/>
        <v>41667</v>
      </c>
      <c r="C224" s="219">
        <v>2576</v>
      </c>
      <c r="D224" s="219">
        <v>2325</v>
      </c>
      <c r="E224" s="95"/>
    </row>
    <row r="225" spans="2:5" s="181" customFormat="1">
      <c r="B225" s="182">
        <f t="shared" si="3"/>
        <v>41668</v>
      </c>
      <c r="C225" s="219">
        <v>2488</v>
      </c>
      <c r="D225" s="219">
        <v>2312</v>
      </c>
      <c r="E225" s="95"/>
    </row>
    <row r="226" spans="2:5" s="181" customFormat="1">
      <c r="B226" s="182">
        <f t="shared" si="3"/>
        <v>41669</v>
      </c>
      <c r="C226" s="219">
        <v>1491</v>
      </c>
      <c r="D226" s="219">
        <v>1426</v>
      </c>
      <c r="E226" s="95"/>
    </row>
    <row r="227" spans="2:5" s="181" customFormat="1">
      <c r="B227" s="182">
        <f t="shared" si="3"/>
        <v>41670</v>
      </c>
      <c r="C227" s="219">
        <v>1357</v>
      </c>
      <c r="D227" s="219">
        <v>1305</v>
      </c>
      <c r="E227" s="95"/>
    </row>
    <row r="228" spans="2:5" s="181" customFormat="1">
      <c r="B228" s="182">
        <f t="shared" si="3"/>
        <v>41671</v>
      </c>
      <c r="C228" s="219">
        <v>1710</v>
      </c>
      <c r="D228" s="219">
        <v>1549</v>
      </c>
      <c r="E228" s="95"/>
    </row>
    <row r="229" spans="2:5" s="181" customFormat="1">
      <c r="B229" s="182">
        <f t="shared" si="3"/>
        <v>41672</v>
      </c>
      <c r="C229" s="219">
        <v>4542</v>
      </c>
      <c r="D229" s="219">
        <v>3523</v>
      </c>
      <c r="E229" s="95"/>
    </row>
    <row r="230" spans="2:5" s="181" customFormat="1">
      <c r="B230" s="182">
        <f t="shared" si="3"/>
        <v>41673</v>
      </c>
      <c r="C230" s="219">
        <v>4526</v>
      </c>
      <c r="D230" s="219">
        <v>3768</v>
      </c>
      <c r="E230" s="95"/>
    </row>
    <row r="231" spans="2:5" s="181" customFormat="1">
      <c r="B231" s="182">
        <f t="shared" si="3"/>
        <v>41674</v>
      </c>
      <c r="C231" s="219">
        <v>39893</v>
      </c>
      <c r="D231" s="219">
        <v>35887</v>
      </c>
      <c r="E231" s="95"/>
    </row>
    <row r="232" spans="2:5" s="181" customFormat="1">
      <c r="B232" s="182">
        <f t="shared" si="3"/>
        <v>41675</v>
      </c>
      <c r="C232" s="219">
        <v>12048</v>
      </c>
      <c r="D232" s="219">
        <v>10013</v>
      </c>
      <c r="E232" s="95"/>
    </row>
    <row r="233" spans="2:5" s="181" customFormat="1">
      <c r="B233" s="182">
        <f t="shared" si="3"/>
        <v>41676</v>
      </c>
      <c r="C233" s="219">
        <v>3565</v>
      </c>
      <c r="D233" s="219">
        <v>2871</v>
      </c>
      <c r="E233" s="95"/>
    </row>
    <row r="234" spans="2:5" s="181" customFormat="1">
      <c r="B234" s="182">
        <f t="shared" si="3"/>
        <v>41677</v>
      </c>
      <c r="C234" s="219">
        <v>3051</v>
      </c>
      <c r="D234" s="219">
        <v>2603</v>
      </c>
      <c r="E234" s="95"/>
    </row>
    <row r="235" spans="2:5" s="181" customFormat="1">
      <c r="B235" s="182">
        <f t="shared" si="3"/>
        <v>41678</v>
      </c>
      <c r="C235" s="219">
        <v>2614</v>
      </c>
      <c r="D235" s="219">
        <v>2181</v>
      </c>
      <c r="E235" s="95"/>
    </row>
    <row r="236" spans="2:5" s="181" customFormat="1">
      <c r="B236" s="182">
        <f t="shared" si="3"/>
        <v>41679</v>
      </c>
      <c r="C236" s="218">
        <v>378</v>
      </c>
      <c r="D236" s="218">
        <v>357</v>
      </c>
      <c r="E236" s="95"/>
    </row>
    <row r="237" spans="2:5" s="181" customFormat="1">
      <c r="B237" s="182">
        <f t="shared" si="3"/>
        <v>41680</v>
      </c>
      <c r="C237" s="219">
        <v>2486</v>
      </c>
      <c r="D237" s="219">
        <v>2185</v>
      </c>
      <c r="E237" s="95"/>
    </row>
    <row r="238" spans="2:5" s="181" customFormat="1">
      <c r="B238" s="182">
        <f t="shared" si="3"/>
        <v>41681</v>
      </c>
      <c r="C238" s="219">
        <v>3845</v>
      </c>
      <c r="D238" s="219">
        <v>3219</v>
      </c>
      <c r="E238" s="95"/>
    </row>
    <row r="239" spans="2:5" s="181" customFormat="1">
      <c r="B239" s="182">
        <f t="shared" si="3"/>
        <v>41682</v>
      </c>
      <c r="C239" s="219">
        <v>2867</v>
      </c>
      <c r="D239" s="219">
        <v>2609</v>
      </c>
      <c r="E239" s="95"/>
    </row>
    <row r="240" spans="2:5" s="181" customFormat="1">
      <c r="B240" s="182">
        <f t="shared" si="3"/>
        <v>41683</v>
      </c>
      <c r="C240" s="219">
        <v>4032</v>
      </c>
      <c r="D240" s="219">
        <v>3534</v>
      </c>
      <c r="E240" s="95"/>
    </row>
    <row r="241" spans="2:5" s="181" customFormat="1">
      <c r="B241" s="182">
        <f t="shared" si="3"/>
        <v>41684</v>
      </c>
      <c r="C241" s="219">
        <v>4978</v>
      </c>
      <c r="D241" s="219">
        <v>4223</v>
      </c>
      <c r="E241" s="95"/>
    </row>
    <row r="242" spans="2:5" s="181" customFormat="1">
      <c r="B242" s="182">
        <f t="shared" si="3"/>
        <v>41685</v>
      </c>
      <c r="C242" s="219">
        <v>1896</v>
      </c>
      <c r="D242" s="219">
        <v>1527</v>
      </c>
      <c r="E242" s="95"/>
    </row>
    <row r="243" spans="2:5" s="181" customFormat="1">
      <c r="B243" s="182">
        <f t="shared" si="3"/>
        <v>41686</v>
      </c>
      <c r="C243" s="218">
        <v>893</v>
      </c>
      <c r="D243" s="218">
        <v>681</v>
      </c>
      <c r="E243" s="95"/>
    </row>
    <row r="244" spans="2:5" s="181" customFormat="1">
      <c r="B244" s="182">
        <f t="shared" si="3"/>
        <v>41687</v>
      </c>
      <c r="C244" s="219">
        <v>1848</v>
      </c>
      <c r="D244" s="219">
        <v>1516</v>
      </c>
      <c r="E244" s="95"/>
    </row>
    <row r="245" spans="2:5" s="181" customFormat="1">
      <c r="B245" s="182">
        <f t="shared" si="3"/>
        <v>41688</v>
      </c>
      <c r="C245" s="219">
        <v>1520</v>
      </c>
      <c r="D245" s="219">
        <v>1402</v>
      </c>
      <c r="E245" s="95"/>
    </row>
    <row r="246" spans="2:5" s="181" customFormat="1">
      <c r="B246" s="182">
        <f t="shared" si="3"/>
        <v>41689</v>
      </c>
      <c r="C246" s="219">
        <v>1795</v>
      </c>
      <c r="D246" s="219">
        <v>1625</v>
      </c>
      <c r="E246" s="95"/>
    </row>
    <row r="247" spans="2:5" s="181" customFormat="1">
      <c r="B247" s="182">
        <f t="shared" si="3"/>
        <v>41690</v>
      </c>
      <c r="C247" s="219">
        <v>1611</v>
      </c>
      <c r="D247" s="219">
        <v>1468</v>
      </c>
      <c r="E247" s="95"/>
    </row>
    <row r="248" spans="2:5" s="181" customFormat="1">
      <c r="B248" s="182">
        <f t="shared" si="3"/>
        <v>41691</v>
      </c>
      <c r="C248" s="219">
        <v>1661</v>
      </c>
      <c r="D248" s="219">
        <v>1537</v>
      </c>
      <c r="E248" s="95"/>
    </row>
    <row r="249" spans="2:5" s="181" customFormat="1">
      <c r="B249" s="182">
        <f t="shared" si="3"/>
        <v>41692</v>
      </c>
      <c r="C249" s="218">
        <v>563</v>
      </c>
      <c r="D249" s="218">
        <v>520</v>
      </c>
      <c r="E249" s="95"/>
    </row>
    <row r="250" spans="2:5" s="181" customFormat="1">
      <c r="B250" s="182">
        <f t="shared" si="3"/>
        <v>41693</v>
      </c>
      <c r="C250" s="218">
        <v>240</v>
      </c>
      <c r="D250" s="218">
        <v>233</v>
      </c>
      <c r="E250" s="95"/>
    </row>
    <row r="251" spans="2:5" s="181" customFormat="1">
      <c r="B251" s="182">
        <f t="shared" si="3"/>
        <v>41694</v>
      </c>
      <c r="C251" s="219">
        <v>1728</v>
      </c>
      <c r="D251" s="219">
        <v>1522</v>
      </c>
      <c r="E251" s="95"/>
    </row>
    <row r="252" spans="2:5" s="181" customFormat="1">
      <c r="B252" s="182">
        <f t="shared" si="3"/>
        <v>41695</v>
      </c>
      <c r="C252" s="219">
        <v>2233</v>
      </c>
      <c r="D252" s="219">
        <v>1993</v>
      </c>
      <c r="E252" s="95"/>
    </row>
    <row r="253" spans="2:5" s="181" customFormat="1">
      <c r="B253" s="182">
        <f t="shared" si="3"/>
        <v>41696</v>
      </c>
      <c r="C253" s="219">
        <v>1694</v>
      </c>
      <c r="D253" s="219">
        <v>1425</v>
      </c>
      <c r="E253" s="95"/>
    </row>
    <row r="254" spans="2:5" s="181" customFormat="1">
      <c r="B254" s="182">
        <f t="shared" si="3"/>
        <v>41697</v>
      </c>
      <c r="C254" s="219">
        <v>1274</v>
      </c>
      <c r="D254" s="219">
        <v>1167</v>
      </c>
      <c r="E254" s="95"/>
    </row>
    <row r="255" spans="2:5" s="181" customFormat="1">
      <c r="B255" s="182">
        <f t="shared" si="3"/>
        <v>41698</v>
      </c>
      <c r="C255" s="219">
        <v>1399</v>
      </c>
      <c r="D255" s="219">
        <v>1334</v>
      </c>
      <c r="E255" s="95"/>
    </row>
    <row r="256" spans="2:5" s="181" customFormat="1">
      <c r="B256" s="182">
        <f t="shared" si="3"/>
        <v>41699</v>
      </c>
      <c r="C256" s="218">
        <v>383</v>
      </c>
      <c r="D256" s="218">
        <v>380</v>
      </c>
      <c r="E256" s="95"/>
    </row>
    <row r="257" spans="2:5" s="181" customFormat="1">
      <c r="B257" s="182">
        <f t="shared" si="3"/>
        <v>41700</v>
      </c>
      <c r="C257" s="218">
        <v>337</v>
      </c>
      <c r="D257" s="218">
        <v>324</v>
      </c>
      <c r="E257" s="95"/>
    </row>
    <row r="258" spans="2:5" s="181" customFormat="1">
      <c r="B258" s="182">
        <f t="shared" si="3"/>
        <v>41701</v>
      </c>
      <c r="C258" s="219">
        <v>1764</v>
      </c>
      <c r="D258" s="219">
        <v>1664</v>
      </c>
      <c r="E258" s="95"/>
    </row>
    <row r="259" spans="2:5" s="181" customFormat="1">
      <c r="B259" s="182">
        <f t="shared" si="3"/>
        <v>41702</v>
      </c>
      <c r="C259" s="219">
        <v>1556</v>
      </c>
      <c r="D259" s="219">
        <v>1422</v>
      </c>
      <c r="E259" s="95"/>
    </row>
    <row r="260" spans="2:5" s="181" customFormat="1">
      <c r="B260" s="182">
        <f t="shared" si="3"/>
        <v>41703</v>
      </c>
      <c r="C260" s="219">
        <v>1230</v>
      </c>
      <c r="D260" s="219">
        <v>1184</v>
      </c>
      <c r="E260" s="95"/>
    </row>
    <row r="261" spans="2:5" s="181" customFormat="1">
      <c r="B261" s="182">
        <f t="shared" si="3"/>
        <v>41704</v>
      </c>
      <c r="C261" s="219">
        <v>2028</v>
      </c>
      <c r="D261" s="219">
        <v>1920</v>
      </c>
      <c r="E261" s="95"/>
    </row>
    <row r="262" spans="2:5" s="181" customFormat="1">
      <c r="B262" s="182">
        <f t="shared" si="3"/>
        <v>41705</v>
      </c>
      <c r="C262" s="219">
        <v>1192</v>
      </c>
      <c r="D262" s="219">
        <v>1061</v>
      </c>
      <c r="E262" s="95"/>
    </row>
    <row r="263" spans="2:5" s="181" customFormat="1">
      <c r="B263" s="182">
        <f t="shared" si="3"/>
        <v>41706</v>
      </c>
      <c r="C263" s="219">
        <v>1111</v>
      </c>
      <c r="D263" s="219">
        <v>1046</v>
      </c>
      <c r="E263" s="95"/>
    </row>
    <row r="264" spans="2:5" s="181" customFormat="1">
      <c r="B264" s="182">
        <f t="shared" si="3"/>
        <v>41707</v>
      </c>
      <c r="C264" s="218">
        <v>517</v>
      </c>
      <c r="D264" s="218">
        <v>508</v>
      </c>
      <c r="E264" s="95"/>
    </row>
    <row r="265" spans="2:5" s="181" customFormat="1">
      <c r="B265" s="182">
        <f t="shared" si="3"/>
        <v>41708</v>
      </c>
      <c r="C265" s="218">
        <v>407</v>
      </c>
      <c r="D265" s="218">
        <v>381</v>
      </c>
      <c r="E265" s="95"/>
    </row>
    <row r="266" spans="2:5" s="181" customFormat="1">
      <c r="B266" s="182">
        <f t="shared" si="3"/>
        <v>41709</v>
      </c>
      <c r="C266" s="219">
        <v>2951</v>
      </c>
      <c r="D266" s="219">
        <v>2604</v>
      </c>
      <c r="E266" s="95"/>
    </row>
    <row r="267" spans="2:5" s="181" customFormat="1">
      <c r="B267" s="182">
        <f t="shared" si="3"/>
        <v>41710</v>
      </c>
      <c r="C267" s="219">
        <v>1533</v>
      </c>
      <c r="D267" s="219">
        <v>1410</v>
      </c>
      <c r="E267" s="95"/>
    </row>
    <row r="268" spans="2:5" s="181" customFormat="1">
      <c r="B268" s="182">
        <f t="shared" si="3"/>
        <v>41711</v>
      </c>
      <c r="C268" s="219">
        <v>1725</v>
      </c>
      <c r="D268" s="219">
        <v>1593</v>
      </c>
      <c r="E268" s="95"/>
    </row>
    <row r="269" spans="2:5" s="181" customFormat="1">
      <c r="B269" s="182">
        <f t="shared" si="3"/>
        <v>41712</v>
      </c>
      <c r="C269" s="219">
        <v>1672</v>
      </c>
      <c r="D269" s="219">
        <v>1583</v>
      </c>
      <c r="E269" s="95"/>
    </row>
    <row r="270" spans="2:5" s="181" customFormat="1">
      <c r="B270" s="182">
        <f t="shared" si="3"/>
        <v>41713</v>
      </c>
      <c r="C270" s="219">
        <v>1573</v>
      </c>
      <c r="D270" s="219">
        <v>1369</v>
      </c>
      <c r="E270" s="95"/>
    </row>
    <row r="271" spans="2:5" s="181" customFormat="1">
      <c r="B271" s="182">
        <f t="shared" ref="B271:B334" si="4">B270+1</f>
        <v>41714</v>
      </c>
      <c r="C271" s="219">
        <v>1202</v>
      </c>
      <c r="D271" s="219">
        <v>1157</v>
      </c>
      <c r="E271" s="95"/>
    </row>
    <row r="272" spans="2:5" s="181" customFormat="1">
      <c r="B272" s="182">
        <f t="shared" si="4"/>
        <v>41715</v>
      </c>
      <c r="C272" s="219">
        <v>3431</v>
      </c>
      <c r="D272" s="219">
        <v>3098</v>
      </c>
      <c r="E272" s="95"/>
    </row>
    <row r="273" spans="2:5" s="181" customFormat="1">
      <c r="B273" s="182">
        <f t="shared" si="4"/>
        <v>41716</v>
      </c>
      <c r="C273" s="219">
        <v>1421</v>
      </c>
      <c r="D273" s="219">
        <v>1383</v>
      </c>
      <c r="E273" s="95"/>
    </row>
    <row r="274" spans="2:5" s="181" customFormat="1">
      <c r="B274" s="182">
        <f t="shared" si="4"/>
        <v>41717</v>
      </c>
      <c r="C274" s="219">
        <v>1651</v>
      </c>
      <c r="D274" s="219">
        <v>1502</v>
      </c>
      <c r="E274" s="95"/>
    </row>
    <row r="275" spans="2:5" s="181" customFormat="1">
      <c r="B275" s="182">
        <f t="shared" si="4"/>
        <v>41718</v>
      </c>
      <c r="C275" s="219">
        <v>1624</v>
      </c>
      <c r="D275" s="219">
        <v>1474</v>
      </c>
      <c r="E275" s="95"/>
    </row>
    <row r="276" spans="2:5" s="181" customFormat="1">
      <c r="B276" s="182">
        <f t="shared" si="4"/>
        <v>41719</v>
      </c>
      <c r="C276" s="219">
        <v>1544</v>
      </c>
      <c r="D276" s="219">
        <v>1402</v>
      </c>
      <c r="E276" s="95"/>
    </row>
    <row r="277" spans="2:5" s="181" customFormat="1">
      <c r="B277" s="182">
        <f t="shared" si="4"/>
        <v>41720</v>
      </c>
      <c r="C277" s="218">
        <v>200</v>
      </c>
      <c r="D277" s="218">
        <v>170</v>
      </c>
      <c r="E277" s="95"/>
    </row>
    <row r="278" spans="2:5" s="181" customFormat="1">
      <c r="B278" s="182">
        <f t="shared" si="4"/>
        <v>41721</v>
      </c>
      <c r="C278" s="218">
        <v>709</v>
      </c>
      <c r="D278" s="218">
        <v>677</v>
      </c>
      <c r="E278" s="95"/>
    </row>
    <row r="279" spans="2:5" s="181" customFormat="1">
      <c r="B279" s="182">
        <f t="shared" si="4"/>
        <v>41722</v>
      </c>
      <c r="C279" s="219">
        <v>2701</v>
      </c>
      <c r="D279" s="219">
        <v>2559</v>
      </c>
      <c r="E279" s="95"/>
    </row>
    <row r="280" spans="2:5" s="181" customFormat="1">
      <c r="B280" s="182">
        <f t="shared" si="4"/>
        <v>41723</v>
      </c>
      <c r="C280" s="219">
        <v>1651</v>
      </c>
      <c r="D280" s="219">
        <v>1537</v>
      </c>
      <c r="E280" s="95"/>
    </row>
    <row r="281" spans="2:5" s="181" customFormat="1">
      <c r="B281" s="182">
        <f t="shared" si="4"/>
        <v>41724</v>
      </c>
      <c r="C281" s="219">
        <v>1728</v>
      </c>
      <c r="D281" s="219">
        <v>1602</v>
      </c>
      <c r="E281" s="95"/>
    </row>
    <row r="282" spans="2:5" s="181" customFormat="1">
      <c r="B282" s="182">
        <f t="shared" si="4"/>
        <v>41725</v>
      </c>
      <c r="C282" s="219">
        <v>1889</v>
      </c>
      <c r="D282" s="219">
        <v>1700</v>
      </c>
      <c r="E282" s="95"/>
    </row>
    <row r="283" spans="2:5" s="181" customFormat="1">
      <c r="B283" s="182">
        <f t="shared" si="4"/>
        <v>41726</v>
      </c>
      <c r="C283" s="219">
        <v>1870</v>
      </c>
      <c r="D283" s="219">
        <v>1741</v>
      </c>
      <c r="E283" s="95"/>
    </row>
    <row r="284" spans="2:5" s="181" customFormat="1">
      <c r="B284" s="182">
        <f t="shared" si="4"/>
        <v>41727</v>
      </c>
      <c r="C284" s="218">
        <v>271</v>
      </c>
      <c r="D284" s="218">
        <v>271</v>
      </c>
      <c r="E284" s="95"/>
    </row>
    <row r="285" spans="2:5" s="181" customFormat="1">
      <c r="B285" s="182">
        <f t="shared" si="4"/>
        <v>41728</v>
      </c>
      <c r="C285" s="218">
        <v>384</v>
      </c>
      <c r="D285" s="218">
        <v>370</v>
      </c>
      <c r="E285" s="95"/>
    </row>
    <row r="286" spans="2:5" s="181" customFormat="1">
      <c r="B286" s="182">
        <f t="shared" si="4"/>
        <v>41729</v>
      </c>
      <c r="C286" s="219">
        <v>1619</v>
      </c>
      <c r="D286" s="219">
        <v>1520</v>
      </c>
      <c r="E286" s="95"/>
    </row>
    <row r="287" spans="2:5" s="181" customFormat="1">
      <c r="B287" s="182">
        <f t="shared" si="4"/>
        <v>41730</v>
      </c>
      <c r="C287" s="219">
        <v>1611</v>
      </c>
      <c r="D287" s="219">
        <v>1529</v>
      </c>
      <c r="E287" s="95"/>
    </row>
    <row r="288" spans="2:5" s="181" customFormat="1">
      <c r="B288" s="182">
        <f t="shared" si="4"/>
        <v>41731</v>
      </c>
      <c r="C288" s="219">
        <v>1323</v>
      </c>
      <c r="D288" s="219">
        <v>1293</v>
      </c>
      <c r="E288" s="95"/>
    </row>
    <row r="289" spans="2:5" s="181" customFormat="1">
      <c r="B289" s="182">
        <f t="shared" si="4"/>
        <v>41732</v>
      </c>
      <c r="C289" s="219">
        <v>1302</v>
      </c>
      <c r="D289" s="219">
        <v>1275</v>
      </c>
      <c r="E289" s="95"/>
    </row>
    <row r="290" spans="2:5" s="181" customFormat="1">
      <c r="B290" s="182">
        <f t="shared" si="4"/>
        <v>41733</v>
      </c>
      <c r="C290" s="219">
        <v>1249</v>
      </c>
      <c r="D290" s="219">
        <v>1209</v>
      </c>
      <c r="E290" s="95"/>
    </row>
    <row r="291" spans="2:5" s="181" customFormat="1">
      <c r="B291" s="182">
        <f t="shared" si="4"/>
        <v>41734</v>
      </c>
      <c r="C291" s="218">
        <v>244</v>
      </c>
      <c r="D291" s="218">
        <v>242</v>
      </c>
      <c r="E291" s="95"/>
    </row>
    <row r="292" spans="2:5" s="181" customFormat="1">
      <c r="B292" s="182">
        <f t="shared" si="4"/>
        <v>41735</v>
      </c>
      <c r="C292" s="218">
        <v>173</v>
      </c>
      <c r="D292" s="218">
        <v>169</v>
      </c>
      <c r="E292" s="95"/>
    </row>
    <row r="293" spans="2:5" s="181" customFormat="1">
      <c r="B293" s="182">
        <f t="shared" si="4"/>
        <v>41736</v>
      </c>
      <c r="C293" s="219">
        <v>1878</v>
      </c>
      <c r="D293" s="219">
        <v>1831</v>
      </c>
      <c r="E293" s="95"/>
    </row>
    <row r="294" spans="2:5" s="181" customFormat="1">
      <c r="B294" s="182">
        <f t="shared" si="4"/>
        <v>41737</v>
      </c>
      <c r="C294" s="219">
        <v>1577</v>
      </c>
      <c r="D294" s="219">
        <v>1490</v>
      </c>
      <c r="E294" s="95"/>
    </row>
    <row r="295" spans="2:5" s="181" customFormat="1">
      <c r="B295" s="182">
        <f t="shared" si="4"/>
        <v>41738</v>
      </c>
      <c r="C295" s="219">
        <v>2424</v>
      </c>
      <c r="D295" s="219">
        <v>2204</v>
      </c>
      <c r="E295" s="95"/>
    </row>
    <row r="296" spans="2:5" s="181" customFormat="1">
      <c r="B296" s="182">
        <f t="shared" si="4"/>
        <v>41739</v>
      </c>
      <c r="C296" s="219">
        <v>1724</v>
      </c>
      <c r="D296" s="219">
        <v>1590</v>
      </c>
      <c r="E296" s="95"/>
    </row>
    <row r="297" spans="2:5" s="181" customFormat="1">
      <c r="B297" s="182">
        <f t="shared" si="4"/>
        <v>41740</v>
      </c>
      <c r="C297" s="219">
        <v>1393</v>
      </c>
      <c r="D297" s="219">
        <v>1238</v>
      </c>
      <c r="E297" s="95"/>
    </row>
    <row r="298" spans="2:5" s="181" customFormat="1">
      <c r="B298" s="182">
        <f t="shared" si="4"/>
        <v>41741</v>
      </c>
      <c r="C298" s="218">
        <v>416</v>
      </c>
      <c r="D298" s="218">
        <v>379</v>
      </c>
      <c r="E298" s="95"/>
    </row>
    <row r="299" spans="2:5" s="181" customFormat="1">
      <c r="B299" s="182">
        <f t="shared" si="4"/>
        <v>41742</v>
      </c>
      <c r="C299" s="218">
        <v>493</v>
      </c>
      <c r="D299" s="218">
        <v>484</v>
      </c>
      <c r="E299" s="95"/>
    </row>
    <row r="300" spans="2:5" s="181" customFormat="1">
      <c r="B300" s="182">
        <f t="shared" si="4"/>
        <v>41743</v>
      </c>
      <c r="C300" s="219">
        <v>1322</v>
      </c>
      <c r="D300" s="219">
        <v>1252</v>
      </c>
      <c r="E300" s="95"/>
    </row>
    <row r="301" spans="2:5" s="181" customFormat="1">
      <c r="B301" s="182">
        <f t="shared" si="4"/>
        <v>41744</v>
      </c>
      <c r="C301" s="219">
        <v>2503</v>
      </c>
      <c r="D301" s="219">
        <v>2350</v>
      </c>
      <c r="E301" s="95"/>
    </row>
    <row r="302" spans="2:5" s="181" customFormat="1">
      <c r="B302" s="182">
        <f t="shared" si="4"/>
        <v>41745</v>
      </c>
      <c r="C302" s="219">
        <v>1205</v>
      </c>
      <c r="D302" s="219">
        <v>1153</v>
      </c>
      <c r="E302" s="95"/>
    </row>
    <row r="303" spans="2:5" s="181" customFormat="1">
      <c r="B303" s="182">
        <f t="shared" si="4"/>
        <v>41746</v>
      </c>
      <c r="C303" s="219">
        <v>1193</v>
      </c>
      <c r="D303" s="219">
        <v>1142</v>
      </c>
      <c r="E303" s="95"/>
    </row>
    <row r="304" spans="2:5" s="181" customFormat="1">
      <c r="B304" s="182">
        <f t="shared" si="4"/>
        <v>41747</v>
      </c>
      <c r="C304" s="218">
        <v>282</v>
      </c>
      <c r="D304" s="218">
        <v>280</v>
      </c>
      <c r="E304" s="95"/>
    </row>
    <row r="305" spans="2:5" s="181" customFormat="1">
      <c r="B305" s="182">
        <f t="shared" si="4"/>
        <v>41748</v>
      </c>
      <c r="C305" s="218">
        <v>227</v>
      </c>
      <c r="D305" s="218">
        <v>219</v>
      </c>
      <c r="E305" s="95"/>
    </row>
    <row r="306" spans="2:5" s="181" customFormat="1">
      <c r="B306" s="182">
        <f t="shared" si="4"/>
        <v>41749</v>
      </c>
      <c r="C306" s="218">
        <v>90</v>
      </c>
      <c r="D306" s="218">
        <v>89</v>
      </c>
      <c r="E306" s="95"/>
    </row>
    <row r="307" spans="2:5" s="181" customFormat="1">
      <c r="B307" s="182">
        <f t="shared" si="4"/>
        <v>41750</v>
      </c>
      <c r="C307" s="218">
        <v>404</v>
      </c>
      <c r="D307" s="218">
        <v>398</v>
      </c>
      <c r="E307" s="95"/>
    </row>
    <row r="308" spans="2:5" s="181" customFormat="1">
      <c r="B308" s="182">
        <f t="shared" si="4"/>
        <v>41751</v>
      </c>
      <c r="C308" s="219">
        <v>1382</v>
      </c>
      <c r="D308" s="219">
        <v>1253</v>
      </c>
      <c r="E308" s="95"/>
    </row>
    <row r="309" spans="2:5" s="181" customFormat="1">
      <c r="B309" s="182">
        <f t="shared" si="4"/>
        <v>41752</v>
      </c>
      <c r="C309" s="219">
        <v>1926</v>
      </c>
      <c r="D309" s="219">
        <v>1714</v>
      </c>
      <c r="E309" s="95"/>
    </row>
    <row r="310" spans="2:5" s="181" customFormat="1">
      <c r="B310" s="182">
        <f t="shared" si="4"/>
        <v>41753</v>
      </c>
      <c r="C310" s="219">
        <v>1324</v>
      </c>
      <c r="D310" s="219">
        <v>1185</v>
      </c>
      <c r="E310" s="95"/>
    </row>
    <row r="311" spans="2:5" s="181" customFormat="1">
      <c r="B311" s="182">
        <f t="shared" si="4"/>
        <v>41754</v>
      </c>
      <c r="C311" s="218">
        <v>223</v>
      </c>
      <c r="D311" s="218">
        <v>220</v>
      </c>
      <c r="E311" s="95"/>
    </row>
    <row r="312" spans="2:5" s="181" customFormat="1">
      <c r="B312" s="182">
        <f t="shared" si="4"/>
        <v>41755</v>
      </c>
      <c r="C312" s="218">
        <v>281</v>
      </c>
      <c r="D312" s="218">
        <v>271</v>
      </c>
      <c r="E312" s="95"/>
    </row>
    <row r="313" spans="2:5" s="181" customFormat="1">
      <c r="B313" s="182">
        <f t="shared" si="4"/>
        <v>41756</v>
      </c>
      <c r="C313" s="218">
        <v>177</v>
      </c>
      <c r="D313" s="218">
        <v>176</v>
      </c>
      <c r="E313" s="95"/>
    </row>
    <row r="314" spans="2:5" s="181" customFormat="1">
      <c r="B314" s="182">
        <f t="shared" si="4"/>
        <v>41757</v>
      </c>
      <c r="C314" s="219">
        <v>1587</v>
      </c>
      <c r="D314" s="219">
        <v>1443</v>
      </c>
      <c r="E314" s="95"/>
    </row>
    <row r="315" spans="2:5" s="181" customFormat="1">
      <c r="B315" s="182">
        <f t="shared" si="4"/>
        <v>41758</v>
      </c>
      <c r="C315" s="219">
        <v>2941</v>
      </c>
      <c r="D315" s="219">
        <v>2524</v>
      </c>
      <c r="E315" s="95"/>
    </row>
    <row r="316" spans="2:5" s="181" customFormat="1">
      <c r="B316" s="182">
        <f t="shared" si="4"/>
        <v>41759</v>
      </c>
      <c r="C316" s="219">
        <v>1745</v>
      </c>
      <c r="D316" s="219">
        <v>1636</v>
      </c>
      <c r="E316" s="95"/>
    </row>
    <row r="317" spans="2:5" s="181" customFormat="1">
      <c r="B317" s="182">
        <f t="shared" si="4"/>
        <v>41760</v>
      </c>
      <c r="C317" s="219">
        <v>1736</v>
      </c>
      <c r="D317" s="219">
        <v>1606</v>
      </c>
      <c r="E317" s="95"/>
    </row>
    <row r="318" spans="2:5" s="181" customFormat="1">
      <c r="B318" s="182">
        <f t="shared" si="4"/>
        <v>41761</v>
      </c>
      <c r="C318" s="219">
        <v>1691</v>
      </c>
      <c r="D318" s="219">
        <v>1469</v>
      </c>
      <c r="E318" s="95"/>
    </row>
    <row r="319" spans="2:5" s="181" customFormat="1">
      <c r="B319" s="182">
        <f t="shared" si="4"/>
        <v>41762</v>
      </c>
      <c r="C319" s="218">
        <v>643</v>
      </c>
      <c r="D319" s="218">
        <v>626</v>
      </c>
      <c r="E319" s="95"/>
    </row>
    <row r="320" spans="2:5" s="181" customFormat="1">
      <c r="B320" s="182">
        <f t="shared" si="4"/>
        <v>41763</v>
      </c>
      <c r="C320" s="218">
        <v>334</v>
      </c>
      <c r="D320" s="218">
        <v>314</v>
      </c>
      <c r="E320" s="95"/>
    </row>
    <row r="321" spans="2:5" s="181" customFormat="1">
      <c r="B321" s="182">
        <f t="shared" si="4"/>
        <v>41764</v>
      </c>
      <c r="C321" s="219">
        <v>1817</v>
      </c>
      <c r="D321" s="219">
        <v>1644</v>
      </c>
      <c r="E321" s="95"/>
    </row>
    <row r="322" spans="2:5" s="181" customFormat="1">
      <c r="B322" s="182">
        <f t="shared" si="4"/>
        <v>41765</v>
      </c>
      <c r="C322" s="219">
        <v>1516</v>
      </c>
      <c r="D322" s="219">
        <v>1413</v>
      </c>
      <c r="E322" s="95"/>
    </row>
    <row r="323" spans="2:5" s="181" customFormat="1">
      <c r="B323" s="182">
        <f t="shared" si="4"/>
        <v>41766</v>
      </c>
      <c r="C323" s="219">
        <v>1625</v>
      </c>
      <c r="D323" s="219">
        <v>1532</v>
      </c>
      <c r="E323" s="95"/>
    </row>
    <row r="324" spans="2:5" s="181" customFormat="1">
      <c r="B324" s="182">
        <f t="shared" si="4"/>
        <v>41767</v>
      </c>
      <c r="C324" s="219">
        <v>1916</v>
      </c>
      <c r="D324" s="219">
        <v>1725</v>
      </c>
      <c r="E324" s="95"/>
    </row>
    <row r="325" spans="2:5" s="181" customFormat="1">
      <c r="B325" s="182">
        <f t="shared" si="4"/>
        <v>41768</v>
      </c>
      <c r="C325" s="219">
        <v>2635</v>
      </c>
      <c r="D325" s="219">
        <v>2360</v>
      </c>
      <c r="E325" s="95"/>
    </row>
    <row r="326" spans="2:5" s="181" customFormat="1">
      <c r="B326" s="182">
        <f t="shared" si="4"/>
        <v>41769</v>
      </c>
      <c r="C326" s="218">
        <v>763</v>
      </c>
      <c r="D326" s="218">
        <v>666</v>
      </c>
      <c r="E326" s="95"/>
    </row>
    <row r="327" spans="2:5" s="181" customFormat="1">
      <c r="B327" s="182">
        <f t="shared" si="4"/>
        <v>41770</v>
      </c>
      <c r="C327" s="218">
        <v>200</v>
      </c>
      <c r="D327" s="218">
        <v>194</v>
      </c>
      <c r="E327" s="95"/>
    </row>
    <row r="328" spans="2:5" s="181" customFormat="1">
      <c r="B328" s="182">
        <f t="shared" si="4"/>
        <v>41771</v>
      </c>
      <c r="C328" s="219">
        <v>1569</v>
      </c>
      <c r="D328" s="219">
        <v>1409</v>
      </c>
      <c r="E328" s="95"/>
    </row>
    <row r="329" spans="2:5" s="181" customFormat="1">
      <c r="B329" s="182">
        <f t="shared" si="4"/>
        <v>41772</v>
      </c>
      <c r="C329" s="219">
        <v>1317</v>
      </c>
      <c r="D329" s="219">
        <v>1258</v>
      </c>
      <c r="E329" s="95"/>
    </row>
    <row r="330" spans="2:5" s="181" customFormat="1">
      <c r="B330" s="182">
        <f t="shared" si="4"/>
        <v>41773</v>
      </c>
      <c r="C330" s="219">
        <v>1200</v>
      </c>
      <c r="D330" s="219">
        <v>1135</v>
      </c>
      <c r="E330" s="95"/>
    </row>
    <row r="331" spans="2:5" s="181" customFormat="1">
      <c r="B331" s="182">
        <f t="shared" si="4"/>
        <v>41774</v>
      </c>
      <c r="C331" s="219">
        <v>2001</v>
      </c>
      <c r="D331" s="219">
        <v>1631</v>
      </c>
      <c r="E331" s="95"/>
    </row>
    <row r="332" spans="2:5" s="181" customFormat="1">
      <c r="B332" s="182">
        <f t="shared" si="4"/>
        <v>41775</v>
      </c>
      <c r="C332" s="219">
        <v>1214</v>
      </c>
      <c r="D332" s="219">
        <v>1151</v>
      </c>
      <c r="E332" s="95"/>
    </row>
    <row r="333" spans="2:5" s="181" customFormat="1">
      <c r="B333" s="182">
        <f t="shared" si="4"/>
        <v>41776</v>
      </c>
      <c r="C333" s="218">
        <v>692</v>
      </c>
      <c r="D333" s="218">
        <v>671</v>
      </c>
      <c r="E333" s="95"/>
    </row>
    <row r="334" spans="2:5" s="181" customFormat="1">
      <c r="B334" s="182">
        <f t="shared" si="4"/>
        <v>41777</v>
      </c>
      <c r="C334" s="218">
        <v>608</v>
      </c>
      <c r="D334" s="218">
        <v>583</v>
      </c>
      <c r="E334" s="95"/>
    </row>
    <row r="335" spans="2:5" s="181" customFormat="1">
      <c r="B335" s="182">
        <f t="shared" ref="B335:B377" si="5">B334+1</f>
        <v>41778</v>
      </c>
      <c r="C335" s="219">
        <v>1792</v>
      </c>
      <c r="D335" s="219">
        <v>1581</v>
      </c>
      <c r="E335" s="95"/>
    </row>
    <row r="336" spans="2:5" s="181" customFormat="1">
      <c r="B336" s="182">
        <f t="shared" si="5"/>
        <v>41779</v>
      </c>
      <c r="C336" s="219">
        <v>1269</v>
      </c>
      <c r="D336" s="219">
        <v>1203</v>
      </c>
      <c r="E336" s="95"/>
    </row>
    <row r="337" spans="2:5" s="181" customFormat="1">
      <c r="B337" s="182">
        <f t="shared" si="5"/>
        <v>41780</v>
      </c>
      <c r="C337" s="219">
        <v>1355</v>
      </c>
      <c r="D337" s="219">
        <v>1279</v>
      </c>
      <c r="E337" s="95"/>
    </row>
    <row r="338" spans="2:5" s="181" customFormat="1">
      <c r="B338" s="182">
        <f t="shared" si="5"/>
        <v>41781</v>
      </c>
      <c r="C338" s="219">
        <v>1293</v>
      </c>
      <c r="D338" s="219">
        <v>1253</v>
      </c>
      <c r="E338" s="95"/>
    </row>
    <row r="339" spans="2:5" s="181" customFormat="1">
      <c r="B339" s="182">
        <f t="shared" si="5"/>
        <v>41782</v>
      </c>
      <c r="C339" s="219">
        <v>1452</v>
      </c>
      <c r="D339" s="219">
        <v>1351</v>
      </c>
      <c r="E339" s="95"/>
    </row>
    <row r="340" spans="2:5" s="181" customFormat="1">
      <c r="B340" s="182">
        <f t="shared" si="5"/>
        <v>41783</v>
      </c>
      <c r="C340" s="219">
        <v>1176</v>
      </c>
      <c r="D340" s="218">
        <v>917</v>
      </c>
      <c r="E340" s="95"/>
    </row>
    <row r="341" spans="2:5" s="181" customFormat="1">
      <c r="B341" s="182">
        <f t="shared" si="5"/>
        <v>41784</v>
      </c>
      <c r="C341" s="218">
        <v>209</v>
      </c>
      <c r="D341" s="218">
        <v>180</v>
      </c>
      <c r="E341" s="95"/>
    </row>
    <row r="342" spans="2:5" s="181" customFormat="1">
      <c r="B342" s="182">
        <f t="shared" si="5"/>
        <v>41785</v>
      </c>
      <c r="C342" s="219">
        <v>1859</v>
      </c>
      <c r="D342" s="219">
        <v>1733</v>
      </c>
      <c r="E342" s="95"/>
    </row>
    <row r="343" spans="2:5" s="181" customFormat="1">
      <c r="B343" s="182">
        <f t="shared" si="5"/>
        <v>41786</v>
      </c>
      <c r="C343" s="219">
        <v>1815</v>
      </c>
      <c r="D343" s="219">
        <v>1719</v>
      </c>
      <c r="E343" s="95"/>
    </row>
    <row r="344" spans="2:5" s="181" customFormat="1">
      <c r="B344" s="182">
        <f t="shared" si="5"/>
        <v>41787</v>
      </c>
      <c r="C344" s="219">
        <v>1473</v>
      </c>
      <c r="D344" s="219">
        <v>1364</v>
      </c>
      <c r="E344" s="95"/>
    </row>
    <row r="345" spans="2:5" s="181" customFormat="1">
      <c r="B345" s="182">
        <f t="shared" si="5"/>
        <v>41788</v>
      </c>
      <c r="C345" s="219">
        <v>1518</v>
      </c>
      <c r="D345" s="219">
        <v>1466</v>
      </c>
      <c r="E345" s="95"/>
    </row>
    <row r="346" spans="2:5" s="181" customFormat="1">
      <c r="B346" s="182">
        <f t="shared" si="5"/>
        <v>41789</v>
      </c>
      <c r="C346" s="219">
        <v>1270</v>
      </c>
      <c r="D346" s="219">
        <v>1099</v>
      </c>
      <c r="E346" s="95"/>
    </row>
    <row r="347" spans="2:5" s="181" customFormat="1">
      <c r="B347" s="182">
        <f t="shared" si="5"/>
        <v>41790</v>
      </c>
      <c r="C347" s="218">
        <v>733</v>
      </c>
      <c r="D347" s="218">
        <v>696</v>
      </c>
      <c r="E347" s="95"/>
    </row>
    <row r="348" spans="2:5" s="181" customFormat="1">
      <c r="B348" s="182">
        <f t="shared" si="5"/>
        <v>41791</v>
      </c>
      <c r="C348" s="218">
        <v>631</v>
      </c>
      <c r="D348" s="218">
        <v>566</v>
      </c>
      <c r="E348" s="95"/>
    </row>
    <row r="349" spans="2:5" s="181" customFormat="1">
      <c r="B349" s="182">
        <f t="shared" si="5"/>
        <v>41792</v>
      </c>
      <c r="C349" s="219">
        <v>1405</v>
      </c>
      <c r="D349" s="219">
        <v>1238</v>
      </c>
      <c r="E349" s="95"/>
    </row>
    <row r="350" spans="2:5" s="181" customFormat="1">
      <c r="B350" s="182">
        <f t="shared" si="5"/>
        <v>41793</v>
      </c>
      <c r="C350" s="219">
        <v>1544</v>
      </c>
      <c r="D350" s="219">
        <v>1302</v>
      </c>
      <c r="E350" s="95"/>
    </row>
    <row r="351" spans="2:5" s="181" customFormat="1">
      <c r="B351" s="182">
        <f t="shared" si="5"/>
        <v>41794</v>
      </c>
      <c r="C351" s="219">
        <v>1132</v>
      </c>
      <c r="D351" s="219">
        <v>1038</v>
      </c>
      <c r="E351" s="95"/>
    </row>
    <row r="352" spans="2:5" s="181" customFormat="1">
      <c r="B352" s="182">
        <f t="shared" si="5"/>
        <v>41795</v>
      </c>
      <c r="C352" s="219">
        <v>1282</v>
      </c>
      <c r="D352" s="219">
        <v>1184</v>
      </c>
      <c r="E352" s="95"/>
    </row>
    <row r="353" spans="2:5" s="181" customFormat="1">
      <c r="B353" s="182">
        <f t="shared" si="5"/>
        <v>41796</v>
      </c>
      <c r="C353" s="219">
        <v>1260</v>
      </c>
      <c r="D353" s="219">
        <v>1142</v>
      </c>
      <c r="E353" s="95"/>
    </row>
    <row r="354" spans="2:5" s="181" customFormat="1">
      <c r="B354" s="182">
        <f t="shared" si="5"/>
        <v>41797</v>
      </c>
      <c r="C354" s="218">
        <v>438</v>
      </c>
      <c r="D354" s="218">
        <v>405</v>
      </c>
      <c r="E354" s="95"/>
    </row>
    <row r="355" spans="2:5" s="181" customFormat="1">
      <c r="B355" s="182">
        <f t="shared" si="5"/>
        <v>41798</v>
      </c>
      <c r="C355" s="218">
        <v>309</v>
      </c>
      <c r="D355" s="218">
        <v>293</v>
      </c>
      <c r="E355" s="95"/>
    </row>
    <row r="356" spans="2:5" s="181" customFormat="1">
      <c r="B356" s="182">
        <f t="shared" si="5"/>
        <v>41799</v>
      </c>
      <c r="C356" s="218">
        <v>201</v>
      </c>
      <c r="D356" s="218">
        <v>199</v>
      </c>
      <c r="E356" s="95"/>
    </row>
    <row r="357" spans="2:5" s="181" customFormat="1">
      <c r="B357" s="182">
        <f t="shared" si="5"/>
        <v>41800</v>
      </c>
      <c r="C357" s="219">
        <v>2004</v>
      </c>
      <c r="D357" s="219">
        <v>1940</v>
      </c>
      <c r="E357" s="95"/>
    </row>
    <row r="358" spans="2:5" s="181" customFormat="1">
      <c r="B358" s="182">
        <f t="shared" si="5"/>
        <v>41801</v>
      </c>
      <c r="C358" s="219">
        <v>1590</v>
      </c>
      <c r="D358" s="219">
        <v>1436</v>
      </c>
      <c r="E358" s="95"/>
    </row>
    <row r="359" spans="2:5" s="181" customFormat="1">
      <c r="B359" s="182">
        <f t="shared" si="5"/>
        <v>41802</v>
      </c>
      <c r="C359" s="219">
        <v>1246</v>
      </c>
      <c r="D359" s="219">
        <v>1078</v>
      </c>
      <c r="E359" s="95"/>
    </row>
    <row r="360" spans="2:5" s="181" customFormat="1">
      <c r="B360" s="182">
        <f t="shared" si="5"/>
        <v>41803</v>
      </c>
      <c r="C360" s="219">
        <v>1593</v>
      </c>
      <c r="D360" s="219">
        <v>1429</v>
      </c>
      <c r="E360" s="95"/>
    </row>
    <row r="361" spans="2:5" s="181" customFormat="1">
      <c r="B361" s="182">
        <f t="shared" si="5"/>
        <v>41804</v>
      </c>
      <c r="C361" s="218">
        <v>365</v>
      </c>
      <c r="D361" s="218">
        <v>319</v>
      </c>
      <c r="E361" s="95"/>
    </row>
    <row r="362" spans="2:5" s="181" customFormat="1">
      <c r="B362" s="182">
        <f t="shared" si="5"/>
        <v>41805</v>
      </c>
      <c r="C362" s="218">
        <v>289</v>
      </c>
      <c r="D362" s="218">
        <v>284</v>
      </c>
      <c r="E362" s="95"/>
    </row>
    <row r="363" spans="2:5" s="181" customFormat="1">
      <c r="B363" s="182">
        <f t="shared" si="5"/>
        <v>41806</v>
      </c>
      <c r="C363" s="219">
        <v>2207</v>
      </c>
      <c r="D363" s="219">
        <v>2093</v>
      </c>
      <c r="E363" s="95"/>
    </row>
    <row r="364" spans="2:5" s="181" customFormat="1">
      <c r="B364" s="182">
        <f t="shared" si="5"/>
        <v>41807</v>
      </c>
      <c r="C364" s="219">
        <v>1409</v>
      </c>
      <c r="D364" s="219">
        <v>1260</v>
      </c>
      <c r="E364" s="95"/>
    </row>
    <row r="365" spans="2:5" s="181" customFormat="1">
      <c r="B365" s="182">
        <f t="shared" si="5"/>
        <v>41808</v>
      </c>
      <c r="C365" s="219">
        <v>1102</v>
      </c>
      <c r="D365" s="218">
        <v>996</v>
      </c>
      <c r="E365" s="95"/>
    </row>
    <row r="366" spans="2:5" s="181" customFormat="1">
      <c r="B366" s="182">
        <f t="shared" si="5"/>
        <v>41809</v>
      </c>
      <c r="C366" s="219">
        <v>1177</v>
      </c>
      <c r="D366" s="219">
        <v>1036</v>
      </c>
      <c r="E366" s="95"/>
    </row>
    <row r="367" spans="2:5" s="181" customFormat="1">
      <c r="B367" s="182">
        <f t="shared" si="5"/>
        <v>41810</v>
      </c>
      <c r="C367" s="219">
        <v>1727</v>
      </c>
      <c r="D367" s="219">
        <v>1521</v>
      </c>
      <c r="E367" s="95"/>
    </row>
    <row r="368" spans="2:5" s="181" customFormat="1">
      <c r="B368" s="182">
        <f t="shared" si="5"/>
        <v>41811</v>
      </c>
      <c r="C368" s="218">
        <v>381</v>
      </c>
      <c r="D368" s="218">
        <v>353</v>
      </c>
      <c r="E368" s="95"/>
    </row>
    <row r="369" spans="2:5" s="181" customFormat="1">
      <c r="B369" s="182">
        <f t="shared" si="5"/>
        <v>41812</v>
      </c>
      <c r="C369" s="218">
        <v>660</v>
      </c>
      <c r="D369" s="218">
        <v>568</v>
      </c>
      <c r="E369" s="95"/>
    </row>
    <row r="370" spans="2:5" s="181" customFormat="1">
      <c r="B370" s="182">
        <f t="shared" si="5"/>
        <v>41813</v>
      </c>
      <c r="C370" s="219">
        <v>10596</v>
      </c>
      <c r="D370" s="219">
        <v>8753</v>
      </c>
      <c r="E370" s="95"/>
    </row>
    <row r="371" spans="2:5" s="181" customFormat="1">
      <c r="B371" s="182">
        <f t="shared" si="5"/>
        <v>41814</v>
      </c>
      <c r="C371" s="219">
        <v>2390</v>
      </c>
      <c r="D371" s="219">
        <v>1761</v>
      </c>
      <c r="E371" s="95"/>
    </row>
    <row r="372" spans="2:5" s="181" customFormat="1">
      <c r="B372" s="182">
        <f t="shared" si="5"/>
        <v>41815</v>
      </c>
      <c r="C372" s="219">
        <v>1606</v>
      </c>
      <c r="D372" s="219">
        <v>1362</v>
      </c>
      <c r="E372" s="95"/>
    </row>
    <row r="373" spans="2:5" s="181" customFormat="1">
      <c r="B373" s="182">
        <f t="shared" si="5"/>
        <v>41816</v>
      </c>
      <c r="C373" s="219">
        <v>1384</v>
      </c>
      <c r="D373" s="219">
        <v>1264</v>
      </c>
      <c r="E373" s="95"/>
    </row>
    <row r="374" spans="2:5" s="181" customFormat="1">
      <c r="B374" s="182">
        <f t="shared" si="5"/>
        <v>41817</v>
      </c>
      <c r="C374" s="219">
        <v>2509</v>
      </c>
      <c r="D374" s="219">
        <v>2051</v>
      </c>
      <c r="E374" s="95"/>
    </row>
    <row r="375" spans="2:5" s="181" customFormat="1">
      <c r="B375" s="182">
        <f t="shared" si="5"/>
        <v>41818</v>
      </c>
      <c r="C375" s="219">
        <v>4014</v>
      </c>
      <c r="D375" s="219">
        <v>3662</v>
      </c>
      <c r="E375" s="95"/>
    </row>
    <row r="376" spans="2:5" s="181" customFormat="1">
      <c r="B376" s="182">
        <f t="shared" si="5"/>
        <v>41819</v>
      </c>
      <c r="C376" s="218">
        <v>473</v>
      </c>
      <c r="D376" s="218">
        <v>420</v>
      </c>
      <c r="E376" s="95"/>
    </row>
    <row r="377" spans="2:5" s="181" customFormat="1">
      <c r="B377" s="182">
        <f t="shared" si="5"/>
        <v>41820</v>
      </c>
      <c r="C377" s="219">
        <v>1813</v>
      </c>
      <c r="D377" s="219">
        <v>1474</v>
      </c>
      <c r="E377" s="95"/>
    </row>
  </sheetData>
  <mergeCells count="3">
    <mergeCell ref="C11:D11"/>
    <mergeCell ref="B6:F6"/>
    <mergeCell ref="B10:J10"/>
  </mergeCells>
  <phoneticPr fontId="40" type="noConversion"/>
  <pageMargins left="0.74803149606299213" right="0.74803149606299213" top="0.98425196850393704" bottom="0.98425196850393704" header="0.51181102362204722" footer="0.51181102362204722"/>
  <pageSetup paperSize="8" fitToWidth="2" fitToHeight="100" orientation="landscape" r:id="rId1"/>
  <headerFooter scaleWithDoc="0" alignWithMargins="0">
    <oddFooter>&amp;L&amp;8&amp;D&amp;C&amp;8&amp; Template: &amp;A
&amp;F&amp;R&amp;8&amp;P of &amp;N</oddFooter>
  </headerFooter>
  <colBreaks count="1" manualBreakCount="1">
    <brk id="14" max="376" man="1"/>
  </colBreaks>
  <drawing r:id="rId2"/>
</worksheet>
</file>

<file path=xl/worksheets/sheet6.xml><?xml version="1.0" encoding="utf-8"?>
<worksheet xmlns="http://schemas.openxmlformats.org/spreadsheetml/2006/main" xmlns:r="http://schemas.openxmlformats.org/officeDocument/2006/relationships">
  <sheetPr codeName="Sheet10">
    <pageSetUpPr fitToPage="1"/>
  </sheetPr>
  <dimension ref="B1:K48"/>
  <sheetViews>
    <sheetView view="pageBreakPreview" zoomScaleNormal="100" zoomScaleSheetLayoutView="100" workbookViewId="0">
      <selection activeCell="B1" sqref="B1"/>
    </sheetView>
  </sheetViews>
  <sheetFormatPr defaultColWidth="8.85546875" defaultRowHeight="12.75"/>
  <cols>
    <col min="1" max="1" width="12.85546875" style="32" customWidth="1"/>
    <col min="2" max="2" width="24.140625" style="32" customWidth="1"/>
    <col min="3" max="3" width="21.28515625" style="32" customWidth="1"/>
    <col min="4" max="4" width="15.28515625" style="32" customWidth="1"/>
    <col min="5" max="5" width="16.5703125" style="32" customWidth="1"/>
    <col min="6" max="6" width="14.28515625" style="32" customWidth="1"/>
    <col min="7" max="7" width="14.7109375" style="32" customWidth="1"/>
    <col min="8" max="8" width="16.140625" style="32" customWidth="1"/>
    <col min="9" max="9" width="5" style="32" customWidth="1"/>
    <col min="10" max="10" width="8.85546875" style="32"/>
    <col min="11" max="11" width="5" style="32" customWidth="1"/>
    <col min="12" max="16384" width="8.85546875" style="32"/>
  </cols>
  <sheetData>
    <row r="1" spans="2:11" ht="20.25">
      <c r="B1" s="31" t="str">
        <f>Cover!C22</f>
        <v>SA Power Networks</v>
      </c>
      <c r="E1" s="42"/>
    </row>
    <row r="2" spans="2:11" ht="20.25">
      <c r="B2" s="31" t="s">
        <v>18</v>
      </c>
      <c r="E2" s="42"/>
      <c r="K2" s="59"/>
    </row>
    <row r="3" spans="2:11" ht="20.25">
      <c r="B3" s="33" t="str">
        <f>Cover!C26</f>
        <v>2013-14</v>
      </c>
      <c r="E3" s="42"/>
      <c r="K3" s="59"/>
    </row>
    <row r="4" spans="2:11" ht="18">
      <c r="B4" s="34" t="s">
        <v>47</v>
      </c>
      <c r="E4" s="42"/>
      <c r="H4" s="262"/>
      <c r="I4" s="262"/>
      <c r="J4" s="262"/>
    </row>
    <row r="5" spans="2:11" ht="18">
      <c r="B5" s="34"/>
      <c r="E5" s="42"/>
      <c r="H5" s="115"/>
      <c r="I5" s="115"/>
      <c r="J5" s="115"/>
    </row>
    <row r="6" spans="2:11" ht="48" customHeight="1">
      <c r="B6" s="263" t="s">
        <v>193</v>
      </c>
      <c r="C6" s="264"/>
      <c r="D6" s="264"/>
      <c r="E6" s="42"/>
      <c r="H6" s="115"/>
      <c r="I6" s="115"/>
      <c r="J6" s="115"/>
    </row>
    <row r="7" spans="2:11" ht="18">
      <c r="B7" s="34"/>
      <c r="E7" s="42"/>
      <c r="H7" s="115"/>
      <c r="I7" s="115"/>
      <c r="J7" s="115"/>
    </row>
    <row r="8" spans="2:11">
      <c r="B8" s="272" t="s">
        <v>48</v>
      </c>
      <c r="C8" s="273"/>
      <c r="D8" s="273"/>
      <c r="E8" s="273"/>
      <c r="F8" s="273"/>
      <c r="G8" s="274"/>
      <c r="H8" s="149" t="s">
        <v>46</v>
      </c>
      <c r="I8" s="115"/>
      <c r="J8" s="115"/>
    </row>
    <row r="9" spans="2:11" ht="18">
      <c r="B9" s="34"/>
      <c r="E9" s="42"/>
      <c r="H9" s="115"/>
      <c r="I9" s="115"/>
      <c r="J9" s="115"/>
    </row>
    <row r="10" spans="2:11">
      <c r="B10" s="280" t="s">
        <v>103</v>
      </c>
      <c r="C10" s="281"/>
      <c r="D10" s="281"/>
      <c r="E10" s="281"/>
      <c r="F10" s="281"/>
      <c r="G10" s="281"/>
      <c r="H10" s="282"/>
    </row>
    <row r="11" spans="2:11">
      <c r="B11" s="283"/>
      <c r="C11" s="284"/>
      <c r="D11" s="284"/>
      <c r="E11" s="284"/>
      <c r="F11" s="284"/>
      <c r="G11" s="284"/>
      <c r="H11" s="285"/>
      <c r="I11" s="43"/>
      <c r="J11" s="43"/>
      <c r="K11" s="43"/>
    </row>
    <row r="12" spans="2:11" ht="15.75">
      <c r="B12" s="60"/>
      <c r="C12" s="43"/>
      <c r="D12" s="43"/>
      <c r="E12" s="43"/>
      <c r="F12" s="43"/>
      <c r="G12" s="43"/>
      <c r="H12" s="43"/>
      <c r="I12" s="43"/>
      <c r="J12" s="43"/>
      <c r="K12" s="43"/>
    </row>
    <row r="13" spans="2:11" ht="15.75">
      <c r="B13" s="60" t="s">
        <v>99</v>
      </c>
      <c r="C13" s="43"/>
      <c r="D13" s="43"/>
      <c r="I13" s="43"/>
      <c r="J13" s="43"/>
      <c r="K13" s="43"/>
    </row>
    <row r="14" spans="2:11">
      <c r="B14" s="43"/>
      <c r="C14" s="43"/>
      <c r="D14" s="43"/>
      <c r="E14" s="43"/>
      <c r="F14" s="43"/>
      <c r="G14" s="43"/>
      <c r="H14" s="43"/>
      <c r="I14" s="43"/>
      <c r="J14" s="43"/>
      <c r="K14" s="43"/>
    </row>
    <row r="15" spans="2:11">
      <c r="B15" s="272" t="s">
        <v>49</v>
      </c>
      <c r="C15" s="273"/>
      <c r="D15" s="273"/>
      <c r="E15" s="273"/>
      <c r="F15" s="273"/>
      <c r="G15" s="274"/>
      <c r="H15" s="61"/>
      <c r="I15" s="43"/>
      <c r="J15" s="43"/>
      <c r="K15" s="43"/>
    </row>
    <row r="16" spans="2:11">
      <c r="B16" s="275" t="s">
        <v>50</v>
      </c>
      <c r="C16" s="276"/>
      <c r="D16" s="276"/>
      <c r="E16" s="276"/>
      <c r="F16" s="276"/>
      <c r="G16" s="277"/>
      <c r="H16" s="166"/>
      <c r="I16" s="43"/>
      <c r="J16" s="43"/>
      <c r="K16" s="43"/>
    </row>
    <row r="17" spans="2:11">
      <c r="B17" s="275" t="s">
        <v>51</v>
      </c>
      <c r="C17" s="278"/>
      <c r="D17" s="278"/>
      <c r="E17" s="278"/>
      <c r="F17" s="278"/>
      <c r="G17" s="279"/>
      <c r="H17" s="62"/>
      <c r="I17" s="43"/>
      <c r="J17" s="43"/>
      <c r="K17" s="43"/>
    </row>
    <row r="18" spans="2:11">
      <c r="B18" s="275" t="s">
        <v>52</v>
      </c>
      <c r="C18" s="276"/>
      <c r="D18" s="276"/>
      <c r="E18" s="276"/>
      <c r="F18" s="276"/>
      <c r="G18" s="277"/>
      <c r="H18" s="62"/>
      <c r="I18" s="43"/>
      <c r="J18" s="43"/>
      <c r="K18" s="43"/>
    </row>
    <row r="19" spans="2:11">
      <c r="B19" s="275" t="s">
        <v>51</v>
      </c>
      <c r="C19" s="278"/>
      <c r="D19" s="278"/>
      <c r="E19" s="278"/>
      <c r="F19" s="278"/>
      <c r="G19" s="279"/>
      <c r="H19" s="62"/>
      <c r="I19" s="43"/>
      <c r="J19" s="43"/>
      <c r="K19" s="43"/>
    </row>
    <row r="20" spans="2:11">
      <c r="B20" s="275" t="s">
        <v>53</v>
      </c>
      <c r="C20" s="278"/>
      <c r="D20" s="278"/>
      <c r="E20" s="278"/>
      <c r="F20" s="278"/>
      <c r="G20" s="279"/>
      <c r="H20" s="62"/>
      <c r="I20" s="43"/>
      <c r="J20" s="43"/>
      <c r="K20" s="43"/>
    </row>
    <row r="21" spans="2:11">
      <c r="B21" s="275" t="s">
        <v>54</v>
      </c>
      <c r="C21" s="278"/>
      <c r="D21" s="278"/>
      <c r="E21" s="278"/>
      <c r="F21" s="278"/>
      <c r="G21" s="279"/>
      <c r="H21" s="62"/>
      <c r="I21" s="43"/>
      <c r="J21" s="43"/>
      <c r="K21" s="43"/>
    </row>
    <row r="22" spans="2:11">
      <c r="B22" s="275" t="s">
        <v>55</v>
      </c>
      <c r="C22" s="278"/>
      <c r="D22" s="278"/>
      <c r="E22" s="278"/>
      <c r="F22" s="278"/>
      <c r="G22" s="279"/>
      <c r="H22" s="62"/>
      <c r="I22" s="43"/>
      <c r="J22" s="43"/>
      <c r="K22" s="43"/>
    </row>
    <row r="23" spans="2:11">
      <c r="B23" s="275" t="s">
        <v>56</v>
      </c>
      <c r="C23" s="278"/>
      <c r="D23" s="278"/>
      <c r="E23" s="278"/>
      <c r="F23" s="278"/>
      <c r="G23" s="279"/>
      <c r="H23" s="62"/>
      <c r="I23" s="43"/>
      <c r="J23" s="43"/>
      <c r="K23" s="43"/>
    </row>
    <row r="24" spans="2:11">
      <c r="B24" s="275" t="s">
        <v>57</v>
      </c>
      <c r="C24" s="278"/>
      <c r="D24" s="278"/>
      <c r="E24" s="278"/>
      <c r="F24" s="278"/>
      <c r="G24" s="279"/>
      <c r="H24" s="62"/>
      <c r="I24" s="43"/>
      <c r="J24" s="43"/>
      <c r="K24" s="43"/>
    </row>
    <row r="25" spans="2:11">
      <c r="B25" s="275" t="s">
        <v>56</v>
      </c>
      <c r="C25" s="278"/>
      <c r="D25" s="278"/>
      <c r="E25" s="278"/>
      <c r="F25" s="278"/>
      <c r="G25" s="279"/>
      <c r="H25" s="62"/>
      <c r="I25" s="43"/>
      <c r="J25" s="43"/>
      <c r="K25" s="43"/>
    </row>
    <row r="26" spans="2:11">
      <c r="B26" s="275" t="s">
        <v>58</v>
      </c>
      <c r="C26" s="276"/>
      <c r="D26" s="276"/>
      <c r="E26" s="276"/>
      <c r="F26" s="276"/>
      <c r="G26" s="277"/>
      <c r="H26" s="62"/>
      <c r="I26" s="43"/>
      <c r="J26" s="43"/>
      <c r="K26" s="43"/>
    </row>
    <row r="27" spans="2:11">
      <c r="B27" s="275" t="s">
        <v>59</v>
      </c>
      <c r="C27" s="278"/>
      <c r="D27" s="278"/>
      <c r="E27" s="278"/>
      <c r="F27" s="278"/>
      <c r="G27" s="279"/>
      <c r="H27" s="62"/>
      <c r="I27" s="43"/>
      <c r="J27" s="43"/>
      <c r="K27" s="43"/>
    </row>
    <row r="28" spans="2:11">
      <c r="B28" s="275" t="s">
        <v>60</v>
      </c>
      <c r="C28" s="278"/>
      <c r="D28" s="278"/>
      <c r="E28" s="278"/>
      <c r="F28" s="278"/>
      <c r="G28" s="279"/>
      <c r="H28" s="62"/>
      <c r="I28" s="43"/>
      <c r="J28" s="43"/>
      <c r="K28" s="43"/>
    </row>
    <row r="29" spans="2:11">
      <c r="B29" s="275" t="s">
        <v>61</v>
      </c>
      <c r="C29" s="278"/>
      <c r="D29" s="278"/>
      <c r="E29" s="278"/>
      <c r="F29" s="278"/>
      <c r="G29" s="279"/>
      <c r="H29" s="62"/>
      <c r="I29" s="43"/>
      <c r="J29" s="43"/>
      <c r="K29" s="43"/>
    </row>
    <row r="30" spans="2:11">
      <c r="B30" s="275" t="s">
        <v>62</v>
      </c>
      <c r="C30" s="278"/>
      <c r="D30" s="278"/>
      <c r="E30" s="278"/>
      <c r="F30" s="278"/>
      <c r="G30" s="279"/>
      <c r="H30" s="62"/>
      <c r="I30" s="43"/>
      <c r="J30" s="43"/>
      <c r="K30" s="43"/>
    </row>
    <row r="31" spans="2:11">
      <c r="B31" s="275" t="s">
        <v>63</v>
      </c>
      <c r="C31" s="278"/>
      <c r="D31" s="278"/>
      <c r="E31" s="278"/>
      <c r="F31" s="278"/>
      <c r="G31" s="279"/>
      <c r="H31" s="62"/>
      <c r="I31" s="43"/>
      <c r="J31" s="43"/>
      <c r="K31" s="43"/>
    </row>
    <row r="32" spans="2:11">
      <c r="B32" s="275" t="s">
        <v>64</v>
      </c>
      <c r="C32" s="278"/>
      <c r="D32" s="278"/>
      <c r="E32" s="278"/>
      <c r="F32" s="278"/>
      <c r="G32" s="279"/>
      <c r="H32" s="62"/>
      <c r="I32" s="43"/>
      <c r="J32" s="43"/>
      <c r="K32" s="43"/>
    </row>
    <row r="33" spans="2:11">
      <c r="B33" s="275" t="s">
        <v>65</v>
      </c>
      <c r="C33" s="278"/>
      <c r="D33" s="278"/>
      <c r="E33" s="278"/>
      <c r="F33" s="278"/>
      <c r="G33" s="279"/>
      <c r="H33" s="62"/>
      <c r="I33" s="43"/>
      <c r="J33" s="43"/>
      <c r="K33" s="43"/>
    </row>
    <row r="34" spans="2:11">
      <c r="B34" s="272" t="s">
        <v>66</v>
      </c>
      <c r="C34" s="273"/>
      <c r="D34" s="273"/>
      <c r="E34" s="273"/>
      <c r="F34" s="273"/>
      <c r="G34" s="274"/>
      <c r="H34" s="61"/>
      <c r="I34" s="43"/>
      <c r="J34" s="43"/>
      <c r="K34" s="43"/>
    </row>
    <row r="35" spans="2:11">
      <c r="B35" s="275" t="s">
        <v>67</v>
      </c>
      <c r="C35" s="278"/>
      <c r="D35" s="278"/>
      <c r="E35" s="278"/>
      <c r="F35" s="278"/>
      <c r="G35" s="279"/>
      <c r="H35" s="62"/>
      <c r="I35" s="43"/>
      <c r="J35" s="43"/>
      <c r="K35" s="43"/>
    </row>
    <row r="36" spans="2:11">
      <c r="B36" s="286" t="s">
        <v>68</v>
      </c>
      <c r="C36" s="287"/>
      <c r="D36" s="287"/>
      <c r="E36" s="287"/>
      <c r="F36" s="287"/>
      <c r="G36" s="288"/>
      <c r="H36" s="62"/>
      <c r="I36" s="43"/>
      <c r="J36" s="43"/>
      <c r="K36" s="43"/>
    </row>
    <row r="37" spans="2:11">
      <c r="B37" s="272" t="s">
        <v>69</v>
      </c>
      <c r="C37" s="273"/>
      <c r="D37" s="273"/>
      <c r="E37" s="273"/>
      <c r="F37" s="273"/>
      <c r="G37" s="274"/>
      <c r="H37" s="61"/>
      <c r="I37" s="43"/>
      <c r="J37" s="43"/>
      <c r="K37" s="43"/>
    </row>
    <row r="38" spans="2:11">
      <c r="B38" s="286" t="s">
        <v>70</v>
      </c>
      <c r="C38" s="287"/>
      <c r="D38" s="287"/>
      <c r="E38" s="287"/>
      <c r="F38" s="287"/>
      <c r="G38" s="288"/>
      <c r="H38" s="62"/>
      <c r="I38" s="43"/>
      <c r="J38" s="43"/>
      <c r="K38" s="43"/>
    </row>
    <row r="39" spans="2:11">
      <c r="B39" s="275" t="s">
        <v>71</v>
      </c>
      <c r="C39" s="278"/>
      <c r="D39" s="278"/>
      <c r="E39" s="278"/>
      <c r="F39" s="278"/>
      <c r="G39" s="279"/>
      <c r="H39" s="62"/>
      <c r="I39" s="43"/>
      <c r="J39" s="43"/>
      <c r="K39" s="43"/>
    </row>
    <row r="40" spans="2:11">
      <c r="B40" s="275" t="s">
        <v>72</v>
      </c>
      <c r="C40" s="276"/>
      <c r="D40" s="276"/>
      <c r="E40" s="276"/>
      <c r="F40" s="276"/>
      <c r="G40" s="277"/>
      <c r="H40" s="62"/>
      <c r="I40" s="43"/>
      <c r="J40" s="43"/>
      <c r="K40" s="43"/>
    </row>
    <row r="41" spans="2:11">
      <c r="B41" s="286" t="s">
        <v>73</v>
      </c>
      <c r="C41" s="287"/>
      <c r="D41" s="287"/>
      <c r="E41" s="287"/>
      <c r="F41" s="287"/>
      <c r="G41" s="288"/>
      <c r="H41" s="62"/>
      <c r="I41" s="43"/>
      <c r="J41" s="43"/>
      <c r="K41" s="43"/>
    </row>
    <row r="42" spans="2:11">
      <c r="B42" s="286" t="s">
        <v>74</v>
      </c>
      <c r="C42" s="287"/>
      <c r="D42" s="287"/>
      <c r="E42" s="287"/>
      <c r="F42" s="287"/>
      <c r="G42" s="288"/>
      <c r="H42" s="62"/>
      <c r="I42" s="43"/>
      <c r="J42" s="43"/>
      <c r="K42" s="43"/>
    </row>
    <row r="43" spans="2:11">
      <c r="B43" s="286" t="s">
        <v>75</v>
      </c>
      <c r="C43" s="287"/>
      <c r="D43" s="287"/>
      <c r="E43" s="287"/>
      <c r="F43" s="287"/>
      <c r="G43" s="288"/>
      <c r="H43" s="62"/>
      <c r="I43" s="43"/>
      <c r="J43" s="43"/>
      <c r="K43" s="43"/>
    </row>
    <row r="44" spans="2:11">
      <c r="B44" s="286" t="s">
        <v>76</v>
      </c>
      <c r="C44" s="287"/>
      <c r="D44" s="287"/>
      <c r="E44" s="287"/>
      <c r="F44" s="287"/>
      <c r="G44" s="288"/>
      <c r="H44" s="62"/>
      <c r="I44" s="43"/>
      <c r="J44" s="43"/>
      <c r="K44" s="43"/>
    </row>
    <row r="45" spans="2:11">
      <c r="B45" s="272" t="s">
        <v>77</v>
      </c>
      <c r="C45" s="273"/>
      <c r="D45" s="273"/>
      <c r="E45" s="273"/>
      <c r="F45" s="273"/>
      <c r="G45" s="274"/>
      <c r="H45" s="61"/>
      <c r="I45" s="43"/>
      <c r="J45" s="43"/>
      <c r="K45" s="43"/>
    </row>
    <row r="46" spans="2:11">
      <c r="B46" s="286" t="s">
        <v>78</v>
      </c>
      <c r="C46" s="276"/>
      <c r="D46" s="276"/>
      <c r="E46" s="276"/>
      <c r="F46" s="276"/>
      <c r="G46" s="277"/>
      <c r="H46" s="62"/>
      <c r="I46" s="43"/>
      <c r="J46" s="43"/>
      <c r="K46" s="43"/>
    </row>
    <row r="47" spans="2:11">
      <c r="B47" s="286" t="s">
        <v>79</v>
      </c>
      <c r="C47" s="287"/>
      <c r="D47" s="287"/>
      <c r="E47" s="289"/>
      <c r="F47" s="289"/>
      <c r="G47" s="288"/>
      <c r="H47" s="62"/>
      <c r="I47" s="43"/>
      <c r="J47" s="43"/>
      <c r="K47" s="43"/>
    </row>
    <row r="48" spans="2:11">
      <c r="B48" s="63" t="s">
        <v>80</v>
      </c>
      <c r="C48" s="63"/>
      <c r="D48" s="96"/>
      <c r="E48" s="98"/>
      <c r="F48" s="98"/>
      <c r="G48" s="97"/>
      <c r="H48" s="62">
        <f>SUM(H19,H21,H25,H27,H29,H31,H33,H36,H40,H47)</f>
        <v>0</v>
      </c>
      <c r="I48" s="43"/>
      <c r="J48" s="43"/>
      <c r="K48" s="43"/>
    </row>
  </sheetData>
  <mergeCells count="37">
    <mergeCell ref="B46:G46"/>
    <mergeCell ref="B47:G47"/>
    <mergeCell ref="B42:G42"/>
    <mergeCell ref="B43:G43"/>
    <mergeCell ref="B44:G44"/>
    <mergeCell ref="B45:G45"/>
    <mergeCell ref="B38:G38"/>
    <mergeCell ref="B39:G39"/>
    <mergeCell ref="B40:G40"/>
    <mergeCell ref="B41:G41"/>
    <mergeCell ref="B34:G34"/>
    <mergeCell ref="B35:G35"/>
    <mergeCell ref="B36:G36"/>
    <mergeCell ref="B37:G37"/>
    <mergeCell ref="B30:G30"/>
    <mergeCell ref="B31:G31"/>
    <mergeCell ref="B32:G32"/>
    <mergeCell ref="B33:G33"/>
    <mergeCell ref="B26:G26"/>
    <mergeCell ref="B27:G27"/>
    <mergeCell ref="B28:G28"/>
    <mergeCell ref="B29:G29"/>
    <mergeCell ref="B23:G23"/>
    <mergeCell ref="B24:G24"/>
    <mergeCell ref="B25:G25"/>
    <mergeCell ref="B18:G18"/>
    <mergeCell ref="B19:G19"/>
    <mergeCell ref="B20:G20"/>
    <mergeCell ref="B21:G21"/>
    <mergeCell ref="B22:G22"/>
    <mergeCell ref="H4:J4"/>
    <mergeCell ref="B15:G15"/>
    <mergeCell ref="B16:G16"/>
    <mergeCell ref="B17:G17"/>
    <mergeCell ref="B8:G8"/>
    <mergeCell ref="B10:H11"/>
    <mergeCell ref="B6:D6"/>
  </mergeCells>
  <phoneticPr fontId="40" type="noConversion"/>
  <conditionalFormatting sqref="H16:H33 H35:H36 H38:H44 H46:H47">
    <cfRule type="expression" dxfId="0" priority="2" stopIfTrue="1">
      <formula>$H$8="yes"</formula>
    </cfRule>
  </conditionalFormatting>
  <dataValidations count="1">
    <dataValidation type="list" allowBlank="1" showInputMessage="1" showErrorMessage="1" sqref="H8">
      <formula1>"Yes, No"</formula1>
    </dataValidation>
  </dataValidations>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sheetPr>
    <pageSetUpPr fitToPage="1"/>
  </sheetPr>
  <dimension ref="B1:T69"/>
  <sheetViews>
    <sheetView view="pageBreakPreview" zoomScaleNormal="100" zoomScaleSheetLayoutView="100" workbookViewId="0">
      <selection activeCell="B1" sqref="B1"/>
    </sheetView>
  </sheetViews>
  <sheetFormatPr defaultRowHeight="12.75"/>
  <cols>
    <col min="1" max="1" width="9.140625" style="122"/>
    <col min="2" max="2" width="13" style="122" bestFit="1" customWidth="1"/>
    <col min="3" max="6" width="9.140625" style="122"/>
    <col min="7" max="7" width="12.7109375" style="122" customWidth="1"/>
    <col min="8" max="8" width="14.140625" style="123" customWidth="1"/>
    <col min="9" max="9" width="5.5703125" style="122" customWidth="1"/>
    <col min="10" max="11" width="9.140625" style="122" hidden="1" customWidth="1"/>
    <col min="12" max="16384" width="9.140625" style="122"/>
  </cols>
  <sheetData>
    <row r="1" spans="2:8" ht="20.25">
      <c r="B1" s="121" t="str">
        <f>Cover!C22</f>
        <v>SA Power Networks</v>
      </c>
    </row>
    <row r="2" spans="2:8" ht="20.25">
      <c r="B2" s="124" t="s">
        <v>123</v>
      </c>
    </row>
    <row r="3" spans="2:8" ht="20.25">
      <c r="B3" s="33" t="str">
        <f>Cover!C26</f>
        <v>2013-14</v>
      </c>
    </row>
    <row r="4" spans="2:8" ht="20.25">
      <c r="B4" s="125"/>
    </row>
    <row r="5" spans="2:8" ht="75" customHeight="1">
      <c r="B5" s="300" t="s">
        <v>194</v>
      </c>
      <c r="C5" s="301"/>
      <c r="D5" s="301"/>
      <c r="E5" s="301"/>
      <c r="F5" s="301"/>
      <c r="G5" s="301"/>
    </row>
    <row r="6" spans="2:8" ht="20.25">
      <c r="B6" s="125"/>
    </row>
    <row r="7" spans="2:8" ht="15.75">
      <c r="B7" s="126" t="s">
        <v>124</v>
      </c>
    </row>
    <row r="8" spans="2:8">
      <c r="H8" s="127" t="str">
        <f>$B$3</f>
        <v>2013-14</v>
      </c>
    </row>
    <row r="9" spans="2:8">
      <c r="B9" s="292" t="s">
        <v>125</v>
      </c>
      <c r="C9" s="292"/>
      <c r="D9" s="292"/>
      <c r="E9" s="292"/>
      <c r="F9" s="292"/>
      <c r="G9" s="292"/>
      <c r="H9" s="167"/>
    </row>
    <row r="10" spans="2:8">
      <c r="B10" s="292" t="s">
        <v>126</v>
      </c>
      <c r="C10" s="292"/>
      <c r="D10" s="292"/>
      <c r="E10" s="292"/>
      <c r="F10" s="292"/>
      <c r="G10" s="292"/>
      <c r="H10" s="168"/>
    </row>
    <row r="11" spans="2:8">
      <c r="B11" s="292" t="s">
        <v>127</v>
      </c>
      <c r="C11" s="292"/>
      <c r="D11" s="292"/>
      <c r="E11" s="292"/>
      <c r="F11" s="292"/>
      <c r="G11" s="292"/>
      <c r="H11" s="168"/>
    </row>
    <row r="12" spans="2:8">
      <c r="B12" s="292" t="s">
        <v>128</v>
      </c>
      <c r="C12" s="292"/>
      <c r="D12" s="292"/>
      <c r="E12" s="292"/>
      <c r="F12" s="292"/>
      <c r="G12" s="292"/>
      <c r="H12" s="168"/>
    </row>
    <row r="13" spans="2:8">
      <c r="B13" s="292" t="s">
        <v>129</v>
      </c>
      <c r="C13" s="292"/>
      <c r="D13" s="292"/>
      <c r="E13" s="292"/>
      <c r="F13" s="292"/>
      <c r="G13" s="292"/>
      <c r="H13" s="168"/>
    </row>
    <row r="14" spans="2:8">
      <c r="B14" s="292" t="s">
        <v>130</v>
      </c>
      <c r="C14" s="292"/>
      <c r="D14" s="292"/>
      <c r="E14" s="292"/>
      <c r="F14" s="292"/>
      <c r="G14" s="292"/>
      <c r="H14" s="168"/>
    </row>
    <row r="15" spans="2:8">
      <c r="B15" s="292" t="s">
        <v>131</v>
      </c>
      <c r="C15" s="292"/>
      <c r="D15" s="292"/>
      <c r="E15" s="292"/>
      <c r="F15" s="292"/>
      <c r="G15" s="292"/>
      <c r="H15" s="168"/>
    </row>
    <row r="16" spans="2:8">
      <c r="B16" s="292" t="s">
        <v>132</v>
      </c>
      <c r="C16" s="292"/>
      <c r="D16" s="292"/>
      <c r="E16" s="292"/>
      <c r="F16" s="292"/>
      <c r="G16" s="292"/>
      <c r="H16" s="168"/>
    </row>
    <row r="17" spans="2:8">
      <c r="B17" s="292" t="s">
        <v>133</v>
      </c>
      <c r="C17" s="292"/>
      <c r="D17" s="292"/>
      <c r="E17" s="292"/>
      <c r="F17" s="292"/>
      <c r="G17" s="292"/>
      <c r="H17" s="168"/>
    </row>
    <row r="18" spans="2:8">
      <c r="B18" s="292" t="s">
        <v>134</v>
      </c>
      <c r="C18" s="292"/>
      <c r="D18" s="292"/>
      <c r="E18" s="292"/>
      <c r="F18" s="292"/>
      <c r="G18" s="292"/>
      <c r="H18" s="168"/>
    </row>
    <row r="19" spans="2:8">
      <c r="B19" s="292" t="s">
        <v>135</v>
      </c>
      <c r="C19" s="292"/>
      <c r="D19" s="292"/>
      <c r="E19" s="292"/>
      <c r="F19" s="292"/>
      <c r="G19" s="292"/>
      <c r="H19" s="168"/>
    </row>
    <row r="20" spans="2:8">
      <c r="B20" s="292" t="s">
        <v>136</v>
      </c>
      <c r="C20" s="292"/>
      <c r="D20" s="292"/>
      <c r="E20" s="292"/>
      <c r="F20" s="292"/>
      <c r="G20" s="292"/>
      <c r="H20" s="168"/>
    </row>
    <row r="21" spans="2:8">
      <c r="B21" s="292" t="s">
        <v>137</v>
      </c>
      <c r="C21" s="292"/>
      <c r="D21" s="292"/>
      <c r="E21" s="292"/>
      <c r="F21" s="292"/>
      <c r="G21" s="292"/>
      <c r="H21" s="168"/>
    </row>
    <row r="22" spans="2:8">
      <c r="B22" s="292" t="s">
        <v>138</v>
      </c>
      <c r="C22" s="292"/>
      <c r="D22" s="292"/>
      <c r="E22" s="292"/>
      <c r="F22" s="292"/>
      <c r="G22" s="292"/>
      <c r="H22" s="168"/>
    </row>
    <row r="23" spans="2:8">
      <c r="B23" s="292" t="s">
        <v>139</v>
      </c>
      <c r="C23" s="292"/>
      <c r="D23" s="292"/>
      <c r="E23" s="292"/>
      <c r="F23" s="292"/>
      <c r="G23" s="292"/>
      <c r="H23" s="168"/>
    </row>
    <row r="25" spans="2:8" ht="15.75">
      <c r="B25" s="126" t="s">
        <v>140</v>
      </c>
    </row>
    <row r="26" spans="2:8">
      <c r="H26" s="127" t="str">
        <f>$B$3</f>
        <v>2013-14</v>
      </c>
    </row>
    <row r="27" spans="2:8">
      <c r="B27" s="292" t="s">
        <v>141</v>
      </c>
      <c r="C27" s="292"/>
      <c r="D27" s="292"/>
      <c r="E27" s="292"/>
      <c r="F27" s="292"/>
      <c r="G27" s="292"/>
      <c r="H27" s="128">
        <v>15</v>
      </c>
    </row>
    <row r="28" spans="2:8">
      <c r="B28" s="293" t="s">
        <v>142</v>
      </c>
      <c r="C28" s="293"/>
      <c r="D28" s="293"/>
      <c r="E28" s="293"/>
      <c r="F28" s="293"/>
      <c r="G28" s="293"/>
      <c r="H28" s="183"/>
    </row>
    <row r="29" spans="2:8">
      <c r="B29" s="292" t="s">
        <v>143</v>
      </c>
      <c r="C29" s="292"/>
      <c r="D29" s="292"/>
      <c r="E29" s="292"/>
      <c r="F29" s="292"/>
      <c r="G29" s="292"/>
      <c r="H29" s="128">
        <v>27</v>
      </c>
    </row>
    <row r="30" spans="2:8">
      <c r="B30" s="292" t="s">
        <v>144</v>
      </c>
      <c r="C30" s="292"/>
      <c r="D30" s="292"/>
      <c r="E30" s="292"/>
      <c r="F30" s="292"/>
      <c r="G30" s="292"/>
      <c r="H30" s="128">
        <v>7</v>
      </c>
    </row>
    <row r="31" spans="2:8">
      <c r="B31" s="292" t="s">
        <v>145</v>
      </c>
      <c r="C31" s="292"/>
      <c r="D31" s="292"/>
      <c r="E31" s="292"/>
      <c r="F31" s="292"/>
      <c r="G31" s="292"/>
      <c r="H31" s="128">
        <v>13</v>
      </c>
    </row>
    <row r="32" spans="2:8">
      <c r="B32" s="292" t="s">
        <v>146</v>
      </c>
      <c r="C32" s="292"/>
      <c r="D32" s="292"/>
      <c r="E32" s="292"/>
      <c r="F32" s="292"/>
      <c r="G32" s="292"/>
      <c r="H32" s="128">
        <v>0</v>
      </c>
    </row>
    <row r="33" spans="2:20">
      <c r="B33" s="292" t="s">
        <v>147</v>
      </c>
      <c r="C33" s="292"/>
      <c r="D33" s="292"/>
      <c r="E33" s="292"/>
      <c r="F33" s="292"/>
      <c r="G33" s="292"/>
      <c r="H33" s="128">
        <v>0</v>
      </c>
    </row>
    <row r="34" spans="2:20">
      <c r="B34" s="292" t="s">
        <v>148</v>
      </c>
      <c r="C34" s="292"/>
      <c r="D34" s="292"/>
      <c r="E34" s="292"/>
      <c r="F34" s="292"/>
      <c r="G34" s="292"/>
      <c r="H34" s="128">
        <v>7</v>
      </c>
    </row>
    <row r="35" spans="2:20">
      <c r="B35" s="292" t="s">
        <v>149</v>
      </c>
      <c r="C35" s="292"/>
      <c r="D35" s="292"/>
      <c r="E35" s="292"/>
      <c r="F35" s="292"/>
      <c r="G35" s="292"/>
      <c r="H35" s="128">
        <v>0</v>
      </c>
    </row>
    <row r="36" spans="2:20">
      <c r="B36" s="292" t="s">
        <v>84</v>
      </c>
      <c r="C36" s="292"/>
      <c r="D36" s="292"/>
      <c r="E36" s="292"/>
      <c r="F36" s="292"/>
      <c r="G36" s="292"/>
      <c r="H36" s="128">
        <v>46</v>
      </c>
    </row>
    <row r="37" spans="2:20">
      <c r="B37" s="294" t="s">
        <v>150</v>
      </c>
      <c r="C37" s="295"/>
      <c r="D37" s="296"/>
      <c r="E37" s="296"/>
      <c r="F37" s="296"/>
      <c r="G37" s="297"/>
      <c r="H37" s="183"/>
    </row>
    <row r="38" spans="2:20">
      <c r="B38" s="292" t="s">
        <v>151</v>
      </c>
      <c r="C38" s="292"/>
      <c r="D38" s="292"/>
      <c r="E38" s="292"/>
      <c r="F38" s="292"/>
      <c r="G38" s="292"/>
      <c r="H38" s="130">
        <v>86</v>
      </c>
    </row>
    <row r="39" spans="2:20">
      <c r="B39" s="292" t="s">
        <v>152</v>
      </c>
      <c r="C39" s="292"/>
      <c r="D39" s="292"/>
      <c r="E39" s="292"/>
      <c r="F39" s="292"/>
      <c r="G39" s="292"/>
      <c r="H39" s="130">
        <v>0</v>
      </c>
    </row>
    <row r="40" spans="2:20">
      <c r="B40" s="292" t="s">
        <v>153</v>
      </c>
      <c r="C40" s="292"/>
      <c r="D40" s="292"/>
      <c r="E40" s="292"/>
      <c r="F40" s="292"/>
      <c r="G40" s="292"/>
      <c r="H40" s="130">
        <v>7</v>
      </c>
    </row>
    <row r="41" spans="2:20">
      <c r="B41" s="292" t="s">
        <v>154</v>
      </c>
      <c r="C41" s="292"/>
      <c r="D41" s="292"/>
      <c r="E41" s="292"/>
      <c r="F41" s="292"/>
      <c r="G41" s="292"/>
      <c r="H41" s="130">
        <v>0</v>
      </c>
    </row>
    <row r="42" spans="2:20">
      <c r="B42" s="292" t="s">
        <v>155</v>
      </c>
      <c r="C42" s="292"/>
      <c r="D42" s="292"/>
      <c r="E42" s="292"/>
      <c r="F42" s="292"/>
      <c r="G42" s="292"/>
      <c r="H42" s="130">
        <v>7</v>
      </c>
    </row>
    <row r="43" spans="2:20">
      <c r="B43" s="292" t="s">
        <v>156</v>
      </c>
      <c r="C43" s="292"/>
      <c r="D43" s="292"/>
      <c r="E43" s="292"/>
      <c r="F43" s="292"/>
      <c r="G43" s="292"/>
      <c r="H43" s="130">
        <v>0</v>
      </c>
    </row>
    <row r="44" spans="2:20">
      <c r="B44" s="292" t="s">
        <v>157</v>
      </c>
      <c r="C44" s="292"/>
      <c r="D44" s="292"/>
      <c r="E44" s="292"/>
      <c r="F44" s="292"/>
      <c r="G44" s="292"/>
      <c r="H44" s="130">
        <v>0</v>
      </c>
    </row>
    <row r="45" spans="2:20">
      <c r="B45" s="292" t="s">
        <v>84</v>
      </c>
      <c r="C45" s="292"/>
      <c r="D45" s="292"/>
      <c r="E45" s="292"/>
      <c r="F45" s="292"/>
      <c r="G45" s="292"/>
      <c r="H45" s="130">
        <v>0</v>
      </c>
    </row>
    <row r="46" spans="2:20" ht="12" customHeight="1"/>
    <row r="47" spans="2:20" ht="15.75">
      <c r="B47" s="126" t="s">
        <v>158</v>
      </c>
    </row>
    <row r="48" spans="2:20">
      <c r="H48" s="127" t="str">
        <f>$B$3</f>
        <v>2013-14</v>
      </c>
      <c r="I48" s="203" t="s">
        <v>250</v>
      </c>
      <c r="J48" s="202"/>
      <c r="K48" s="202"/>
      <c r="L48" s="202"/>
      <c r="M48" s="202"/>
      <c r="N48" s="202"/>
      <c r="O48" s="202"/>
      <c r="P48" s="201"/>
      <c r="Q48" s="201"/>
      <c r="R48" s="201"/>
      <c r="S48" s="201"/>
      <c r="T48" s="201"/>
    </row>
    <row r="49" spans="2:20">
      <c r="B49" s="299" t="s">
        <v>159</v>
      </c>
      <c r="C49" s="299"/>
      <c r="D49" s="299"/>
      <c r="E49" s="299"/>
      <c r="F49" s="299"/>
      <c r="G49" s="299"/>
      <c r="H49" s="129"/>
      <c r="I49" s="201"/>
      <c r="J49" s="201"/>
      <c r="K49" s="201"/>
      <c r="L49" s="201"/>
      <c r="M49" s="201"/>
      <c r="N49" s="201"/>
      <c r="O49" s="201"/>
      <c r="P49" s="201"/>
      <c r="Q49" s="201"/>
      <c r="R49" s="201"/>
      <c r="S49" s="201"/>
      <c r="T49" s="201"/>
    </row>
    <row r="50" spans="2:20">
      <c r="B50" s="298" t="s">
        <v>70</v>
      </c>
      <c r="C50" s="298"/>
      <c r="D50" s="298"/>
      <c r="E50" s="298"/>
      <c r="F50" s="298"/>
      <c r="G50" s="298"/>
      <c r="H50" s="205">
        <v>45931</v>
      </c>
      <c r="I50" s="201"/>
      <c r="J50" s="201"/>
      <c r="K50" s="201"/>
      <c r="L50" s="201"/>
      <c r="M50" s="201"/>
      <c r="N50" s="201"/>
      <c r="O50" s="201"/>
      <c r="P50" s="201"/>
      <c r="Q50" s="201"/>
      <c r="R50" s="201"/>
      <c r="S50" s="201"/>
      <c r="T50" s="201"/>
    </row>
    <row r="51" spans="2:20">
      <c r="B51" s="298" t="s">
        <v>160</v>
      </c>
      <c r="C51" s="298"/>
      <c r="D51" s="298"/>
      <c r="E51" s="298"/>
      <c r="F51" s="298"/>
      <c r="G51" s="298"/>
      <c r="H51" s="205">
        <v>157</v>
      </c>
      <c r="I51" s="201"/>
      <c r="J51" s="201"/>
      <c r="K51" s="201"/>
      <c r="L51" s="201"/>
      <c r="M51" s="201"/>
      <c r="N51" s="201"/>
      <c r="O51" s="201"/>
      <c r="P51" s="201"/>
      <c r="Q51" s="201"/>
      <c r="R51" s="201"/>
      <c r="S51" s="201"/>
      <c r="T51" s="201"/>
    </row>
    <row r="52" spans="2:20">
      <c r="B52" s="299" t="s">
        <v>161</v>
      </c>
      <c r="C52" s="299"/>
      <c r="D52" s="299"/>
      <c r="E52" s="299"/>
      <c r="F52" s="299"/>
      <c r="G52" s="299"/>
      <c r="H52" s="183"/>
      <c r="I52" s="201"/>
      <c r="J52" s="201"/>
      <c r="K52" s="201"/>
      <c r="L52" s="201"/>
      <c r="M52" s="201"/>
      <c r="N52" s="201"/>
      <c r="O52" s="201"/>
      <c r="P52" s="201"/>
      <c r="Q52" s="201"/>
      <c r="R52" s="201"/>
      <c r="S52" s="201"/>
      <c r="T52" s="201"/>
    </row>
    <row r="53" spans="2:20">
      <c r="B53" s="298" t="s">
        <v>162</v>
      </c>
      <c r="C53" s="298"/>
      <c r="D53" s="298"/>
      <c r="E53" s="298"/>
      <c r="F53" s="298"/>
      <c r="G53" s="298"/>
      <c r="H53" s="205">
        <v>2453</v>
      </c>
      <c r="I53" s="201" t="s">
        <v>253</v>
      </c>
      <c r="J53" s="201"/>
      <c r="K53" s="201"/>
      <c r="L53" s="201"/>
      <c r="M53" s="201"/>
      <c r="N53" s="201"/>
      <c r="O53" s="201"/>
      <c r="P53" s="201"/>
      <c r="Q53" s="201"/>
      <c r="R53" s="201"/>
      <c r="S53" s="201"/>
      <c r="T53" s="201"/>
    </row>
    <row r="54" spans="2:20">
      <c r="B54" s="298" t="s">
        <v>163</v>
      </c>
      <c r="C54" s="298"/>
      <c r="D54" s="298"/>
      <c r="E54" s="298"/>
      <c r="F54" s="298"/>
      <c r="G54" s="298"/>
      <c r="H54" s="205">
        <v>1132</v>
      </c>
      <c r="I54" s="290" t="s">
        <v>251</v>
      </c>
      <c r="J54" s="291"/>
      <c r="K54" s="291"/>
      <c r="L54" s="291"/>
      <c r="M54" s="291"/>
      <c r="N54" s="291"/>
      <c r="O54" s="291"/>
      <c r="P54" s="291"/>
      <c r="Q54" s="291"/>
      <c r="R54" s="291"/>
      <c r="S54" s="291"/>
      <c r="T54" s="291"/>
    </row>
    <row r="55" spans="2:20">
      <c r="B55" s="298" t="s">
        <v>164</v>
      </c>
      <c r="C55" s="298"/>
      <c r="D55" s="298"/>
      <c r="E55" s="298"/>
      <c r="F55" s="298"/>
      <c r="G55" s="298"/>
      <c r="H55" s="204">
        <v>3</v>
      </c>
      <c r="I55" s="201" t="s">
        <v>252</v>
      </c>
      <c r="J55" s="201"/>
      <c r="K55" s="201"/>
      <c r="L55" s="201"/>
      <c r="M55" s="201"/>
      <c r="N55" s="201"/>
      <c r="O55" s="201"/>
      <c r="P55" s="201"/>
      <c r="Q55" s="201"/>
      <c r="R55" s="201"/>
      <c r="S55" s="201"/>
      <c r="T55" s="201"/>
    </row>
    <row r="56" spans="2:20">
      <c r="B56" s="298" t="s">
        <v>165</v>
      </c>
      <c r="C56" s="298"/>
      <c r="D56" s="298"/>
      <c r="E56" s="298"/>
      <c r="F56" s="298"/>
      <c r="G56" s="298"/>
      <c r="H56" s="205">
        <v>237793</v>
      </c>
      <c r="I56" s="201" t="s">
        <v>254</v>
      </c>
      <c r="J56" s="201"/>
      <c r="K56" s="201"/>
      <c r="L56" s="201"/>
      <c r="M56" s="201"/>
      <c r="N56" s="201"/>
      <c r="O56" s="201"/>
      <c r="P56" s="201"/>
      <c r="Q56" s="201"/>
      <c r="R56" s="201"/>
      <c r="S56" s="201"/>
      <c r="T56" s="201"/>
    </row>
    <row r="57" spans="2:20">
      <c r="B57" s="299" t="s">
        <v>166</v>
      </c>
      <c r="C57" s="299"/>
      <c r="D57" s="299"/>
      <c r="E57" s="299"/>
      <c r="F57" s="299"/>
      <c r="G57" s="299"/>
      <c r="H57" s="183"/>
      <c r="I57" s="131"/>
      <c r="J57" s="131"/>
    </row>
    <row r="58" spans="2:20">
      <c r="B58" s="298" t="s">
        <v>167</v>
      </c>
      <c r="C58" s="298"/>
      <c r="D58" s="298"/>
      <c r="E58" s="298"/>
      <c r="F58" s="298"/>
      <c r="G58" s="298"/>
      <c r="H58" s="205">
        <v>656524</v>
      </c>
      <c r="I58" s="197" t="s">
        <v>1764</v>
      </c>
      <c r="J58" s="131"/>
    </row>
    <row r="59" spans="2:20">
      <c r="B59" s="298" t="s">
        <v>168</v>
      </c>
      <c r="C59" s="298"/>
      <c r="D59" s="298"/>
      <c r="E59" s="298"/>
      <c r="F59" s="298"/>
      <c r="G59" s="298"/>
      <c r="H59" s="205">
        <v>76469</v>
      </c>
      <c r="I59" s="131"/>
      <c r="J59" s="131"/>
    </row>
    <row r="60" spans="2:20">
      <c r="B60" s="298" t="s">
        <v>169</v>
      </c>
      <c r="C60" s="298"/>
      <c r="D60" s="298"/>
      <c r="E60" s="298"/>
      <c r="F60" s="298"/>
      <c r="G60" s="298"/>
      <c r="H60" s="200" t="s">
        <v>255</v>
      </c>
      <c r="I60" s="131"/>
      <c r="J60" s="131"/>
    </row>
    <row r="61" spans="2:20">
      <c r="B61" s="298" t="s">
        <v>170</v>
      </c>
      <c r="C61" s="298"/>
      <c r="D61" s="298"/>
      <c r="E61" s="298"/>
      <c r="F61" s="298"/>
      <c r="G61" s="298"/>
      <c r="H61" s="199">
        <v>7.0000000000000007E-2</v>
      </c>
      <c r="I61" s="131"/>
      <c r="J61" s="131"/>
    </row>
    <row r="62" spans="2:20">
      <c r="B62" s="298" t="s">
        <v>171</v>
      </c>
      <c r="C62" s="298"/>
      <c r="D62" s="298"/>
      <c r="E62" s="298"/>
      <c r="F62" s="298"/>
      <c r="G62" s="298"/>
      <c r="H62" s="198">
        <v>1</v>
      </c>
      <c r="I62" s="197" t="s">
        <v>256</v>
      </c>
      <c r="J62" s="131"/>
    </row>
    <row r="63" spans="2:20">
      <c r="B63" s="305" t="s">
        <v>172</v>
      </c>
      <c r="C63" s="306"/>
      <c r="D63" s="306"/>
      <c r="E63" s="306"/>
      <c r="F63" s="306"/>
      <c r="G63" s="307"/>
      <c r="H63" s="183"/>
    </row>
    <row r="64" spans="2:20">
      <c r="B64" s="308" t="s">
        <v>173</v>
      </c>
      <c r="C64" s="309"/>
      <c r="D64" s="309"/>
      <c r="E64" s="309"/>
      <c r="F64" s="309"/>
      <c r="G64" s="310"/>
      <c r="H64" s="130">
        <v>229</v>
      </c>
    </row>
    <row r="65" spans="2:8">
      <c r="B65" s="308" t="s">
        <v>174</v>
      </c>
      <c r="C65" s="309"/>
      <c r="D65" s="309"/>
      <c r="E65" s="309"/>
      <c r="F65" s="309"/>
      <c r="G65" s="310"/>
      <c r="H65" s="168">
        <f>H27</f>
        <v>15</v>
      </c>
    </row>
    <row r="66" spans="2:8">
      <c r="B66" s="308" t="s">
        <v>175</v>
      </c>
      <c r="C66" s="309"/>
      <c r="D66" s="309"/>
      <c r="E66" s="309"/>
      <c r="F66" s="309"/>
      <c r="G66" s="310"/>
      <c r="H66" s="130">
        <v>173</v>
      </c>
    </row>
    <row r="67" spans="2:8">
      <c r="B67" s="308" t="s">
        <v>176</v>
      </c>
      <c r="C67" s="309"/>
      <c r="D67" s="309"/>
      <c r="E67" s="309"/>
      <c r="F67" s="309"/>
      <c r="G67" s="310"/>
      <c r="H67" s="130">
        <v>174</v>
      </c>
    </row>
    <row r="68" spans="2:8">
      <c r="B68" s="308" t="s">
        <v>177</v>
      </c>
      <c r="C68" s="309"/>
      <c r="D68" s="309"/>
      <c r="E68" s="309"/>
      <c r="F68" s="309"/>
      <c r="G68" s="310"/>
      <c r="H68" s="130">
        <v>312</v>
      </c>
    </row>
    <row r="69" spans="2:8">
      <c r="B69" s="302" t="s">
        <v>178</v>
      </c>
      <c r="C69" s="303"/>
      <c r="D69" s="303"/>
      <c r="E69" s="303"/>
      <c r="F69" s="303"/>
      <c r="G69" s="304"/>
      <c r="H69" s="196">
        <f>SUM(H64:H68)</f>
        <v>903</v>
      </c>
    </row>
  </sheetData>
  <mergeCells count="57">
    <mergeCell ref="B5:G5"/>
    <mergeCell ref="B69:G69"/>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2:G42"/>
    <mergeCell ref="B43:G43"/>
    <mergeCell ref="B44:G44"/>
    <mergeCell ref="B45:G45"/>
    <mergeCell ref="B49:G49"/>
    <mergeCell ref="B50:G50"/>
    <mergeCell ref="B23:G23"/>
    <mergeCell ref="B27:G27"/>
    <mergeCell ref="B28:G28"/>
    <mergeCell ref="B41:G41"/>
    <mergeCell ref="B30:G30"/>
    <mergeCell ref="B31:G31"/>
    <mergeCell ref="B32:G32"/>
    <mergeCell ref="B33:G33"/>
    <mergeCell ref="B34:G34"/>
    <mergeCell ref="B35:G35"/>
    <mergeCell ref="B36:G36"/>
    <mergeCell ref="B37:G37"/>
    <mergeCell ref="B38:G38"/>
    <mergeCell ref="B39:G39"/>
    <mergeCell ref="B40:G40"/>
    <mergeCell ref="I54:T54"/>
    <mergeCell ref="B14:G14"/>
    <mergeCell ref="B9:G9"/>
    <mergeCell ref="B10:G10"/>
    <mergeCell ref="B11:G11"/>
    <mergeCell ref="B12:G12"/>
    <mergeCell ref="B13:G13"/>
    <mergeCell ref="B29:G29"/>
    <mergeCell ref="B15:G15"/>
    <mergeCell ref="B16:G16"/>
    <mergeCell ref="B17:G17"/>
    <mergeCell ref="B18:G18"/>
    <mergeCell ref="B19:G19"/>
    <mergeCell ref="B20:G20"/>
    <mergeCell ref="B21:G21"/>
    <mergeCell ref="B22:G22"/>
  </mergeCells>
  <dataValidations count="1">
    <dataValidation type="whole" allowBlank="1" showInputMessage="1" showErrorMessage="1" errorTitle="Whole Number" error="This field must contain a whole number. Text and decimals are not acceptable." sqref="C39:C45">
      <formula1>-1000</formula1>
      <formula2>9999999999</formula2>
    </dataValidation>
  </dataValidations>
  <pageMargins left="0.74803149606299213" right="0.74803149606299213" top="0.98425196850393704" bottom="0.98425196850393704" header="0.51181102362204722" footer="0.51181102362204722"/>
  <pageSetup paperSize="8" fitToHeight="100" orientation="portrait" r:id="rId1"/>
  <headerFooter scaleWithDoc="0" alignWithMargins="0">
    <oddFooter>&amp;L&amp;8&amp;D&amp;C&amp;8&amp; Template: &amp;A
&amp;F&amp;R&amp;8&amp;P of &amp;N</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R1514"/>
  <sheetViews>
    <sheetView view="pageBreakPreview" zoomScaleNormal="100" zoomScaleSheetLayoutView="100" workbookViewId="0">
      <selection activeCell="B1" sqref="B1"/>
    </sheetView>
  </sheetViews>
  <sheetFormatPr defaultRowHeight="12.75"/>
  <cols>
    <col min="1" max="1" width="11.28515625" style="133" customWidth="1"/>
    <col min="2" max="18" width="21.85546875" style="133" customWidth="1"/>
    <col min="19" max="19" width="2.28515625" style="133" customWidth="1"/>
    <col min="20" max="16384" width="9.140625" style="133"/>
  </cols>
  <sheetData>
    <row r="1" spans="2:10" ht="20.25">
      <c r="B1" s="132" t="str">
        <f>Cover!C22</f>
        <v>SA Power Networks</v>
      </c>
    </row>
    <row r="2" spans="2:10" ht="20.25">
      <c r="B2" s="132" t="s">
        <v>108</v>
      </c>
    </row>
    <row r="3" spans="2:10" ht="20.25">
      <c r="B3" s="33" t="str">
        <f>Cover!C26</f>
        <v>2013-14</v>
      </c>
    </row>
    <row r="4" spans="2:10" ht="20.25">
      <c r="B4" s="134"/>
    </row>
    <row r="5" spans="2:10" ht="47.1" customHeight="1">
      <c r="B5" s="311" t="s">
        <v>238</v>
      </c>
      <c r="C5" s="301"/>
      <c r="D5" s="301"/>
      <c r="E5" s="301"/>
    </row>
    <row r="6" spans="2:10" ht="20.25">
      <c r="B6" s="134"/>
    </row>
    <row r="7" spans="2:10" ht="15.75">
      <c r="B7" s="135" t="s">
        <v>109</v>
      </c>
    </row>
    <row r="8" spans="2:10" ht="16.5" thickBot="1">
      <c r="B8" s="135"/>
    </row>
    <row r="9" spans="2:10" ht="15.75">
      <c r="B9" s="229" t="s">
        <v>1766</v>
      </c>
      <c r="C9" s="222"/>
      <c r="D9" s="222"/>
      <c r="E9" s="222"/>
      <c r="F9" s="222"/>
      <c r="G9" s="222"/>
      <c r="H9" s="222"/>
      <c r="I9" s="222"/>
      <c r="J9" s="223"/>
    </row>
    <row r="10" spans="2:10" ht="15">
      <c r="B10" s="230" t="s">
        <v>1767</v>
      </c>
      <c r="C10" s="224"/>
      <c r="D10" s="224"/>
      <c r="E10" s="224"/>
      <c r="F10" s="224"/>
      <c r="G10" s="224"/>
      <c r="H10" s="224"/>
      <c r="I10" s="224"/>
      <c r="J10" s="225"/>
    </row>
    <row r="11" spans="2:10" ht="15">
      <c r="B11" s="230" t="s">
        <v>1770</v>
      </c>
      <c r="C11" s="224"/>
      <c r="D11" s="224"/>
      <c r="E11" s="224"/>
      <c r="F11" s="224"/>
      <c r="G11" s="224"/>
      <c r="H11" s="224"/>
      <c r="I11" s="224"/>
      <c r="J11" s="225"/>
    </row>
    <row r="12" spans="2:10" ht="15">
      <c r="B12" s="230"/>
      <c r="C12" s="224"/>
      <c r="D12" s="224"/>
      <c r="E12" s="224"/>
      <c r="F12" s="224"/>
      <c r="G12" s="224"/>
      <c r="H12" s="224"/>
      <c r="I12" s="224"/>
      <c r="J12" s="225"/>
    </row>
    <row r="13" spans="2:10" ht="15">
      <c r="B13" s="230" t="s">
        <v>1769</v>
      </c>
      <c r="C13" s="224"/>
      <c r="D13" s="224"/>
      <c r="E13" s="224"/>
      <c r="F13" s="224"/>
      <c r="G13" s="224"/>
      <c r="H13" s="224"/>
      <c r="I13" s="224"/>
      <c r="J13" s="225"/>
    </row>
    <row r="14" spans="2:10" ht="15">
      <c r="B14" s="230" t="s">
        <v>1768</v>
      </c>
      <c r="C14" s="224"/>
      <c r="D14" s="224"/>
      <c r="E14" s="224"/>
      <c r="F14" s="224"/>
      <c r="G14" s="224"/>
      <c r="H14" s="224"/>
      <c r="I14" s="224"/>
      <c r="J14" s="225"/>
    </row>
    <row r="15" spans="2:10" ht="16.5" thickBot="1">
      <c r="B15" s="226"/>
      <c r="C15" s="227"/>
      <c r="D15" s="227"/>
      <c r="E15" s="227"/>
      <c r="F15" s="227"/>
      <c r="G15" s="227"/>
      <c r="H15" s="227"/>
      <c r="I15" s="227"/>
      <c r="J15" s="228"/>
    </row>
    <row r="16" spans="2:10">
      <c r="B16" s="136"/>
    </row>
    <row r="17" spans="2:18" ht="63.75">
      <c r="B17" s="118" t="s">
        <v>83</v>
      </c>
      <c r="C17" s="118" t="s">
        <v>110</v>
      </c>
      <c r="D17" s="118" t="s">
        <v>98</v>
      </c>
      <c r="E17" s="118" t="s">
        <v>179</v>
      </c>
      <c r="F17" s="118" t="s">
        <v>111</v>
      </c>
      <c r="G17" s="118" t="s">
        <v>112</v>
      </c>
      <c r="H17" s="118" t="s">
        <v>113</v>
      </c>
      <c r="I17" s="118" t="s">
        <v>114</v>
      </c>
      <c r="J17" s="118" t="s">
        <v>115</v>
      </c>
      <c r="K17" s="118" t="s">
        <v>116</v>
      </c>
      <c r="L17" s="137" t="s">
        <v>205</v>
      </c>
      <c r="M17" s="137" t="s">
        <v>204</v>
      </c>
      <c r="N17" s="137" t="s">
        <v>180</v>
      </c>
      <c r="O17" s="137" t="s">
        <v>181</v>
      </c>
      <c r="P17" s="118" t="s">
        <v>117</v>
      </c>
      <c r="Q17" s="118" t="s">
        <v>203</v>
      </c>
      <c r="R17" s="118" t="s">
        <v>118</v>
      </c>
    </row>
    <row r="18" spans="2:18">
      <c r="B18" s="213" t="s">
        <v>257</v>
      </c>
      <c r="C18" s="213" t="s">
        <v>258</v>
      </c>
      <c r="D18" s="213" t="s">
        <v>259</v>
      </c>
      <c r="E18" s="214">
        <v>1688.5</v>
      </c>
      <c r="F18" s="212">
        <v>0.90931001499999997</v>
      </c>
      <c r="G18" s="212">
        <v>16.099676242000001</v>
      </c>
      <c r="H18" s="220">
        <v>4.713294506072998</v>
      </c>
      <c r="I18" s="212">
        <v>1.6556940430530045</v>
      </c>
      <c r="J18" s="212">
        <v>3.9841601734893866</v>
      </c>
      <c r="K18" s="213">
        <v>13</v>
      </c>
      <c r="L18" s="214">
        <v>69384.671417000005</v>
      </c>
      <c r="M18" s="214">
        <v>69384.671417000005</v>
      </c>
      <c r="N18" s="215">
        <v>0.17214489191590168</v>
      </c>
      <c r="O18" s="215">
        <v>0.17214489191590168</v>
      </c>
      <c r="P18" s="213">
        <v>10</v>
      </c>
      <c r="Q18" s="214">
        <v>166963</v>
      </c>
      <c r="R18" s="215">
        <v>1.2952324548415755</v>
      </c>
    </row>
    <row r="19" spans="2:18">
      <c r="B19" s="213" t="s">
        <v>260</v>
      </c>
      <c r="C19" s="213" t="s">
        <v>258</v>
      </c>
      <c r="D19" s="213" t="s">
        <v>259</v>
      </c>
      <c r="E19" s="214">
        <v>831</v>
      </c>
      <c r="F19" s="212">
        <v>4.3305829109999996</v>
      </c>
      <c r="G19" s="212">
        <v>7.9352238849999992</v>
      </c>
      <c r="H19" s="220">
        <v>2.6305258274078369</v>
      </c>
      <c r="I19" s="212">
        <v>1.2178010575354188</v>
      </c>
      <c r="J19" s="212">
        <v>1.234504305836023</v>
      </c>
      <c r="K19" s="213">
        <v>5</v>
      </c>
      <c r="L19" s="214">
        <v>51034.022005999999</v>
      </c>
      <c r="M19" s="214">
        <v>51034.022005999999</v>
      </c>
      <c r="N19" s="215">
        <v>0.20056164380264746</v>
      </c>
      <c r="O19" s="215">
        <v>0.20056164380264746</v>
      </c>
      <c r="P19" s="213">
        <v>4</v>
      </c>
      <c r="Q19" s="214">
        <v>51734</v>
      </c>
      <c r="R19" s="215">
        <v>0.56678700361010825</v>
      </c>
    </row>
    <row r="20" spans="2:18">
      <c r="B20" s="213" t="s">
        <v>261</v>
      </c>
      <c r="C20" s="213" t="s">
        <v>258</v>
      </c>
      <c r="D20" s="213" t="s">
        <v>259</v>
      </c>
      <c r="E20" s="214">
        <v>954.5</v>
      </c>
      <c r="F20" s="212">
        <v>5.9705654699999995</v>
      </c>
      <c r="G20" s="212">
        <v>0.85052616299999995</v>
      </c>
      <c r="H20" s="220">
        <v>2.2086098194122314</v>
      </c>
      <c r="I20" s="212">
        <v>1.0678162712223513</v>
      </c>
      <c r="J20" s="212">
        <v>11.152107285805345</v>
      </c>
      <c r="K20" s="213">
        <v>12</v>
      </c>
      <c r="L20" s="214">
        <v>44748.654754999996</v>
      </c>
      <c r="M20" s="214">
        <v>38987.659724999998</v>
      </c>
      <c r="N20" s="215">
        <v>1.1898026170770037</v>
      </c>
      <c r="O20" s="215">
        <v>1.1611663572551074</v>
      </c>
      <c r="P20" s="213">
        <v>20</v>
      </c>
      <c r="Q20" s="214">
        <v>467348</v>
      </c>
      <c r="R20" s="215">
        <v>1.8156102671555789</v>
      </c>
    </row>
    <row r="21" spans="2:18">
      <c r="B21" s="213" t="s">
        <v>262</v>
      </c>
      <c r="C21" s="213" t="s">
        <v>258</v>
      </c>
      <c r="D21" s="213" t="s">
        <v>259</v>
      </c>
      <c r="E21" s="214">
        <v>2245</v>
      </c>
      <c r="F21" s="212">
        <v>10.249429772999999</v>
      </c>
      <c r="G21" s="212">
        <v>2.9241739670000002</v>
      </c>
      <c r="H21" s="220">
        <v>5.6989035606384277</v>
      </c>
      <c r="I21" s="212">
        <v>9.059482336359137</v>
      </c>
      <c r="J21" s="212">
        <v>2.5219118483449972</v>
      </c>
      <c r="K21" s="213">
        <v>21</v>
      </c>
      <c r="L21" s="214">
        <v>379652.99673200003</v>
      </c>
      <c r="M21" s="214">
        <v>378594.99778999999</v>
      </c>
      <c r="N21" s="215">
        <v>2.0619153492204898</v>
      </c>
      <c r="O21" s="215">
        <v>2.0516703706013364</v>
      </c>
      <c r="P21" s="213">
        <v>7</v>
      </c>
      <c r="Q21" s="214">
        <v>105685</v>
      </c>
      <c r="R21" s="215">
        <v>0.1710467706013363</v>
      </c>
    </row>
    <row r="22" spans="2:18">
      <c r="B22" s="213" t="s">
        <v>263</v>
      </c>
      <c r="C22" s="213" t="s">
        <v>258</v>
      </c>
      <c r="D22" s="213" t="s">
        <v>259</v>
      </c>
      <c r="E22" s="214">
        <v>467</v>
      </c>
      <c r="F22" s="212">
        <v>3.72760727</v>
      </c>
      <c r="G22" s="212">
        <v>5.7956270199999995</v>
      </c>
      <c r="H22" s="220">
        <v>3.0988640785217285</v>
      </c>
      <c r="I22" s="212">
        <v>1.5084939149829906</v>
      </c>
      <c r="J22" s="212">
        <v>5.0015870124720772E-2</v>
      </c>
      <c r="K22" s="213">
        <v>2</v>
      </c>
      <c r="L22" s="214">
        <v>63216</v>
      </c>
      <c r="M22" s="214">
        <v>192</v>
      </c>
      <c r="N22" s="215">
        <v>0.21841541755888652</v>
      </c>
      <c r="O22" s="215">
        <v>2.1413276231263384E-3</v>
      </c>
      <c r="P22" s="213">
        <v>1</v>
      </c>
      <c r="Q22" s="214">
        <v>2096</v>
      </c>
      <c r="R22" s="215">
        <v>1.7130620985010708E-2</v>
      </c>
    </row>
    <row r="23" spans="2:18">
      <c r="B23" s="213" t="s">
        <v>264</v>
      </c>
      <c r="C23" s="213" t="s">
        <v>258</v>
      </c>
      <c r="D23" s="213" t="s">
        <v>259</v>
      </c>
      <c r="E23" s="214">
        <v>58</v>
      </c>
      <c r="F23" s="212">
        <v>10.769453925000001</v>
      </c>
      <c r="G23" s="212">
        <v>6.5491327249999998</v>
      </c>
      <c r="H23" s="220">
        <v>4.8255186080932617</v>
      </c>
      <c r="I23" s="212">
        <v>0.81097634189114498</v>
      </c>
      <c r="J23" s="212">
        <v>3.6748301522934158E-2</v>
      </c>
      <c r="K23" s="213">
        <v>12</v>
      </c>
      <c r="L23" s="214">
        <v>33985.341220000009</v>
      </c>
      <c r="M23" s="214">
        <v>8294.6661039999999</v>
      </c>
      <c r="N23" s="215">
        <v>2.4080461896551726</v>
      </c>
      <c r="O23" s="215">
        <v>1.6954022758620693</v>
      </c>
      <c r="P23" s="213">
        <v>1</v>
      </c>
      <c r="Q23" s="214">
        <v>1540</v>
      </c>
      <c r="R23" s="215">
        <v>0.17241379310344829</v>
      </c>
    </row>
    <row r="24" spans="2:18">
      <c r="B24" s="213" t="s">
        <v>265</v>
      </c>
      <c r="C24" s="213" t="s">
        <v>258</v>
      </c>
      <c r="D24" s="213" t="s">
        <v>259</v>
      </c>
      <c r="E24" s="214">
        <v>324</v>
      </c>
      <c r="F24" s="212">
        <v>7.8750274029999998</v>
      </c>
      <c r="G24" s="212">
        <v>7.2567858319999994</v>
      </c>
      <c r="H24" s="220">
        <v>6.6196866035461426</v>
      </c>
      <c r="I24" s="212">
        <v>0.90678423260216556</v>
      </c>
      <c r="J24" s="212">
        <v>0.21380829976979873</v>
      </c>
      <c r="K24" s="213">
        <v>6</v>
      </c>
      <c r="L24" s="214">
        <v>38000.333630000001</v>
      </c>
      <c r="M24" s="214">
        <v>38000.333630000001</v>
      </c>
      <c r="N24" s="215">
        <v>1.0010288117283952</v>
      </c>
      <c r="O24" s="215">
        <v>1.0010288117283952</v>
      </c>
      <c r="P24" s="213">
        <v>1</v>
      </c>
      <c r="Q24" s="214">
        <v>8960</v>
      </c>
      <c r="R24" s="215">
        <v>9.8765432098765427E-2</v>
      </c>
    </row>
    <row r="25" spans="2:18">
      <c r="B25" s="213" t="s">
        <v>266</v>
      </c>
      <c r="C25" s="213" t="s">
        <v>258</v>
      </c>
      <c r="D25" s="213" t="s">
        <v>259</v>
      </c>
      <c r="E25" s="214">
        <v>1753.5</v>
      </c>
      <c r="F25" s="212">
        <v>8.6951930290000004</v>
      </c>
      <c r="G25" s="212">
        <v>1.188135843</v>
      </c>
      <c r="H25" s="220">
        <v>3.7453045845031738</v>
      </c>
      <c r="I25" s="212">
        <v>4.2326561281871911</v>
      </c>
      <c r="J25" s="212">
        <v>10.009330558575918</v>
      </c>
      <c r="K25" s="213">
        <v>31</v>
      </c>
      <c r="L25" s="214">
        <v>177376.645104</v>
      </c>
      <c r="M25" s="214">
        <v>166904.648602</v>
      </c>
      <c r="N25" s="215">
        <v>0.86531687995437701</v>
      </c>
      <c r="O25" s="215">
        <v>0.79745262731679489</v>
      </c>
      <c r="P25" s="213">
        <v>9</v>
      </c>
      <c r="Q25" s="214">
        <v>419458</v>
      </c>
      <c r="R25" s="215">
        <v>0.78414599372683202</v>
      </c>
    </row>
    <row r="26" spans="2:18">
      <c r="B26" s="213" t="s">
        <v>267</v>
      </c>
      <c r="C26" s="213" t="s">
        <v>258</v>
      </c>
      <c r="D26" s="213" t="s">
        <v>259</v>
      </c>
      <c r="E26" s="214">
        <v>67</v>
      </c>
      <c r="F26" s="212">
        <v>3.886834297</v>
      </c>
      <c r="G26" s="212">
        <v>1.822837767</v>
      </c>
      <c r="H26" s="220">
        <v>1.3153294324874878</v>
      </c>
      <c r="I26" s="212">
        <v>2.0760383346708045E-2</v>
      </c>
      <c r="J26" s="212">
        <v>4.6531940240078964E-2</v>
      </c>
      <c r="K26" s="213">
        <v>1</v>
      </c>
      <c r="L26" s="214">
        <v>869.99913000000004</v>
      </c>
      <c r="M26" s="214">
        <v>869.99913000000004</v>
      </c>
      <c r="N26" s="215">
        <v>4.477607462686567E-2</v>
      </c>
      <c r="O26" s="215">
        <v>4.477607462686567E-2</v>
      </c>
      <c r="P26" s="213">
        <v>1</v>
      </c>
      <c r="Q26" s="214">
        <v>1950</v>
      </c>
      <c r="R26" s="215">
        <v>7.4626865671641784E-2</v>
      </c>
    </row>
    <row r="27" spans="2:18">
      <c r="B27" s="213" t="s">
        <v>268</v>
      </c>
      <c r="C27" s="213" t="s">
        <v>258</v>
      </c>
      <c r="D27" s="213" t="s">
        <v>259</v>
      </c>
      <c r="E27" s="214">
        <v>394.5</v>
      </c>
      <c r="F27" s="212">
        <v>3.4485689339999999</v>
      </c>
      <c r="G27" s="212">
        <v>1.392647175</v>
      </c>
      <c r="H27" s="220">
        <v>3.0166313648223877</v>
      </c>
      <c r="I27" s="212">
        <v>1.1441128241476879</v>
      </c>
      <c r="J27" s="212">
        <v>0</v>
      </c>
      <c r="K27" s="213">
        <v>7</v>
      </c>
      <c r="L27" s="214">
        <v>47945.991411000003</v>
      </c>
      <c r="M27" s="214">
        <v>46523.992832999997</v>
      </c>
      <c r="N27" s="215">
        <v>1.0950569226869455</v>
      </c>
      <c r="O27" s="215">
        <v>1.0722432572877059</v>
      </c>
      <c r="P27" s="213"/>
      <c r="Q27" s="214"/>
      <c r="R27" s="215"/>
    </row>
    <row r="28" spans="2:18">
      <c r="B28" s="213" t="s">
        <v>269</v>
      </c>
      <c r="C28" s="213" t="s">
        <v>258</v>
      </c>
      <c r="D28" s="213" t="s">
        <v>259</v>
      </c>
      <c r="E28" s="214">
        <v>1986</v>
      </c>
      <c r="F28" s="212">
        <v>10.175451906999999</v>
      </c>
      <c r="G28" s="212">
        <v>1.923442168</v>
      </c>
      <c r="H28" s="220">
        <v>5.8722124099731445</v>
      </c>
      <c r="I28" s="212">
        <v>14.967400208665179</v>
      </c>
      <c r="J28" s="212">
        <v>21.771960762864556</v>
      </c>
      <c r="K28" s="213">
        <v>24</v>
      </c>
      <c r="L28" s="214">
        <v>627234.33100600005</v>
      </c>
      <c r="M28" s="214">
        <v>497926.33118099999</v>
      </c>
      <c r="N28" s="215">
        <v>4.0332325996978859</v>
      </c>
      <c r="O28" s="215">
        <v>3.0130916132930516</v>
      </c>
      <c r="P28" s="213">
        <v>32</v>
      </c>
      <c r="Q28" s="214">
        <v>912391</v>
      </c>
      <c r="R28" s="215">
        <v>1.7658610271903323</v>
      </c>
    </row>
    <row r="29" spans="2:18">
      <c r="B29" s="213" t="s">
        <v>270</v>
      </c>
      <c r="C29" s="213" t="s">
        <v>258</v>
      </c>
      <c r="D29" s="213" t="s">
        <v>259</v>
      </c>
      <c r="E29" s="214">
        <v>946.5</v>
      </c>
      <c r="F29" s="212">
        <v>9.3250438710000001</v>
      </c>
      <c r="G29" s="212">
        <v>3.2545350040000001</v>
      </c>
      <c r="H29" s="220">
        <v>6.6077694892883301</v>
      </c>
      <c r="I29" s="212">
        <v>4.4828075606519571</v>
      </c>
      <c r="J29" s="212">
        <v>1.2517569175250369</v>
      </c>
      <c r="K29" s="213">
        <v>15</v>
      </c>
      <c r="L29" s="214">
        <v>187859.66581599999</v>
      </c>
      <c r="M29" s="214">
        <v>186942.665549</v>
      </c>
      <c r="N29" s="215">
        <v>2.0130304564183836</v>
      </c>
      <c r="O29" s="215">
        <v>2.0045782609614369</v>
      </c>
      <c r="P29" s="213">
        <v>7</v>
      </c>
      <c r="Q29" s="214">
        <v>52457</v>
      </c>
      <c r="R29" s="215">
        <v>0.23666138404648707</v>
      </c>
    </row>
    <row r="30" spans="2:18">
      <c r="B30" s="213" t="s">
        <v>271</v>
      </c>
      <c r="C30" s="213" t="s">
        <v>258</v>
      </c>
      <c r="D30" s="213" t="s">
        <v>259</v>
      </c>
      <c r="E30" s="214">
        <v>1810.5</v>
      </c>
      <c r="F30" s="212">
        <v>9.7586441799999992</v>
      </c>
      <c r="G30" s="212">
        <v>5.4971205309999993</v>
      </c>
      <c r="H30" s="220">
        <v>7.0193424224853516</v>
      </c>
      <c r="I30" s="212">
        <v>4.2607269263228371</v>
      </c>
      <c r="J30" s="212">
        <v>3.4035131468935704</v>
      </c>
      <c r="K30" s="213">
        <v>5</v>
      </c>
      <c r="L30" s="214">
        <v>178552.999584</v>
      </c>
      <c r="M30" s="214">
        <v>178137</v>
      </c>
      <c r="N30" s="215">
        <v>0.99364816238608122</v>
      </c>
      <c r="O30" s="215">
        <v>0.99254349627174809</v>
      </c>
      <c r="P30" s="213">
        <v>5</v>
      </c>
      <c r="Q30" s="214">
        <v>142630</v>
      </c>
      <c r="R30" s="215">
        <v>0.30599281966307651</v>
      </c>
    </row>
    <row r="31" spans="2:18">
      <c r="B31" s="213" t="s">
        <v>272</v>
      </c>
      <c r="C31" s="213" t="s">
        <v>258</v>
      </c>
      <c r="D31" s="213" t="s">
        <v>259</v>
      </c>
      <c r="E31" s="214">
        <v>572.5</v>
      </c>
      <c r="F31" s="212">
        <v>3.0307069279999999</v>
      </c>
      <c r="G31" s="212">
        <v>5.6188727929999995</v>
      </c>
      <c r="H31" s="220">
        <v>4.903597354888916</v>
      </c>
      <c r="I31" s="212">
        <v>1.6064973398886337</v>
      </c>
      <c r="J31" s="212">
        <v>0.16620254552417948</v>
      </c>
      <c r="K31" s="213">
        <v>5</v>
      </c>
      <c r="L31" s="214">
        <v>67323</v>
      </c>
      <c r="M31" s="214">
        <v>67323</v>
      </c>
      <c r="N31" s="215">
        <v>1.9668122270742359</v>
      </c>
      <c r="O31" s="215">
        <v>1.9668122270742359</v>
      </c>
      <c r="P31" s="213">
        <v>3</v>
      </c>
      <c r="Q31" s="214">
        <v>6965</v>
      </c>
      <c r="R31" s="215">
        <v>8.3842794759825326E-2</v>
      </c>
    </row>
    <row r="32" spans="2:18">
      <c r="B32" s="213" t="s">
        <v>273</v>
      </c>
      <c r="C32" s="213" t="s">
        <v>258</v>
      </c>
      <c r="D32" s="213" t="s">
        <v>259</v>
      </c>
      <c r="E32" s="214">
        <v>2392</v>
      </c>
      <c r="F32" s="212">
        <v>8.4769210039999994</v>
      </c>
      <c r="G32" s="212">
        <v>1.752208915</v>
      </c>
      <c r="H32" s="220">
        <v>6.9421577453613281</v>
      </c>
      <c r="I32" s="212">
        <v>5.7677175116248849</v>
      </c>
      <c r="J32" s="212">
        <v>1.8743304154038372</v>
      </c>
      <c r="K32" s="213">
        <v>8</v>
      </c>
      <c r="L32" s="214">
        <v>241706</v>
      </c>
      <c r="M32" s="214">
        <v>54462</v>
      </c>
      <c r="N32" s="215">
        <v>1.0263377926421404</v>
      </c>
      <c r="O32" s="215">
        <v>5.5183946488294312E-2</v>
      </c>
      <c r="P32" s="213">
        <v>2</v>
      </c>
      <c r="Q32" s="214">
        <v>78547</v>
      </c>
      <c r="R32" s="215">
        <v>8.5284280936454848E-2</v>
      </c>
    </row>
    <row r="33" spans="2:18">
      <c r="B33" s="213" t="s">
        <v>274</v>
      </c>
      <c r="C33" s="213" t="s">
        <v>258</v>
      </c>
      <c r="D33" s="213" t="s">
        <v>259</v>
      </c>
      <c r="E33" s="214">
        <v>1574</v>
      </c>
      <c r="F33" s="212">
        <v>5.9672569179999995</v>
      </c>
      <c r="G33" s="212">
        <v>1.3233734560000001</v>
      </c>
      <c r="H33" s="220">
        <v>3.2001478672027588</v>
      </c>
      <c r="I33" s="212">
        <v>2.9343673179562417</v>
      </c>
      <c r="J33" s="212">
        <v>0.75761157470885487</v>
      </c>
      <c r="K33" s="213">
        <v>17</v>
      </c>
      <c r="L33" s="214">
        <v>122969.647096</v>
      </c>
      <c r="M33" s="214">
        <v>122969.647096</v>
      </c>
      <c r="N33" s="215">
        <v>1.2568825997458704</v>
      </c>
      <c r="O33" s="215">
        <v>1.2568825997458704</v>
      </c>
      <c r="P33" s="213">
        <v>3</v>
      </c>
      <c r="Q33" s="214">
        <v>31749</v>
      </c>
      <c r="R33" s="215">
        <v>0.102287166454892</v>
      </c>
    </row>
    <row r="34" spans="2:18">
      <c r="B34" s="213" t="s">
        <v>275</v>
      </c>
      <c r="C34" s="213" t="s">
        <v>258</v>
      </c>
      <c r="D34" s="213" t="s">
        <v>259</v>
      </c>
      <c r="E34" s="214">
        <v>357</v>
      </c>
      <c r="F34" s="212">
        <v>1.9809734619999999</v>
      </c>
      <c r="G34" s="212">
        <v>0.23913999999999999</v>
      </c>
      <c r="H34" s="220">
        <v>1.0964368581771851</v>
      </c>
      <c r="I34" s="212">
        <v>1.6116753568091571</v>
      </c>
      <c r="J34" s="212">
        <v>1.0027036558400604</v>
      </c>
      <c r="K34" s="213">
        <v>6</v>
      </c>
      <c r="L34" s="214">
        <v>67539.993595000007</v>
      </c>
      <c r="M34" s="214">
        <v>63465.997668999997</v>
      </c>
      <c r="N34" s="215">
        <v>1.3501399383753501</v>
      </c>
      <c r="O34" s="215">
        <v>1.2913164677871147</v>
      </c>
      <c r="P34" s="213">
        <v>6</v>
      </c>
      <c r="Q34" s="214">
        <v>42020</v>
      </c>
      <c r="R34" s="215">
        <v>0.73389355742296913</v>
      </c>
    </row>
    <row r="35" spans="2:18">
      <c r="B35" s="213" t="s">
        <v>276</v>
      </c>
      <c r="C35" s="213" t="s">
        <v>258</v>
      </c>
      <c r="D35" s="213" t="s">
        <v>259</v>
      </c>
      <c r="E35" s="214">
        <v>977</v>
      </c>
      <c r="F35" s="212">
        <v>5.9543656649999992</v>
      </c>
      <c r="G35" s="212">
        <v>1.623993601</v>
      </c>
      <c r="H35" s="220">
        <v>4.5935583114624023</v>
      </c>
      <c r="I35" s="212">
        <v>1.8907001133549621</v>
      </c>
      <c r="J35" s="212">
        <v>3.6805332977895069</v>
      </c>
      <c r="K35" s="213">
        <v>5</v>
      </c>
      <c r="L35" s="214">
        <v>79233</v>
      </c>
      <c r="M35" s="214">
        <v>79233</v>
      </c>
      <c r="N35" s="215">
        <v>1.1566018423746163</v>
      </c>
      <c r="O35" s="215">
        <v>1.1566018423746163</v>
      </c>
      <c r="P35" s="213">
        <v>12</v>
      </c>
      <c r="Q35" s="214">
        <v>154239</v>
      </c>
      <c r="R35" s="215">
        <v>0.76867963152507679</v>
      </c>
    </row>
    <row r="36" spans="2:18">
      <c r="B36" s="213" t="s">
        <v>277</v>
      </c>
      <c r="C36" s="213" t="s">
        <v>258</v>
      </c>
      <c r="D36" s="213" t="s">
        <v>259</v>
      </c>
      <c r="E36" s="214">
        <v>789.5</v>
      </c>
      <c r="F36" s="212">
        <v>3.744781181</v>
      </c>
      <c r="G36" s="212">
        <v>0.57405187899999999</v>
      </c>
      <c r="H36" s="220">
        <v>2.0384147167205811</v>
      </c>
      <c r="I36" s="212">
        <v>0.39707265326315089</v>
      </c>
      <c r="J36" s="212">
        <v>0</v>
      </c>
      <c r="K36" s="213">
        <v>4</v>
      </c>
      <c r="L36" s="214">
        <v>16640.004046000002</v>
      </c>
      <c r="M36" s="214">
        <v>16640.004046000002</v>
      </c>
      <c r="N36" s="215">
        <v>0.17859408993033565</v>
      </c>
      <c r="O36" s="215">
        <v>0.17859408993033565</v>
      </c>
      <c r="P36" s="213"/>
      <c r="Q36" s="214"/>
      <c r="R36" s="215"/>
    </row>
    <row r="37" spans="2:18">
      <c r="B37" s="213" t="s">
        <v>278</v>
      </c>
      <c r="C37" s="213" t="s">
        <v>258</v>
      </c>
      <c r="D37" s="213" t="s">
        <v>259</v>
      </c>
      <c r="E37" s="214">
        <v>1368</v>
      </c>
      <c r="F37" s="212">
        <v>7.6901822050000002</v>
      </c>
      <c r="G37" s="212">
        <v>1.4516800000000001</v>
      </c>
      <c r="H37" s="220">
        <v>4.9818854331970215</v>
      </c>
      <c r="I37" s="212">
        <v>1.5627573299986792</v>
      </c>
      <c r="J37" s="212">
        <v>1.2553362975435047</v>
      </c>
      <c r="K37" s="213">
        <v>12</v>
      </c>
      <c r="L37" s="214">
        <v>65490.000584000001</v>
      </c>
      <c r="M37" s="214">
        <v>10970.000584000001</v>
      </c>
      <c r="N37" s="215">
        <v>0.39108187134502925</v>
      </c>
      <c r="O37" s="215">
        <v>6.1403508771929821E-2</v>
      </c>
      <c r="P37" s="213">
        <v>3</v>
      </c>
      <c r="Q37" s="214">
        <v>52607</v>
      </c>
      <c r="R37" s="215">
        <v>0.11988304093567251</v>
      </c>
    </row>
    <row r="38" spans="2:18">
      <c r="B38" s="213" t="s">
        <v>279</v>
      </c>
      <c r="C38" s="213" t="s">
        <v>258</v>
      </c>
      <c r="D38" s="213" t="s">
        <v>259</v>
      </c>
      <c r="E38" s="214">
        <v>1388</v>
      </c>
      <c r="F38" s="212">
        <v>7.199633833</v>
      </c>
      <c r="G38" s="212">
        <v>0.55191999999999997</v>
      </c>
      <c r="H38" s="220">
        <v>4.5865235328674316</v>
      </c>
      <c r="I38" s="212">
        <v>0.52056083105778916</v>
      </c>
      <c r="J38" s="212">
        <v>0.95478768865950736</v>
      </c>
      <c r="K38" s="213">
        <v>10</v>
      </c>
      <c r="L38" s="214">
        <v>21814.985907000002</v>
      </c>
      <c r="M38" s="214">
        <v>21814.985907000002</v>
      </c>
      <c r="N38" s="215">
        <v>0.12968290706051874</v>
      </c>
      <c r="O38" s="215">
        <v>0.12968290706051874</v>
      </c>
      <c r="P38" s="213">
        <v>3</v>
      </c>
      <c r="Q38" s="214">
        <v>40012</v>
      </c>
      <c r="R38" s="215">
        <v>0.16714697406340057</v>
      </c>
    </row>
    <row r="39" spans="2:18">
      <c r="B39" s="213" t="s">
        <v>280</v>
      </c>
      <c r="C39" s="213" t="s">
        <v>258</v>
      </c>
      <c r="D39" s="213" t="s">
        <v>259</v>
      </c>
      <c r="E39" s="214">
        <v>1894.5</v>
      </c>
      <c r="F39" s="212">
        <v>10.039278673999998</v>
      </c>
      <c r="G39" s="212">
        <v>1.6170100000000001</v>
      </c>
      <c r="H39" s="220">
        <v>5.8182692527770996</v>
      </c>
      <c r="I39" s="212">
        <v>15.106494386076649</v>
      </c>
      <c r="J39" s="212">
        <v>0.35304618248818881</v>
      </c>
      <c r="K39" s="213">
        <v>24</v>
      </c>
      <c r="L39" s="214">
        <v>633063.30879099993</v>
      </c>
      <c r="M39" s="214">
        <v>498177.31575099996</v>
      </c>
      <c r="N39" s="215">
        <v>4.2341866154658225</v>
      </c>
      <c r="O39" s="215">
        <v>3.2471187959883876</v>
      </c>
      <c r="P39" s="213">
        <v>1</v>
      </c>
      <c r="Q39" s="214">
        <v>14795</v>
      </c>
      <c r="R39" s="215">
        <v>2.9031406703615731E-2</v>
      </c>
    </row>
    <row r="40" spans="2:18">
      <c r="B40" s="213" t="s">
        <v>281</v>
      </c>
      <c r="C40" s="213" t="s">
        <v>258</v>
      </c>
      <c r="D40" s="213" t="s">
        <v>259</v>
      </c>
      <c r="E40" s="214">
        <v>1981</v>
      </c>
      <c r="F40" s="212">
        <v>8.6676185760000006</v>
      </c>
      <c r="G40" s="212">
        <v>3.4565254209999998</v>
      </c>
      <c r="H40" s="220">
        <v>6.1859087944030762</v>
      </c>
      <c r="I40" s="212">
        <v>5.4514426873553319</v>
      </c>
      <c r="J40" s="212">
        <v>2.5427199775190226</v>
      </c>
      <c r="K40" s="213">
        <v>29</v>
      </c>
      <c r="L40" s="214">
        <v>228451.96622999999</v>
      </c>
      <c r="M40" s="214">
        <v>166159.65358300001</v>
      </c>
      <c r="N40" s="215">
        <v>1.1598518576476526</v>
      </c>
      <c r="O40" s="215">
        <v>1.1001177405350833</v>
      </c>
      <c r="P40" s="213">
        <v>5</v>
      </c>
      <c r="Q40" s="214">
        <v>106557</v>
      </c>
      <c r="R40" s="215">
        <v>0.23826350328117113</v>
      </c>
    </row>
    <row r="41" spans="2:18">
      <c r="B41" s="213" t="s">
        <v>282</v>
      </c>
      <c r="C41" s="213" t="s">
        <v>258</v>
      </c>
      <c r="D41" s="213" t="s">
        <v>259</v>
      </c>
      <c r="E41" s="214">
        <v>1422</v>
      </c>
      <c r="F41" s="212">
        <v>4.3073062150000005</v>
      </c>
      <c r="G41" s="212">
        <v>1.945072691</v>
      </c>
      <c r="H41" s="220">
        <v>4.3315858840942383</v>
      </c>
      <c r="I41" s="212">
        <v>8.3912046564046658</v>
      </c>
      <c r="J41" s="212">
        <v>5.1848751319510757</v>
      </c>
      <c r="K41" s="213">
        <v>13</v>
      </c>
      <c r="L41" s="214">
        <v>351647.685344</v>
      </c>
      <c r="M41" s="214">
        <v>301820.660844</v>
      </c>
      <c r="N41" s="215">
        <v>2.1022034444444446</v>
      </c>
      <c r="O41" s="215">
        <v>2.0780590351617443</v>
      </c>
      <c r="P41" s="213">
        <v>9</v>
      </c>
      <c r="Q41" s="214">
        <v>217281</v>
      </c>
      <c r="R41" s="215">
        <v>0.62587904360056257</v>
      </c>
    </row>
    <row r="42" spans="2:18">
      <c r="B42" s="213" t="s">
        <v>283</v>
      </c>
      <c r="C42" s="213" t="s">
        <v>258</v>
      </c>
      <c r="D42" s="213" t="s">
        <v>259</v>
      </c>
      <c r="E42" s="214">
        <v>962</v>
      </c>
      <c r="F42" s="212">
        <v>6.2093397319999992</v>
      </c>
      <c r="G42" s="212">
        <v>2.3911096069999997</v>
      </c>
      <c r="H42" s="220">
        <v>3.3442683219909668</v>
      </c>
      <c r="I42" s="212">
        <v>5.4649731044834704</v>
      </c>
      <c r="J42" s="212">
        <v>0.15293497692239286</v>
      </c>
      <c r="K42" s="213">
        <v>14</v>
      </c>
      <c r="L42" s="214">
        <v>229018.981344</v>
      </c>
      <c r="M42" s="214">
        <v>199835.997921</v>
      </c>
      <c r="N42" s="215">
        <v>1.3742203399168398</v>
      </c>
      <c r="O42" s="215">
        <v>1.2827442713097712</v>
      </c>
      <c r="P42" s="213">
        <v>1</v>
      </c>
      <c r="Q42" s="214">
        <v>6409</v>
      </c>
      <c r="R42" s="215">
        <v>1.7671517671517672E-2</v>
      </c>
    </row>
    <row r="43" spans="2:18">
      <c r="B43" s="213" t="s">
        <v>284</v>
      </c>
      <c r="C43" s="213" t="s">
        <v>258</v>
      </c>
      <c r="D43" s="213" t="s">
        <v>259</v>
      </c>
      <c r="E43" s="214">
        <v>1301</v>
      </c>
      <c r="F43" s="212">
        <v>5.6004079509999993</v>
      </c>
      <c r="G43" s="212">
        <v>3.6880300359999998</v>
      </c>
      <c r="H43" s="220">
        <v>6.4385809898376465</v>
      </c>
      <c r="I43" s="212">
        <v>2.0510004692145301</v>
      </c>
      <c r="J43" s="212">
        <v>11.126478924873117</v>
      </c>
      <c r="K43" s="213">
        <v>14</v>
      </c>
      <c r="L43" s="214">
        <v>85950.658715999991</v>
      </c>
      <c r="M43" s="214">
        <v>85950.658715999991</v>
      </c>
      <c r="N43" s="215">
        <v>0.39431202075326677</v>
      </c>
      <c r="O43" s="215">
        <v>0.39431202075326677</v>
      </c>
      <c r="P43" s="213">
        <v>20</v>
      </c>
      <c r="Q43" s="214">
        <v>466274</v>
      </c>
      <c r="R43" s="215">
        <v>1.3405073020753266</v>
      </c>
    </row>
    <row r="44" spans="2:18">
      <c r="B44" s="213" t="s">
        <v>285</v>
      </c>
      <c r="C44" s="213" t="s">
        <v>258</v>
      </c>
      <c r="D44" s="213" t="s">
        <v>259</v>
      </c>
      <c r="E44" s="214">
        <v>897.5</v>
      </c>
      <c r="F44" s="212">
        <v>4.5537181440000003</v>
      </c>
      <c r="G44" s="212">
        <v>0.35944064600000003</v>
      </c>
      <c r="H44" s="220">
        <v>2.6442251205444336</v>
      </c>
      <c r="I44" s="212">
        <v>3.2712269410901498</v>
      </c>
      <c r="J44" s="212">
        <v>0</v>
      </c>
      <c r="K44" s="213">
        <v>10</v>
      </c>
      <c r="L44" s="214">
        <v>137086.32183</v>
      </c>
      <c r="M44" s="214">
        <v>137086.32183</v>
      </c>
      <c r="N44" s="215">
        <v>1.4722376557103065</v>
      </c>
      <c r="O44" s="215">
        <v>1.4722376557103065</v>
      </c>
      <c r="P44" s="213"/>
      <c r="Q44" s="214"/>
      <c r="R44" s="215"/>
    </row>
    <row r="45" spans="2:18">
      <c r="B45" s="213" t="s">
        <v>286</v>
      </c>
      <c r="C45" s="213" t="s">
        <v>258</v>
      </c>
      <c r="D45" s="213" t="s">
        <v>259</v>
      </c>
      <c r="E45" s="214">
        <v>1593.5</v>
      </c>
      <c r="F45" s="212">
        <v>5.5892834960000002</v>
      </c>
      <c r="G45" s="212">
        <v>3.2766208450000001</v>
      </c>
      <c r="H45" s="220">
        <v>5.9620471000671387</v>
      </c>
      <c r="I45" s="212">
        <v>5.032257978918663</v>
      </c>
      <c r="J45" s="212">
        <v>17.539057540625127</v>
      </c>
      <c r="K45" s="213">
        <v>20</v>
      </c>
      <c r="L45" s="214">
        <v>210885.31895000002</v>
      </c>
      <c r="M45" s="214">
        <v>141231.31895000002</v>
      </c>
      <c r="N45" s="215">
        <v>1.071645174144964</v>
      </c>
      <c r="O45" s="215">
        <v>0.30477978349545032</v>
      </c>
      <c r="P45" s="213">
        <v>30</v>
      </c>
      <c r="Q45" s="214">
        <v>735004</v>
      </c>
      <c r="R45" s="215">
        <v>1.7740822089739567</v>
      </c>
    </row>
    <row r="46" spans="2:18">
      <c r="B46" s="213" t="s">
        <v>287</v>
      </c>
      <c r="C46" s="213" t="s">
        <v>258</v>
      </c>
      <c r="D46" s="213" t="s">
        <v>259</v>
      </c>
      <c r="E46" s="214">
        <v>1342.5</v>
      </c>
      <c r="F46" s="212">
        <v>5.2619298319999999</v>
      </c>
      <c r="G46" s="212">
        <v>0.18728</v>
      </c>
      <c r="H46" s="220">
        <v>3.960963249206543</v>
      </c>
      <c r="I46" s="212">
        <v>4.438860748502055</v>
      </c>
      <c r="J46" s="212">
        <v>1.0143247096333521</v>
      </c>
      <c r="K46" s="213">
        <v>8</v>
      </c>
      <c r="L46" s="214">
        <v>186018</v>
      </c>
      <c r="M46" s="214">
        <v>179898</v>
      </c>
      <c r="N46" s="215">
        <v>1.0577281191806331</v>
      </c>
      <c r="O46" s="215">
        <v>1.0070763500931099</v>
      </c>
      <c r="P46" s="213">
        <v>2</v>
      </c>
      <c r="Q46" s="214">
        <v>42507</v>
      </c>
      <c r="R46" s="215">
        <v>0.10353817504655494</v>
      </c>
    </row>
    <row r="47" spans="2:18">
      <c r="B47" s="213" t="s">
        <v>288</v>
      </c>
      <c r="C47" s="213" t="s">
        <v>258</v>
      </c>
      <c r="D47" s="213" t="s">
        <v>259</v>
      </c>
      <c r="E47" s="214">
        <v>584</v>
      </c>
      <c r="F47" s="212">
        <v>1.4824834290000002</v>
      </c>
      <c r="G47" s="212">
        <v>0.80601205499999995</v>
      </c>
      <c r="H47" s="220">
        <v>1.9674183130264282</v>
      </c>
      <c r="I47" s="212">
        <v>3.2375331121203494</v>
      </c>
      <c r="J47" s="212">
        <v>0.56933618573745848</v>
      </c>
      <c r="K47" s="213">
        <v>14</v>
      </c>
      <c r="L47" s="214">
        <v>135674.32469099999</v>
      </c>
      <c r="M47" s="214">
        <v>80449.324691000002</v>
      </c>
      <c r="N47" s="215">
        <v>2.8995435787671235</v>
      </c>
      <c r="O47" s="215">
        <v>1.9166668664383564</v>
      </c>
      <c r="P47" s="213">
        <v>4</v>
      </c>
      <c r="Q47" s="214">
        <v>23859</v>
      </c>
      <c r="R47" s="215">
        <v>0.35445205479452052</v>
      </c>
    </row>
    <row r="48" spans="2:18">
      <c r="B48" s="213" t="s">
        <v>289</v>
      </c>
      <c r="C48" s="213" t="s">
        <v>258</v>
      </c>
      <c r="D48" s="213" t="s">
        <v>259</v>
      </c>
      <c r="E48" s="214">
        <v>267.5</v>
      </c>
      <c r="F48" s="212">
        <v>1.7434796859999999</v>
      </c>
      <c r="G48" s="212">
        <v>1.52257</v>
      </c>
      <c r="H48" s="220">
        <v>0.75544345378875732</v>
      </c>
      <c r="I48" s="212">
        <v>8.6223281033549565E-2</v>
      </c>
      <c r="J48" s="212">
        <v>5.8940457637433347E-3</v>
      </c>
      <c r="K48" s="213">
        <v>3</v>
      </c>
      <c r="L48" s="214">
        <v>3613.3330599999999</v>
      </c>
      <c r="M48" s="214">
        <v>3613.3330599999999</v>
      </c>
      <c r="N48" s="215">
        <v>0.96947039999999995</v>
      </c>
      <c r="O48" s="215">
        <v>0.96947039999999995</v>
      </c>
      <c r="P48" s="213">
        <v>1</v>
      </c>
      <c r="Q48" s="214">
        <v>247</v>
      </c>
      <c r="R48" s="215">
        <v>3.7383177570093459E-3</v>
      </c>
    </row>
    <row r="49" spans="2:18">
      <c r="B49" s="213" t="s">
        <v>290</v>
      </c>
      <c r="C49" s="213" t="s">
        <v>258</v>
      </c>
      <c r="D49" s="213" t="s">
        <v>259</v>
      </c>
      <c r="E49" s="214">
        <v>1785.5</v>
      </c>
      <c r="F49" s="212">
        <v>2.5773861170000001</v>
      </c>
      <c r="G49" s="212">
        <v>10.06719</v>
      </c>
      <c r="H49" s="220">
        <v>4.3568301200866699</v>
      </c>
      <c r="I49" s="212">
        <v>1.040828007368747</v>
      </c>
      <c r="J49" s="212">
        <v>8.6296704617243059</v>
      </c>
      <c r="K49" s="213">
        <v>8</v>
      </c>
      <c r="L49" s="214">
        <v>43617.665712999995</v>
      </c>
      <c r="M49" s="214">
        <v>35412.672781000001</v>
      </c>
      <c r="N49" s="215">
        <v>1.0258564340520862</v>
      </c>
      <c r="O49" s="215">
        <v>1.0137216561187343</v>
      </c>
      <c r="P49" s="213">
        <v>21</v>
      </c>
      <c r="Q49" s="214">
        <v>361641</v>
      </c>
      <c r="R49" s="215">
        <v>0.94259311117334077</v>
      </c>
    </row>
    <row r="50" spans="2:18">
      <c r="B50" s="213" t="s">
        <v>291</v>
      </c>
      <c r="C50" s="213" t="s">
        <v>258</v>
      </c>
      <c r="D50" s="213" t="s">
        <v>259</v>
      </c>
      <c r="E50" s="214">
        <v>1559</v>
      </c>
      <c r="F50" s="212">
        <v>4.8888011999999996</v>
      </c>
      <c r="G50" s="212">
        <v>2.362620299</v>
      </c>
      <c r="H50" s="220">
        <v>3.8563408851623535</v>
      </c>
      <c r="I50" s="212">
        <v>5.0716389827397501</v>
      </c>
      <c r="J50" s="212">
        <v>2.3454245509010878</v>
      </c>
      <c r="K50" s="213">
        <v>25</v>
      </c>
      <c r="L50" s="214">
        <v>212535.64681199999</v>
      </c>
      <c r="M50" s="214">
        <v>52641.646812000006</v>
      </c>
      <c r="N50" s="215">
        <v>2.1558690776138549</v>
      </c>
      <c r="O50" s="215">
        <v>1.1071198794098782</v>
      </c>
      <c r="P50" s="213">
        <v>9</v>
      </c>
      <c r="Q50" s="214">
        <v>98289</v>
      </c>
      <c r="R50" s="215">
        <v>0.37652341244387427</v>
      </c>
    </row>
    <row r="51" spans="2:18">
      <c r="B51" s="213" t="s">
        <v>292</v>
      </c>
      <c r="C51" s="213" t="s">
        <v>258</v>
      </c>
      <c r="D51" s="213" t="s">
        <v>259</v>
      </c>
      <c r="E51" s="214">
        <v>980.5</v>
      </c>
      <c r="F51" s="212">
        <v>3.9459902410000005</v>
      </c>
      <c r="G51" s="212">
        <v>0.36945628900000005</v>
      </c>
      <c r="H51" s="220">
        <v>2.5903608798980713</v>
      </c>
      <c r="I51" s="212">
        <v>0.81218474130125529</v>
      </c>
      <c r="J51" s="212">
        <v>2.1017164967103561</v>
      </c>
      <c r="K51" s="213">
        <v>12</v>
      </c>
      <c r="L51" s="214">
        <v>34035.981249999997</v>
      </c>
      <c r="M51" s="214">
        <v>33651.981249999997</v>
      </c>
      <c r="N51" s="215">
        <v>1.0416453615502295</v>
      </c>
      <c r="O51" s="215">
        <v>1.0406254737378888</v>
      </c>
      <c r="P51" s="213">
        <v>5</v>
      </c>
      <c r="Q51" s="214">
        <v>88076</v>
      </c>
      <c r="R51" s="215">
        <v>0.37633860275369707</v>
      </c>
    </row>
    <row r="52" spans="2:18">
      <c r="B52" s="213" t="s">
        <v>293</v>
      </c>
      <c r="C52" s="213" t="s">
        <v>258</v>
      </c>
      <c r="D52" s="213" t="s">
        <v>259</v>
      </c>
      <c r="E52" s="214">
        <v>1744</v>
      </c>
      <c r="F52" s="212">
        <v>7.1127897869999996</v>
      </c>
      <c r="G52" s="212">
        <v>1.16429</v>
      </c>
      <c r="H52" s="220">
        <v>4.2609133720397949</v>
      </c>
      <c r="I52" s="212">
        <v>3.069779449996628</v>
      </c>
      <c r="J52" s="212">
        <v>0.77393354759306721</v>
      </c>
      <c r="K52" s="213">
        <v>21</v>
      </c>
      <c r="L52" s="214">
        <v>128644.32251500001</v>
      </c>
      <c r="M52" s="214">
        <v>128644.32251500001</v>
      </c>
      <c r="N52" s="215">
        <v>0.30236998795871561</v>
      </c>
      <c r="O52" s="215">
        <v>0.30236998795871561</v>
      </c>
      <c r="P52" s="213">
        <v>4</v>
      </c>
      <c r="Q52" s="214">
        <v>32433</v>
      </c>
      <c r="R52" s="215">
        <v>0.10378440366972477</v>
      </c>
    </row>
    <row r="53" spans="2:18">
      <c r="B53" s="213" t="s">
        <v>294</v>
      </c>
      <c r="C53" s="213" t="s">
        <v>258</v>
      </c>
      <c r="D53" s="213" t="s">
        <v>259</v>
      </c>
      <c r="E53" s="214">
        <v>1120</v>
      </c>
      <c r="F53" s="212">
        <v>6.3366396619999996</v>
      </c>
      <c r="G53" s="212">
        <v>4.140247403</v>
      </c>
      <c r="H53" s="220">
        <v>3.4514260292053223</v>
      </c>
      <c r="I53" s="212">
        <v>0.73398750892720999</v>
      </c>
      <c r="J53" s="212">
        <v>2.6052159526414669</v>
      </c>
      <c r="K53" s="213">
        <v>13</v>
      </c>
      <c r="L53" s="214">
        <v>30758.993392999997</v>
      </c>
      <c r="M53" s="214">
        <v>28125.995836999999</v>
      </c>
      <c r="N53" s="215">
        <v>0.18988091160714288</v>
      </c>
      <c r="O53" s="215">
        <v>0.16488093482142857</v>
      </c>
      <c r="P53" s="213">
        <v>11</v>
      </c>
      <c r="Q53" s="214">
        <v>109176</v>
      </c>
      <c r="R53" s="215">
        <v>0.78928571428571426</v>
      </c>
    </row>
    <row r="54" spans="2:18">
      <c r="B54" s="213" t="s">
        <v>295</v>
      </c>
      <c r="C54" s="213" t="s">
        <v>258</v>
      </c>
      <c r="D54" s="213" t="s">
        <v>259</v>
      </c>
      <c r="E54" s="214">
        <v>775.5</v>
      </c>
      <c r="F54" s="212">
        <v>1.133559736</v>
      </c>
      <c r="G54" s="212">
        <v>8.5638899999999989</v>
      </c>
      <c r="H54" s="220">
        <v>2.9985575675964355</v>
      </c>
      <c r="I54" s="212">
        <v>0.4281571815156951</v>
      </c>
      <c r="J54" s="212">
        <v>2.3566160790921629</v>
      </c>
      <c r="K54" s="213">
        <v>6</v>
      </c>
      <c r="L54" s="214">
        <v>17942.654006000001</v>
      </c>
      <c r="M54" s="214">
        <v>17942.654006000001</v>
      </c>
      <c r="N54" s="215">
        <v>0.10315916569954868</v>
      </c>
      <c r="O54" s="215">
        <v>0.10315916569954868</v>
      </c>
      <c r="P54" s="213">
        <v>7</v>
      </c>
      <c r="Q54" s="214">
        <v>98758</v>
      </c>
      <c r="R54" s="215">
        <v>0.65635074145712446</v>
      </c>
    </row>
    <row r="55" spans="2:18">
      <c r="B55" s="213" t="s">
        <v>296</v>
      </c>
      <c r="C55" s="213" t="s">
        <v>258</v>
      </c>
      <c r="D55" s="213" t="s">
        <v>259</v>
      </c>
      <c r="E55" s="214">
        <v>1340</v>
      </c>
      <c r="F55" s="212">
        <v>5.6555319529999997</v>
      </c>
      <c r="G55" s="212">
        <v>3.0664196309999996</v>
      </c>
      <c r="H55" s="220">
        <v>4.0394148826599121</v>
      </c>
      <c r="I55" s="212">
        <v>1.4964908463211204</v>
      </c>
      <c r="J55" s="212">
        <v>2.0479542088329725</v>
      </c>
      <c r="K55" s="213">
        <v>13</v>
      </c>
      <c r="L55" s="214">
        <v>62712.991018000001</v>
      </c>
      <c r="M55" s="214">
        <v>62712.991018000001</v>
      </c>
      <c r="N55" s="215">
        <v>0.15895519776119404</v>
      </c>
      <c r="O55" s="215">
        <v>0.15895519776119404</v>
      </c>
      <c r="P55" s="213">
        <v>5</v>
      </c>
      <c r="Q55" s="214">
        <v>85823</v>
      </c>
      <c r="R55" s="215">
        <v>0.2708955223880597</v>
      </c>
    </row>
    <row r="56" spans="2:18">
      <c r="B56" s="213" t="s">
        <v>297</v>
      </c>
      <c r="C56" s="213" t="s">
        <v>258</v>
      </c>
      <c r="D56" s="213" t="s">
        <v>259</v>
      </c>
      <c r="E56" s="214">
        <v>222.5</v>
      </c>
      <c r="F56" s="212">
        <v>0.98592891400000005</v>
      </c>
      <c r="G56" s="212">
        <v>1.931265233</v>
      </c>
      <c r="H56" s="220">
        <v>3.0011258125305176</v>
      </c>
      <c r="I56" s="212">
        <v>0.21948758273243402</v>
      </c>
      <c r="J56" s="212">
        <v>0.72969241056480749</v>
      </c>
      <c r="K56" s="213">
        <v>2</v>
      </c>
      <c r="L56" s="214">
        <v>9198</v>
      </c>
      <c r="M56" s="214">
        <v>9198</v>
      </c>
      <c r="N56" s="215">
        <v>0.4044943820224719</v>
      </c>
      <c r="O56" s="215">
        <v>0.4044943820224719</v>
      </c>
      <c r="P56" s="213">
        <v>2</v>
      </c>
      <c r="Q56" s="214">
        <v>30579</v>
      </c>
      <c r="R56" s="215">
        <v>0.89438202247191012</v>
      </c>
    </row>
    <row r="57" spans="2:18">
      <c r="B57" s="213" t="s">
        <v>298</v>
      </c>
      <c r="C57" s="213" t="s">
        <v>258</v>
      </c>
      <c r="D57" s="213" t="s">
        <v>259</v>
      </c>
      <c r="E57" s="214">
        <v>445.5</v>
      </c>
      <c r="F57" s="212">
        <v>1.208597527</v>
      </c>
      <c r="G57" s="212">
        <v>2.6368879989999998</v>
      </c>
      <c r="H57" s="220">
        <v>3.1706047058105469</v>
      </c>
      <c r="I57" s="212">
        <v>1.2153971553168542E-2</v>
      </c>
      <c r="J57" s="212">
        <v>0.30641879211428408</v>
      </c>
      <c r="K57" s="213">
        <v>1</v>
      </c>
      <c r="L57" s="214">
        <v>509.33282400000002</v>
      </c>
      <c r="M57" s="214">
        <v>509.33282400000002</v>
      </c>
      <c r="N57" s="215">
        <v>5.9857777777777774E-3</v>
      </c>
      <c r="O57" s="215">
        <v>5.9857777777777774E-3</v>
      </c>
      <c r="P57" s="213">
        <v>2</v>
      </c>
      <c r="Q57" s="214">
        <v>12841</v>
      </c>
      <c r="R57" s="215">
        <v>0.27609427609427611</v>
      </c>
    </row>
    <row r="58" spans="2:18">
      <c r="B58" s="213" t="s">
        <v>299</v>
      </c>
      <c r="C58" s="213" t="s">
        <v>258</v>
      </c>
      <c r="D58" s="213" t="s">
        <v>259</v>
      </c>
      <c r="E58" s="214">
        <v>1300.5</v>
      </c>
      <c r="F58" s="212">
        <v>6.7843891039999997</v>
      </c>
      <c r="G58" s="212">
        <v>2.3552266149999999</v>
      </c>
      <c r="H58" s="220">
        <v>3.2989161014556885</v>
      </c>
      <c r="I58" s="212">
        <v>0.9620973607032286</v>
      </c>
      <c r="J58" s="212">
        <v>1.1522501530116374</v>
      </c>
      <c r="K58" s="213">
        <v>9</v>
      </c>
      <c r="L58" s="214">
        <v>40318.324223999996</v>
      </c>
      <c r="M58" s="214">
        <v>38065.993065999995</v>
      </c>
      <c r="N58" s="215">
        <v>0.21965904036908881</v>
      </c>
      <c r="O58" s="215">
        <v>0.196847323337178</v>
      </c>
      <c r="P58" s="213">
        <v>2</v>
      </c>
      <c r="Q58" s="214">
        <v>48287</v>
      </c>
      <c r="R58" s="215">
        <v>0.13148788927335639</v>
      </c>
    </row>
    <row r="59" spans="2:18">
      <c r="B59" s="213" t="s">
        <v>300</v>
      </c>
      <c r="C59" s="213" t="s">
        <v>258</v>
      </c>
      <c r="D59" s="213" t="s">
        <v>259</v>
      </c>
      <c r="E59" s="214">
        <v>768</v>
      </c>
      <c r="F59" s="212">
        <v>2.5776244909999999</v>
      </c>
      <c r="G59" s="212">
        <v>2.9913386500000003</v>
      </c>
      <c r="H59" s="220">
        <v>1.7411174774169922</v>
      </c>
      <c r="I59" s="212">
        <v>0.51491330993851048</v>
      </c>
      <c r="J59" s="212">
        <v>5.1401090191867738</v>
      </c>
      <c r="K59" s="213">
        <v>8</v>
      </c>
      <c r="L59" s="214">
        <v>21578.316941000001</v>
      </c>
      <c r="M59" s="214">
        <v>14446.657405999998</v>
      </c>
      <c r="N59" s="215">
        <v>0.19140612109374999</v>
      </c>
      <c r="O59" s="215">
        <v>0.16753461718749998</v>
      </c>
      <c r="P59" s="213">
        <v>13</v>
      </c>
      <c r="Q59" s="214">
        <v>215405</v>
      </c>
      <c r="R59" s="215">
        <v>1.1731770833333333</v>
      </c>
    </row>
    <row r="60" spans="2:18">
      <c r="B60" s="213" t="s">
        <v>301</v>
      </c>
      <c r="C60" s="213" t="s">
        <v>258</v>
      </c>
      <c r="D60" s="213" t="s">
        <v>259</v>
      </c>
      <c r="E60" s="214">
        <v>506.5</v>
      </c>
      <c r="F60" s="212">
        <v>2.8456009599999996</v>
      </c>
      <c r="G60" s="212">
        <v>0.39702816699999999</v>
      </c>
      <c r="H60" s="220">
        <v>1.0171082019805908</v>
      </c>
      <c r="I60" s="212">
        <v>0.19134559640750393</v>
      </c>
      <c r="J60" s="212">
        <v>3.2249736715724056</v>
      </c>
      <c r="K60" s="213">
        <v>9</v>
      </c>
      <c r="L60" s="214">
        <v>8018.6622580000003</v>
      </c>
      <c r="M60" s="214">
        <v>5118.6651579999998</v>
      </c>
      <c r="N60" s="215">
        <v>0.18690349654491609</v>
      </c>
      <c r="O60" s="215">
        <v>0.13754520434353407</v>
      </c>
      <c r="P60" s="213">
        <v>6</v>
      </c>
      <c r="Q60" s="214">
        <v>135148</v>
      </c>
      <c r="R60" s="215">
        <v>0.93780848963474828</v>
      </c>
    </row>
    <row r="61" spans="2:18">
      <c r="B61" s="213" t="s">
        <v>302</v>
      </c>
      <c r="C61" s="213" t="s">
        <v>258</v>
      </c>
      <c r="D61" s="213" t="s">
        <v>259</v>
      </c>
      <c r="E61" s="214">
        <v>332.5</v>
      </c>
      <c r="F61" s="212">
        <v>2.2449101229999999</v>
      </c>
      <c r="G61" s="212">
        <v>0.74609366599999993</v>
      </c>
      <c r="H61" s="220">
        <v>1.5540413856506348</v>
      </c>
      <c r="I61" s="212">
        <v>9.3779756483851444E-3</v>
      </c>
      <c r="J61" s="212">
        <v>0.39444767803513092</v>
      </c>
      <c r="K61" s="213">
        <v>3</v>
      </c>
      <c r="L61" s="214">
        <v>393</v>
      </c>
      <c r="M61" s="214">
        <v>271</v>
      </c>
      <c r="N61" s="215">
        <v>9.0225563909774441E-3</v>
      </c>
      <c r="O61" s="215">
        <v>6.0150375939849628E-3</v>
      </c>
      <c r="P61" s="213">
        <v>2</v>
      </c>
      <c r="Q61" s="214">
        <v>16530</v>
      </c>
      <c r="R61" s="215">
        <v>0.34285714285714286</v>
      </c>
    </row>
    <row r="62" spans="2:18">
      <c r="B62" s="213" t="s">
        <v>303</v>
      </c>
      <c r="C62" s="213" t="s">
        <v>258</v>
      </c>
      <c r="D62" s="213" t="s">
        <v>259</v>
      </c>
      <c r="E62" s="214">
        <v>604.5</v>
      </c>
      <c r="F62" s="212">
        <v>2.9328700489999995</v>
      </c>
      <c r="G62" s="212">
        <v>0.90573021199999992</v>
      </c>
      <c r="H62" s="220">
        <v>2.3309431076049805</v>
      </c>
      <c r="I62" s="212">
        <v>1.5758657042185298</v>
      </c>
      <c r="J62" s="212">
        <v>0.67292344347191113</v>
      </c>
      <c r="K62" s="213">
        <v>6</v>
      </c>
      <c r="L62" s="214">
        <v>66039.329272999996</v>
      </c>
      <c r="M62" s="214">
        <v>66039.329272999996</v>
      </c>
      <c r="N62" s="215">
        <v>1.0681002795698924</v>
      </c>
      <c r="O62" s="215">
        <v>1.0681002795698924</v>
      </c>
      <c r="P62" s="213">
        <v>2</v>
      </c>
      <c r="Q62" s="214">
        <v>28200</v>
      </c>
      <c r="R62" s="215">
        <v>0.19851116625310175</v>
      </c>
    </row>
    <row r="63" spans="2:18">
      <c r="B63" s="213" t="s">
        <v>304</v>
      </c>
      <c r="C63" s="213" t="s">
        <v>258</v>
      </c>
      <c r="D63" s="213" t="s">
        <v>259</v>
      </c>
      <c r="E63" s="214">
        <v>616.5</v>
      </c>
      <c r="F63" s="212">
        <v>4.3369741800000003</v>
      </c>
      <c r="G63" s="212">
        <v>0.403252889</v>
      </c>
      <c r="H63" s="220">
        <v>1.8192813396453857</v>
      </c>
      <c r="I63" s="212">
        <v>0.22868244166591792</v>
      </c>
      <c r="J63" s="212">
        <v>3.2006100249133698</v>
      </c>
      <c r="K63" s="213">
        <v>5</v>
      </c>
      <c r="L63" s="214">
        <v>9583.3261829999992</v>
      </c>
      <c r="M63" s="214">
        <v>9583.3261829999992</v>
      </c>
      <c r="N63" s="215">
        <v>0.18437410056772099</v>
      </c>
      <c r="O63" s="215">
        <v>0.18437410056772099</v>
      </c>
      <c r="P63" s="213">
        <v>4</v>
      </c>
      <c r="Q63" s="214">
        <v>134127</v>
      </c>
      <c r="R63" s="215">
        <v>0.67964314679643145</v>
      </c>
    </row>
    <row r="64" spans="2:18">
      <c r="B64" s="213" t="s">
        <v>305</v>
      </c>
      <c r="C64" s="213" t="s">
        <v>258</v>
      </c>
      <c r="D64" s="213" t="s">
        <v>259</v>
      </c>
      <c r="E64" s="214">
        <v>461.5</v>
      </c>
      <c r="F64" s="212">
        <v>3.7616182949999999</v>
      </c>
      <c r="G64" s="212">
        <v>0.90680743400000008</v>
      </c>
      <c r="H64" s="220">
        <v>1.8284521102905273</v>
      </c>
      <c r="I64" s="212">
        <v>0.68788525194910577</v>
      </c>
      <c r="J64" s="212">
        <v>0</v>
      </c>
      <c r="K64" s="213">
        <v>4</v>
      </c>
      <c r="L64" s="214">
        <v>28827</v>
      </c>
      <c r="M64" s="214">
        <v>28827</v>
      </c>
      <c r="N64" s="215">
        <v>1.1982665222101843</v>
      </c>
      <c r="O64" s="215">
        <v>1.1982665222101843</v>
      </c>
      <c r="P64" s="213"/>
      <c r="Q64" s="214"/>
      <c r="R64" s="215"/>
    </row>
    <row r="65" spans="2:18">
      <c r="B65" s="213" t="s">
        <v>306</v>
      </c>
      <c r="C65" s="213" t="s">
        <v>258</v>
      </c>
      <c r="D65" s="213" t="s">
        <v>259</v>
      </c>
      <c r="E65" s="214">
        <v>1834</v>
      </c>
      <c r="F65" s="212">
        <v>8.2671327950000002</v>
      </c>
      <c r="G65" s="212">
        <v>0.80776262900000007</v>
      </c>
      <c r="H65" s="220">
        <v>5.965662956237793</v>
      </c>
      <c r="I65" s="212">
        <v>4.0464811087202168</v>
      </c>
      <c r="J65" s="212">
        <v>1.6107210083104255</v>
      </c>
      <c r="K65" s="213">
        <v>16</v>
      </c>
      <c r="L65" s="214">
        <v>169574.66465600001</v>
      </c>
      <c r="M65" s="214">
        <v>169574.66465600001</v>
      </c>
      <c r="N65" s="215">
        <v>1.1426753893129771</v>
      </c>
      <c r="O65" s="215">
        <v>1.1426753893129771</v>
      </c>
      <c r="P65" s="213">
        <v>2</v>
      </c>
      <c r="Q65" s="214">
        <v>67500</v>
      </c>
      <c r="R65" s="215">
        <v>0.1128680479825518</v>
      </c>
    </row>
    <row r="66" spans="2:18">
      <c r="B66" s="213" t="s">
        <v>307</v>
      </c>
      <c r="C66" s="213" t="s">
        <v>258</v>
      </c>
      <c r="D66" s="213" t="s">
        <v>259</v>
      </c>
      <c r="E66" s="214">
        <v>474</v>
      </c>
      <c r="F66" s="212">
        <v>2.360280945</v>
      </c>
      <c r="G66" s="212">
        <v>1.3555211989999998</v>
      </c>
      <c r="H66" s="220">
        <v>2.4941718578338623</v>
      </c>
      <c r="I66" s="212">
        <v>0.27229519364331328</v>
      </c>
      <c r="J66" s="212">
        <v>0.90200376465383825</v>
      </c>
      <c r="K66" s="213">
        <v>5</v>
      </c>
      <c r="L66" s="214">
        <v>11410.99264</v>
      </c>
      <c r="M66" s="214">
        <v>8810.9952400000002</v>
      </c>
      <c r="N66" s="215">
        <v>0.14838247890295356</v>
      </c>
      <c r="O66" s="215">
        <v>0.12728545358649787</v>
      </c>
      <c r="P66" s="213">
        <v>1</v>
      </c>
      <c r="Q66" s="214">
        <v>37800</v>
      </c>
      <c r="R66" s="215">
        <v>0.189873417721519</v>
      </c>
    </row>
    <row r="67" spans="2:18">
      <c r="B67" s="213" t="s">
        <v>308</v>
      </c>
      <c r="C67" s="213" t="s">
        <v>258</v>
      </c>
      <c r="D67" s="213" t="s">
        <v>259</v>
      </c>
      <c r="E67" s="214">
        <v>517</v>
      </c>
      <c r="F67" s="212">
        <v>3.5613943799999999</v>
      </c>
      <c r="G67" s="212">
        <v>2.8246842430000001</v>
      </c>
      <c r="H67" s="220">
        <v>3.3398752212524414</v>
      </c>
      <c r="I67" s="212">
        <v>0.71745093090164824</v>
      </c>
      <c r="J67" s="212">
        <v>2.0468803948274323</v>
      </c>
      <c r="K67" s="213">
        <v>2</v>
      </c>
      <c r="L67" s="214">
        <v>30066</v>
      </c>
      <c r="M67" s="214">
        <v>30066</v>
      </c>
      <c r="N67" s="215">
        <v>0.98065764023210833</v>
      </c>
      <c r="O67" s="215">
        <v>0.98065764023210833</v>
      </c>
      <c r="P67" s="213">
        <v>8</v>
      </c>
      <c r="Q67" s="214">
        <v>85778</v>
      </c>
      <c r="R67" s="215">
        <v>0.49323017408123793</v>
      </c>
    </row>
    <row r="68" spans="2:18">
      <c r="B68" s="213" t="s">
        <v>309</v>
      </c>
      <c r="C68" s="213" t="s">
        <v>258</v>
      </c>
      <c r="D68" s="213" t="s">
        <v>259</v>
      </c>
      <c r="E68" s="214">
        <v>160.5</v>
      </c>
      <c r="F68" s="212">
        <v>1.0151389909999999</v>
      </c>
      <c r="G68" s="212">
        <v>3.4562726559999999</v>
      </c>
      <c r="H68" s="220">
        <v>4.317194938659668</v>
      </c>
      <c r="I68" s="212">
        <v>2.0521778772547646E-3</v>
      </c>
      <c r="J68" s="212">
        <v>3.3502996972856851E-2</v>
      </c>
      <c r="K68" s="213">
        <v>1</v>
      </c>
      <c r="L68" s="214">
        <v>86</v>
      </c>
      <c r="M68" s="214">
        <v>86</v>
      </c>
      <c r="N68" s="215">
        <v>6.2305295950155761E-3</v>
      </c>
      <c r="O68" s="215">
        <v>6.2305295950155761E-3</v>
      </c>
      <c r="P68" s="213">
        <v>1</v>
      </c>
      <c r="Q68" s="214">
        <v>1404</v>
      </c>
      <c r="R68" s="215">
        <v>7.476635514018691E-2</v>
      </c>
    </row>
    <row r="69" spans="2:18">
      <c r="B69" s="213" t="s">
        <v>310</v>
      </c>
      <c r="C69" s="213" t="s">
        <v>258</v>
      </c>
      <c r="D69" s="213" t="s">
        <v>259</v>
      </c>
      <c r="E69" s="214">
        <v>684</v>
      </c>
      <c r="F69" s="212">
        <v>4.8518263489999995</v>
      </c>
      <c r="G69" s="212">
        <v>1.615004138</v>
      </c>
      <c r="H69" s="220">
        <v>3.4565560817718506</v>
      </c>
      <c r="I69" s="212">
        <v>0.31146958164242805</v>
      </c>
      <c r="J69" s="212">
        <v>0.5080333372878364</v>
      </c>
      <c r="K69" s="213">
        <v>9</v>
      </c>
      <c r="L69" s="214">
        <v>13052.661915000001</v>
      </c>
      <c r="M69" s="214">
        <v>11974.996326</v>
      </c>
      <c r="N69" s="215">
        <v>0.11647170029239767</v>
      </c>
      <c r="O69" s="215">
        <v>0.10526313450292397</v>
      </c>
      <c r="P69" s="213">
        <v>3</v>
      </c>
      <c r="Q69" s="214">
        <v>21290</v>
      </c>
      <c r="R69" s="215">
        <v>0.1067251461988304</v>
      </c>
    </row>
    <row r="70" spans="2:18">
      <c r="B70" s="213" t="s">
        <v>311</v>
      </c>
      <c r="C70" s="213" t="s">
        <v>258</v>
      </c>
      <c r="D70" s="213" t="s">
        <v>259</v>
      </c>
      <c r="E70" s="214">
        <v>1208</v>
      </c>
      <c r="F70" s="212">
        <v>4.1524306979999999</v>
      </c>
      <c r="G70" s="212">
        <v>2.6978701520000001</v>
      </c>
      <c r="H70" s="220">
        <v>3.4854929447174072</v>
      </c>
      <c r="I70" s="212">
        <v>2.4506652249182372</v>
      </c>
      <c r="J70" s="212">
        <v>0</v>
      </c>
      <c r="K70" s="213">
        <v>19</v>
      </c>
      <c r="L70" s="214">
        <v>102699.28921800002</v>
      </c>
      <c r="M70" s="214">
        <v>102699.28921800002</v>
      </c>
      <c r="N70" s="215">
        <v>0.60182078476821188</v>
      </c>
      <c r="O70" s="215">
        <v>0.60182078476821188</v>
      </c>
      <c r="P70" s="213"/>
      <c r="Q70" s="214"/>
      <c r="R70" s="215"/>
    </row>
    <row r="71" spans="2:18">
      <c r="B71" s="213" t="s">
        <v>312</v>
      </c>
      <c r="C71" s="213" t="s">
        <v>258</v>
      </c>
      <c r="D71" s="213" t="s">
        <v>259</v>
      </c>
      <c r="E71" s="214">
        <v>2496</v>
      </c>
      <c r="F71" s="212">
        <v>8.3598694569999985</v>
      </c>
      <c r="G71" s="212">
        <v>3.4129624290000002</v>
      </c>
      <c r="H71" s="220">
        <v>7.0008563995361328</v>
      </c>
      <c r="I71" s="212">
        <v>8.0067784968841114</v>
      </c>
      <c r="J71" s="212">
        <v>0.85993411817011567</v>
      </c>
      <c r="K71" s="213">
        <v>10</v>
      </c>
      <c r="L71" s="214">
        <v>335537.65410099999</v>
      </c>
      <c r="M71" s="214">
        <v>335537.65410099999</v>
      </c>
      <c r="N71" s="215">
        <v>1.9978632027243588</v>
      </c>
      <c r="O71" s="215">
        <v>1.9978632027243588</v>
      </c>
      <c r="P71" s="213">
        <v>4</v>
      </c>
      <c r="Q71" s="214">
        <v>36037</v>
      </c>
      <c r="R71" s="215">
        <v>5.809294871794872E-2</v>
      </c>
    </row>
    <row r="72" spans="2:18">
      <c r="B72" s="213" t="s">
        <v>313</v>
      </c>
      <c r="C72" s="213" t="s">
        <v>258</v>
      </c>
      <c r="D72" s="213" t="s">
        <v>259</v>
      </c>
      <c r="E72" s="214">
        <v>1632</v>
      </c>
      <c r="F72" s="212">
        <v>5.7553974310000005</v>
      </c>
      <c r="G72" s="212">
        <v>2.939837845</v>
      </c>
      <c r="H72" s="220">
        <v>3.9359817504882812</v>
      </c>
      <c r="I72" s="212">
        <v>7.1692674866881765</v>
      </c>
      <c r="J72" s="212">
        <v>7.2910777849512449</v>
      </c>
      <c r="K72" s="213">
        <v>13</v>
      </c>
      <c r="L72" s="214">
        <v>300440.33253100002</v>
      </c>
      <c r="M72" s="214">
        <v>297654.33253100002</v>
      </c>
      <c r="N72" s="215">
        <v>2.3104575238970586</v>
      </c>
      <c r="O72" s="215">
        <v>2.2779820337009804</v>
      </c>
      <c r="P72" s="213">
        <v>17</v>
      </c>
      <c r="Q72" s="214">
        <v>305545</v>
      </c>
      <c r="R72" s="215">
        <v>0.79595588235294112</v>
      </c>
    </row>
    <row r="73" spans="2:18">
      <c r="B73" s="213" t="s">
        <v>314</v>
      </c>
      <c r="C73" s="213" t="s">
        <v>258</v>
      </c>
      <c r="D73" s="213" t="s">
        <v>259</v>
      </c>
      <c r="E73" s="214">
        <v>1049.5</v>
      </c>
      <c r="F73" s="212">
        <v>5.5689152399999999</v>
      </c>
      <c r="G73" s="212">
        <v>0.51757408799999993</v>
      </c>
      <c r="H73" s="220">
        <v>2.8325362205505371</v>
      </c>
      <c r="I73" s="212">
        <v>1.3279972950876628</v>
      </c>
      <c r="J73" s="212">
        <v>0.26286966855626148</v>
      </c>
      <c r="K73" s="213">
        <v>12</v>
      </c>
      <c r="L73" s="214">
        <v>55651.982532000002</v>
      </c>
      <c r="M73" s="214">
        <v>47340.990057000003</v>
      </c>
      <c r="N73" s="215">
        <v>0.22010474606955691</v>
      </c>
      <c r="O73" s="215">
        <v>0.20454179323487373</v>
      </c>
      <c r="P73" s="213">
        <v>1</v>
      </c>
      <c r="Q73" s="214">
        <v>11016</v>
      </c>
      <c r="R73" s="215">
        <v>7.7179609337779898E-2</v>
      </c>
    </row>
    <row r="74" spans="2:18">
      <c r="B74" s="213" t="s">
        <v>315</v>
      </c>
      <c r="C74" s="213" t="s">
        <v>258</v>
      </c>
      <c r="D74" s="213" t="s">
        <v>259</v>
      </c>
      <c r="E74" s="214">
        <v>560.5</v>
      </c>
      <c r="F74" s="212">
        <v>2.9144075039999997</v>
      </c>
      <c r="G74" s="212">
        <v>0.23535</v>
      </c>
      <c r="H74" s="220">
        <v>1.4127525091171265</v>
      </c>
      <c r="I74" s="212">
        <v>2.7875732376428894</v>
      </c>
      <c r="J74" s="212">
        <v>5.3295536722975356</v>
      </c>
      <c r="K74" s="213">
        <v>9</v>
      </c>
      <c r="L74" s="214">
        <v>116817.9918</v>
      </c>
      <c r="M74" s="214">
        <v>55434.991800000003</v>
      </c>
      <c r="N74" s="215">
        <v>1.4998511935771632</v>
      </c>
      <c r="O74" s="215">
        <v>0.51323210347903658</v>
      </c>
      <c r="P74" s="213">
        <v>11</v>
      </c>
      <c r="Q74" s="214">
        <v>223344</v>
      </c>
      <c r="R74" s="215">
        <v>1.5807314897413025</v>
      </c>
    </row>
    <row r="75" spans="2:18">
      <c r="B75" s="213" t="s">
        <v>316</v>
      </c>
      <c r="C75" s="213" t="s">
        <v>258</v>
      </c>
      <c r="D75" s="213" t="s">
        <v>259</v>
      </c>
      <c r="E75" s="214">
        <v>9</v>
      </c>
      <c r="F75" s="212">
        <v>3.0542301159999998</v>
      </c>
      <c r="G75" s="212">
        <v>5.2009573000000003E-2</v>
      </c>
      <c r="H75" s="221" t="s">
        <v>1765</v>
      </c>
      <c r="I75" s="212">
        <v>3.2930296169902035E-2</v>
      </c>
      <c r="J75" s="212">
        <v>0</v>
      </c>
      <c r="K75" s="213">
        <v>1</v>
      </c>
      <c r="L75" s="214">
        <v>1380</v>
      </c>
      <c r="M75" s="214">
        <v>1380</v>
      </c>
      <c r="N75" s="215">
        <v>0.22222222222222221</v>
      </c>
      <c r="O75" s="215">
        <v>0.22222222222222221</v>
      </c>
      <c r="P75" s="213"/>
      <c r="Q75" s="214"/>
      <c r="R75" s="215"/>
    </row>
    <row r="76" spans="2:18">
      <c r="B76" s="213" t="s">
        <v>317</v>
      </c>
      <c r="C76" s="213" t="s">
        <v>258</v>
      </c>
      <c r="D76" s="213" t="s">
        <v>259</v>
      </c>
      <c r="E76" s="214">
        <v>9.5</v>
      </c>
      <c r="F76" s="212">
        <v>1.7142324200000001</v>
      </c>
      <c r="G76" s="212">
        <v>0.13180527999999997</v>
      </c>
      <c r="H76" s="221" t="s">
        <v>1765</v>
      </c>
      <c r="I76" s="212">
        <v>1.7133303364712728E-2</v>
      </c>
      <c r="J76" s="212">
        <v>0</v>
      </c>
      <c r="K76" s="213">
        <v>2</v>
      </c>
      <c r="L76" s="214">
        <v>718.000182</v>
      </c>
      <c r="M76" s="214">
        <v>718.000182</v>
      </c>
      <c r="N76" s="215">
        <v>1.8245616842105263</v>
      </c>
      <c r="O76" s="215">
        <v>1.8245616842105263</v>
      </c>
      <c r="P76" s="213"/>
      <c r="Q76" s="214"/>
      <c r="R76" s="215"/>
    </row>
    <row r="77" spans="2:18">
      <c r="B77" s="213" t="s">
        <v>318</v>
      </c>
      <c r="C77" s="213" t="s">
        <v>258</v>
      </c>
      <c r="D77" s="213" t="s">
        <v>259</v>
      </c>
      <c r="E77" s="214">
        <v>177.5</v>
      </c>
      <c r="F77" s="212">
        <v>0</v>
      </c>
      <c r="G77" s="212">
        <v>5.1736899999999997</v>
      </c>
      <c r="H77" s="220">
        <v>1.0025613307952881</v>
      </c>
      <c r="I77" s="212">
        <v>0.18684363696400938</v>
      </c>
      <c r="J77" s="212">
        <v>0.32142832565839158</v>
      </c>
      <c r="K77" s="213">
        <v>1</v>
      </c>
      <c r="L77" s="214">
        <v>7830</v>
      </c>
      <c r="M77" s="214">
        <v>7830</v>
      </c>
      <c r="N77" s="215">
        <v>0.9802816901408451</v>
      </c>
      <c r="O77" s="215">
        <v>0.9802816901408451</v>
      </c>
      <c r="P77" s="213">
        <v>2</v>
      </c>
      <c r="Q77" s="214">
        <v>13470</v>
      </c>
      <c r="R77" s="215">
        <v>0.3267605633802817</v>
      </c>
    </row>
    <row r="78" spans="2:18">
      <c r="B78" s="213" t="s">
        <v>319</v>
      </c>
      <c r="C78" s="213" t="s">
        <v>258</v>
      </c>
      <c r="D78" s="213" t="s">
        <v>259</v>
      </c>
      <c r="E78" s="214">
        <v>324.5</v>
      </c>
      <c r="F78" s="212">
        <v>4.0600921510000001</v>
      </c>
      <c r="G78" s="212">
        <v>0.41194144900000002</v>
      </c>
      <c r="H78" s="220">
        <v>1.6414933204650879</v>
      </c>
      <c r="I78" s="212">
        <v>0.188219553983863</v>
      </c>
      <c r="J78" s="212">
        <v>1.16372803160419</v>
      </c>
      <c r="K78" s="213">
        <v>6</v>
      </c>
      <c r="L78" s="214">
        <v>7887.66014</v>
      </c>
      <c r="M78" s="214">
        <v>7684.66014</v>
      </c>
      <c r="N78" s="215">
        <v>0.11299425885978429</v>
      </c>
      <c r="O78" s="215">
        <v>0.10991259476117103</v>
      </c>
      <c r="P78" s="213">
        <v>3</v>
      </c>
      <c r="Q78" s="214">
        <v>48768</v>
      </c>
      <c r="R78" s="215">
        <v>0.48073959938366717</v>
      </c>
    </row>
    <row r="79" spans="2:18">
      <c r="B79" s="213" t="s">
        <v>320</v>
      </c>
      <c r="C79" s="213" t="s">
        <v>258</v>
      </c>
      <c r="D79" s="213" t="s">
        <v>259</v>
      </c>
      <c r="E79" s="214">
        <v>1160</v>
      </c>
      <c r="F79" s="212">
        <v>6.5382244510000014</v>
      </c>
      <c r="G79" s="212">
        <v>1.398729522</v>
      </c>
      <c r="H79" s="220">
        <v>4.2075376510620117</v>
      </c>
      <c r="I79" s="212">
        <v>5.5989531263398415</v>
      </c>
      <c r="J79" s="212">
        <v>0.87840371906540848</v>
      </c>
      <c r="K79" s="213">
        <v>14</v>
      </c>
      <c r="L79" s="214">
        <v>234633.64175299997</v>
      </c>
      <c r="M79" s="214">
        <v>210566.99915300001</v>
      </c>
      <c r="N79" s="215">
        <v>2.3451149077586204</v>
      </c>
      <c r="O79" s="215">
        <v>2.3163793043103449</v>
      </c>
      <c r="P79" s="213">
        <v>3</v>
      </c>
      <c r="Q79" s="214">
        <v>36811</v>
      </c>
      <c r="R79" s="215">
        <v>1.0948275862068966</v>
      </c>
    </row>
    <row r="80" spans="2:18">
      <c r="B80" s="213" t="s">
        <v>321</v>
      </c>
      <c r="C80" s="213" t="s">
        <v>258</v>
      </c>
      <c r="D80" s="213" t="s">
        <v>259</v>
      </c>
      <c r="E80" s="214">
        <v>111.5</v>
      </c>
      <c r="F80" s="212">
        <v>2.8702309709999998</v>
      </c>
      <c r="G80" s="212">
        <v>0.76714174899999998</v>
      </c>
      <c r="H80" s="220">
        <v>1.4947831630706787</v>
      </c>
      <c r="I80" s="212">
        <v>6.8938859155686219E-2</v>
      </c>
      <c r="J80" s="212">
        <v>0</v>
      </c>
      <c r="K80" s="213">
        <v>1</v>
      </c>
      <c r="L80" s="214">
        <v>2889</v>
      </c>
      <c r="M80" s="214">
        <v>2889</v>
      </c>
      <c r="N80" s="215">
        <v>0.95964125560538116</v>
      </c>
      <c r="O80" s="215">
        <v>0.95964125560538116</v>
      </c>
      <c r="P80" s="213"/>
      <c r="Q80" s="214"/>
      <c r="R80" s="215"/>
    </row>
    <row r="81" spans="2:18">
      <c r="B81" s="213" t="s">
        <v>322</v>
      </c>
      <c r="C81" s="213" t="s">
        <v>258</v>
      </c>
      <c r="D81" s="213" t="s">
        <v>259</v>
      </c>
      <c r="E81" s="214">
        <v>1659.5</v>
      </c>
      <c r="F81" s="212">
        <v>8.8889501119999981</v>
      </c>
      <c r="G81" s="212">
        <v>0.67332709199999996</v>
      </c>
      <c r="H81" s="220">
        <v>4.354248046875</v>
      </c>
      <c r="I81" s="212">
        <v>1.1059567634879808</v>
      </c>
      <c r="J81" s="212">
        <v>4.0938562397886908</v>
      </c>
      <c r="K81" s="213">
        <v>15</v>
      </c>
      <c r="L81" s="214">
        <v>46346.996872999996</v>
      </c>
      <c r="M81" s="214">
        <v>46125.996872999996</v>
      </c>
      <c r="N81" s="215">
        <v>0.22757857728231395</v>
      </c>
      <c r="O81" s="215">
        <v>0.22637339499849352</v>
      </c>
      <c r="P81" s="213">
        <v>10</v>
      </c>
      <c r="Q81" s="214">
        <v>171560</v>
      </c>
      <c r="R81" s="215">
        <v>0.66887616752033741</v>
      </c>
    </row>
    <row r="82" spans="2:18">
      <c r="B82" s="213" t="s">
        <v>323</v>
      </c>
      <c r="C82" s="213" t="s">
        <v>258</v>
      </c>
      <c r="D82" s="213" t="s">
        <v>259</v>
      </c>
      <c r="E82" s="214">
        <v>240</v>
      </c>
      <c r="F82" s="212">
        <v>3.8897794610000003</v>
      </c>
      <c r="G82" s="212">
        <v>1.7962199999999999</v>
      </c>
      <c r="H82" s="220">
        <v>5.4130654335021973</v>
      </c>
      <c r="I82" s="212">
        <v>1.241519811782684</v>
      </c>
      <c r="J82" s="212">
        <v>0</v>
      </c>
      <c r="K82" s="213">
        <v>7</v>
      </c>
      <c r="L82" s="214">
        <v>52027.996694000001</v>
      </c>
      <c r="M82" s="214">
        <v>50118.996694000001</v>
      </c>
      <c r="N82" s="215">
        <v>2.4361109416666666</v>
      </c>
      <c r="O82" s="215">
        <v>2.0902776083333334</v>
      </c>
      <c r="P82" s="213"/>
      <c r="Q82" s="214"/>
      <c r="R82" s="215"/>
    </row>
    <row r="83" spans="2:18">
      <c r="B83" s="213" t="s">
        <v>324</v>
      </c>
      <c r="C83" s="213" t="s">
        <v>258</v>
      </c>
      <c r="D83" s="213" t="s">
        <v>259</v>
      </c>
      <c r="E83" s="214">
        <v>118.5</v>
      </c>
      <c r="F83" s="212">
        <v>4.6409592299999991</v>
      </c>
      <c r="G83" s="212">
        <v>4.7869613319999997</v>
      </c>
      <c r="H83" s="220">
        <v>5.992889404296875</v>
      </c>
      <c r="I83" s="212">
        <v>0.41962272428056446</v>
      </c>
      <c r="J83" s="212">
        <v>2.9446366285260223E-2</v>
      </c>
      <c r="K83" s="213">
        <v>6</v>
      </c>
      <c r="L83" s="214">
        <v>17585.003078000002</v>
      </c>
      <c r="M83" s="214">
        <v>17585.003078000002</v>
      </c>
      <c r="N83" s="215">
        <v>0.91420563713080172</v>
      </c>
      <c r="O83" s="215">
        <v>0.91420563713080172</v>
      </c>
      <c r="P83" s="213">
        <v>2</v>
      </c>
      <c r="Q83" s="214">
        <v>1234</v>
      </c>
      <c r="R83" s="215">
        <v>3.3755274261603373E-2</v>
      </c>
    </row>
    <row r="84" spans="2:18">
      <c r="B84" s="213" t="s">
        <v>325</v>
      </c>
      <c r="C84" s="213" t="s">
        <v>258</v>
      </c>
      <c r="D84" s="213" t="s">
        <v>259</v>
      </c>
      <c r="E84" s="214">
        <v>171.5</v>
      </c>
      <c r="F84" s="212">
        <v>4.3689616840000003</v>
      </c>
      <c r="G84" s="212">
        <v>1.6799391309999998</v>
      </c>
      <c r="H84" s="220">
        <v>5.5966625213623047</v>
      </c>
      <c r="I84" s="212">
        <v>0.25205199209969481</v>
      </c>
      <c r="J84" s="212">
        <v>0.46813518134865079</v>
      </c>
      <c r="K84" s="213">
        <v>8</v>
      </c>
      <c r="L84" s="214">
        <v>10562.666892000005</v>
      </c>
      <c r="M84" s="214">
        <v>10562.666892000005</v>
      </c>
      <c r="N84" s="215">
        <v>2.3945583848396503</v>
      </c>
      <c r="O84" s="215">
        <v>2.3945583848396503</v>
      </c>
      <c r="P84" s="213">
        <v>2</v>
      </c>
      <c r="Q84" s="214">
        <v>19618</v>
      </c>
      <c r="R84" s="215">
        <v>0.29737609329446063</v>
      </c>
    </row>
    <row r="85" spans="2:18">
      <c r="B85" s="213" t="s">
        <v>326</v>
      </c>
      <c r="C85" s="213" t="s">
        <v>258</v>
      </c>
      <c r="D85" s="213" t="s">
        <v>259</v>
      </c>
      <c r="E85" s="214">
        <v>198.5</v>
      </c>
      <c r="F85" s="212">
        <v>4.3964073030000002</v>
      </c>
      <c r="G85" s="212">
        <v>6.4966288199999997</v>
      </c>
      <c r="H85" s="220">
        <v>4.5224623680114746</v>
      </c>
      <c r="I85" s="212">
        <v>6.3617514194897695E-2</v>
      </c>
      <c r="J85" s="212">
        <v>0</v>
      </c>
      <c r="K85" s="213">
        <v>5</v>
      </c>
      <c r="L85" s="214">
        <v>2666</v>
      </c>
      <c r="M85" s="214">
        <v>2666</v>
      </c>
      <c r="N85" s="215">
        <v>0.15617128463476071</v>
      </c>
      <c r="O85" s="215">
        <v>0.15617128463476071</v>
      </c>
      <c r="P85" s="213"/>
      <c r="Q85" s="214"/>
      <c r="R85" s="215"/>
    </row>
    <row r="86" spans="2:18">
      <c r="B86" s="213" t="s">
        <v>327</v>
      </c>
      <c r="C86" s="213" t="s">
        <v>258</v>
      </c>
      <c r="D86" s="213" t="s">
        <v>259</v>
      </c>
      <c r="E86" s="214">
        <v>221.5</v>
      </c>
      <c r="F86" s="212">
        <v>9.723722639</v>
      </c>
      <c r="G86" s="212">
        <v>4.4576335120000001</v>
      </c>
      <c r="H86" s="220">
        <v>4.3495869636535645</v>
      </c>
      <c r="I86" s="212">
        <v>2.4499981587960895</v>
      </c>
      <c r="J86" s="212">
        <v>0.15415196612867185</v>
      </c>
      <c r="K86" s="213">
        <v>11</v>
      </c>
      <c r="L86" s="214">
        <v>102671.33467899999</v>
      </c>
      <c r="M86" s="214">
        <v>102671.33467900001</v>
      </c>
      <c r="N86" s="215">
        <v>3.8946576613995489</v>
      </c>
      <c r="O86" s="215">
        <v>3.8946576613995489</v>
      </c>
      <c r="P86" s="213">
        <v>1</v>
      </c>
      <c r="Q86" s="214">
        <v>6460</v>
      </c>
      <c r="R86" s="215">
        <v>8.5778781038374718E-2</v>
      </c>
    </row>
    <row r="87" spans="2:18">
      <c r="B87" s="213" t="s">
        <v>328</v>
      </c>
      <c r="C87" s="213" t="s">
        <v>258</v>
      </c>
      <c r="D87" s="213" t="s">
        <v>259</v>
      </c>
      <c r="E87" s="214">
        <v>142.5</v>
      </c>
      <c r="F87" s="212">
        <v>0.42152393899999996</v>
      </c>
      <c r="G87" s="212">
        <v>8.5871253599999999</v>
      </c>
      <c r="H87" s="220">
        <v>5.0745735168457031</v>
      </c>
      <c r="I87" s="212">
        <v>0.29179116572327923</v>
      </c>
      <c r="J87" s="212">
        <v>7.9509961476893903E-2</v>
      </c>
      <c r="K87" s="213">
        <v>4</v>
      </c>
      <c r="L87" s="214">
        <v>12228.004467999999</v>
      </c>
      <c r="M87" s="214">
        <v>12228.004467999999</v>
      </c>
      <c r="N87" s="215">
        <v>0.67836280701754392</v>
      </c>
      <c r="O87" s="215">
        <v>0.67836280701754392</v>
      </c>
      <c r="P87" s="213">
        <v>5</v>
      </c>
      <c r="Q87" s="214">
        <v>3332</v>
      </c>
      <c r="R87" s="215">
        <v>0.48421052631578948</v>
      </c>
    </row>
    <row r="88" spans="2:18">
      <c r="B88" s="213" t="s">
        <v>329</v>
      </c>
      <c r="C88" s="213" t="s">
        <v>258</v>
      </c>
      <c r="D88" s="213" t="s">
        <v>259</v>
      </c>
      <c r="E88" s="214">
        <v>133</v>
      </c>
      <c r="F88" s="212">
        <v>1.558394939</v>
      </c>
      <c r="G88" s="212">
        <v>1.8515879179999999</v>
      </c>
      <c r="H88" s="220">
        <v>5.5161633491516113</v>
      </c>
      <c r="I88" s="212">
        <v>0.21528777892013909</v>
      </c>
      <c r="J88" s="212">
        <v>1.9681340344211451</v>
      </c>
      <c r="K88" s="213">
        <v>4</v>
      </c>
      <c r="L88" s="214">
        <v>9022.0000870000003</v>
      </c>
      <c r="M88" s="214">
        <v>9022.0000870000003</v>
      </c>
      <c r="N88" s="215">
        <v>0.53383459398496236</v>
      </c>
      <c r="O88" s="215">
        <v>0.53383459398496236</v>
      </c>
      <c r="P88" s="213">
        <v>4</v>
      </c>
      <c r="Q88" s="214">
        <v>82478</v>
      </c>
      <c r="R88" s="215">
        <v>1.6541353383458646</v>
      </c>
    </row>
    <row r="89" spans="2:18">
      <c r="B89" s="213" t="s">
        <v>330</v>
      </c>
      <c r="C89" s="213" t="s">
        <v>258</v>
      </c>
      <c r="D89" s="213" t="s">
        <v>259</v>
      </c>
      <c r="E89" s="214">
        <v>126</v>
      </c>
      <c r="F89" s="212">
        <v>1.493853305</v>
      </c>
      <c r="G89" s="212">
        <v>1.437007954</v>
      </c>
      <c r="H89" s="220">
        <v>3.0286111831665039</v>
      </c>
      <c r="I89" s="212">
        <v>0.36991699364189956</v>
      </c>
      <c r="J89" s="212">
        <v>6.7626419815581429E-2</v>
      </c>
      <c r="K89" s="213">
        <v>4</v>
      </c>
      <c r="L89" s="214">
        <v>15502</v>
      </c>
      <c r="M89" s="214">
        <v>2662</v>
      </c>
      <c r="N89" s="215">
        <v>1.0158730158730158</v>
      </c>
      <c r="O89" s="215">
        <v>6.3492063492063489E-2</v>
      </c>
      <c r="P89" s="213">
        <v>1</v>
      </c>
      <c r="Q89" s="214">
        <v>2834</v>
      </c>
      <c r="R89" s="215">
        <v>0.10317460317460317</v>
      </c>
    </row>
    <row r="90" spans="2:18">
      <c r="B90" s="213" t="s">
        <v>331</v>
      </c>
      <c r="C90" s="213" t="s">
        <v>258</v>
      </c>
      <c r="D90" s="213" t="s">
        <v>259</v>
      </c>
      <c r="E90" s="214">
        <v>158.5</v>
      </c>
      <c r="F90" s="212">
        <v>0</v>
      </c>
      <c r="G90" s="212">
        <v>8.5456970230000007</v>
      </c>
      <c r="H90" s="220">
        <v>6.2114572525024414</v>
      </c>
      <c r="I90" s="212">
        <v>2.4482959326318467E-2</v>
      </c>
      <c r="J90" s="212">
        <v>2.806233934478608E-2</v>
      </c>
      <c r="K90" s="213">
        <v>3</v>
      </c>
      <c r="L90" s="214">
        <v>1026</v>
      </c>
      <c r="M90" s="214">
        <v>1026</v>
      </c>
      <c r="N90" s="215">
        <v>3.1545741324921134E-2</v>
      </c>
      <c r="O90" s="215">
        <v>3.1545741324921134E-2</v>
      </c>
      <c r="P90" s="213">
        <v>1</v>
      </c>
      <c r="Q90" s="214">
        <v>1176</v>
      </c>
      <c r="R90" s="215">
        <v>7.5709779179810727E-2</v>
      </c>
    </row>
    <row r="91" spans="2:18">
      <c r="B91" s="213" t="s">
        <v>332</v>
      </c>
      <c r="C91" s="213" t="s">
        <v>258</v>
      </c>
      <c r="D91" s="213" t="s">
        <v>259</v>
      </c>
      <c r="E91" s="214">
        <v>50</v>
      </c>
      <c r="F91" s="212">
        <v>1.3707199999999999</v>
      </c>
      <c r="G91" s="212">
        <v>3.6037528590000001</v>
      </c>
      <c r="H91" s="220">
        <v>2.2937276363372803</v>
      </c>
      <c r="I91" s="212">
        <v>0.15133618718081066</v>
      </c>
      <c r="J91" s="212">
        <v>0</v>
      </c>
      <c r="K91" s="213">
        <v>1</v>
      </c>
      <c r="L91" s="214">
        <v>6342</v>
      </c>
      <c r="M91" s="214">
        <v>6342</v>
      </c>
      <c r="N91" s="215">
        <v>1</v>
      </c>
      <c r="O91" s="215">
        <v>1</v>
      </c>
      <c r="P91" s="213"/>
      <c r="Q91" s="214"/>
      <c r="R91" s="215"/>
    </row>
    <row r="92" spans="2:18">
      <c r="B92" s="213" t="s">
        <v>333</v>
      </c>
      <c r="C92" s="213" t="s">
        <v>258</v>
      </c>
      <c r="D92" s="213" t="s">
        <v>259</v>
      </c>
      <c r="E92" s="214">
        <v>1901</v>
      </c>
      <c r="F92" s="212">
        <v>3.6161715329999997</v>
      </c>
      <c r="G92" s="212">
        <v>9.870909266</v>
      </c>
      <c r="H92" s="220">
        <v>8.1177282333374023</v>
      </c>
      <c r="I92" s="212">
        <v>1.9317030872212575</v>
      </c>
      <c r="J92" s="212">
        <v>7.2835849494459195</v>
      </c>
      <c r="K92" s="213">
        <v>12</v>
      </c>
      <c r="L92" s="214">
        <v>80951.299272000004</v>
      </c>
      <c r="M92" s="214">
        <v>80078.299272000004</v>
      </c>
      <c r="N92" s="215">
        <v>0.25056976854287222</v>
      </c>
      <c r="O92" s="215">
        <v>0.25004372961599158</v>
      </c>
      <c r="P92" s="213">
        <v>10</v>
      </c>
      <c r="Q92" s="214">
        <v>305231</v>
      </c>
      <c r="R92" s="215">
        <v>0.68490268279852706</v>
      </c>
    </row>
    <row r="93" spans="2:18">
      <c r="B93" s="213" t="s">
        <v>334</v>
      </c>
      <c r="C93" s="213" t="s">
        <v>258</v>
      </c>
      <c r="D93" s="213" t="s">
        <v>259</v>
      </c>
      <c r="E93" s="214">
        <v>2443.5</v>
      </c>
      <c r="F93" s="212">
        <v>10.450781011</v>
      </c>
      <c r="G93" s="212">
        <v>1.30797162</v>
      </c>
      <c r="H93" s="220">
        <v>5.8045296669006348</v>
      </c>
      <c r="I93" s="212">
        <v>16.681962434060896</v>
      </c>
      <c r="J93" s="212">
        <v>20.577855726170302</v>
      </c>
      <c r="K93" s="213">
        <v>22</v>
      </c>
      <c r="L93" s="214">
        <v>699085.97360399994</v>
      </c>
      <c r="M93" s="214">
        <v>556861.32364199997</v>
      </c>
      <c r="N93" s="215">
        <v>1.9814473321055863</v>
      </c>
      <c r="O93" s="215">
        <v>1.5348202447309187</v>
      </c>
      <c r="P93" s="213">
        <v>32</v>
      </c>
      <c r="Q93" s="214">
        <v>862350</v>
      </c>
      <c r="R93" s="215">
        <v>1.1450787804378966</v>
      </c>
    </row>
    <row r="94" spans="2:18">
      <c r="B94" s="213" t="s">
        <v>335</v>
      </c>
      <c r="C94" s="213" t="s">
        <v>258</v>
      </c>
      <c r="D94" s="213" t="s">
        <v>259</v>
      </c>
      <c r="E94" s="214">
        <v>2083.5</v>
      </c>
      <c r="F94" s="212">
        <v>8.1171949059999999</v>
      </c>
      <c r="G94" s="212">
        <v>3.171659284</v>
      </c>
      <c r="H94" s="220">
        <v>7.9633951187133789</v>
      </c>
      <c r="I94" s="212">
        <v>7.337458252391138</v>
      </c>
      <c r="J94" s="212">
        <v>1.9745530559209301</v>
      </c>
      <c r="K94" s="213">
        <v>22</v>
      </c>
      <c r="L94" s="214">
        <v>307488.652275</v>
      </c>
      <c r="M94" s="214">
        <v>56580.652275</v>
      </c>
      <c r="N94" s="215">
        <v>1.1527077341012719</v>
      </c>
      <c r="O94" s="215">
        <v>0.14910802207823373</v>
      </c>
      <c r="P94" s="213">
        <v>6</v>
      </c>
      <c r="Q94" s="214">
        <v>82747</v>
      </c>
      <c r="R94" s="215">
        <v>0.29709623230141591</v>
      </c>
    </row>
    <row r="95" spans="2:18">
      <c r="B95" s="213" t="s">
        <v>336</v>
      </c>
      <c r="C95" s="213" t="s">
        <v>258</v>
      </c>
      <c r="D95" s="213" t="s">
        <v>259</v>
      </c>
      <c r="E95" s="214">
        <v>1161</v>
      </c>
      <c r="F95" s="212">
        <v>5.3370004780000002</v>
      </c>
      <c r="G95" s="212">
        <v>0.27696010599999998</v>
      </c>
      <c r="H95" s="220">
        <v>3.406987190246582</v>
      </c>
      <c r="I95" s="212">
        <v>4.5389310322552747</v>
      </c>
      <c r="J95" s="212">
        <v>10.101416075184362</v>
      </c>
      <c r="K95" s="213">
        <v>18</v>
      </c>
      <c r="L95" s="214">
        <v>190211.615231</v>
      </c>
      <c r="M95" s="214">
        <v>179372.62586500001</v>
      </c>
      <c r="N95" s="215">
        <v>0.75366042377260978</v>
      </c>
      <c r="O95" s="215">
        <v>0.7416018647717485</v>
      </c>
      <c r="P95" s="213">
        <v>19</v>
      </c>
      <c r="Q95" s="214">
        <v>423317</v>
      </c>
      <c r="R95" s="215">
        <v>1.5055986218776916</v>
      </c>
    </row>
    <row r="96" spans="2:18">
      <c r="B96" s="213" t="s">
        <v>337</v>
      </c>
      <c r="C96" s="213" t="s">
        <v>258</v>
      </c>
      <c r="D96" s="213" t="s">
        <v>259</v>
      </c>
      <c r="E96" s="214">
        <v>2745</v>
      </c>
      <c r="F96" s="212">
        <v>7.4102179449999994</v>
      </c>
      <c r="G96" s="212">
        <v>9.7064910709999985</v>
      </c>
      <c r="H96" s="220">
        <v>8.2011756896972656</v>
      </c>
      <c r="I96" s="212">
        <v>24.835089399278054</v>
      </c>
      <c r="J96" s="212">
        <v>43.89286335246279</v>
      </c>
      <c r="K96" s="213">
        <v>36</v>
      </c>
      <c r="L96" s="214">
        <v>1040756.608874</v>
      </c>
      <c r="M96" s="214">
        <v>563101.62365000008</v>
      </c>
      <c r="N96" s="215">
        <v>3.2493016251366122</v>
      </c>
      <c r="O96" s="215">
        <v>2.1952640138433512</v>
      </c>
      <c r="P96" s="213">
        <v>64</v>
      </c>
      <c r="Q96" s="214">
        <v>1839405</v>
      </c>
      <c r="R96" s="215">
        <v>2.5468123861566485</v>
      </c>
    </row>
    <row r="97" spans="2:18">
      <c r="B97" s="213" t="s">
        <v>338</v>
      </c>
      <c r="C97" s="213" t="s">
        <v>258</v>
      </c>
      <c r="D97" s="213" t="s">
        <v>259</v>
      </c>
      <c r="E97" s="214">
        <v>2392.5</v>
      </c>
      <c r="F97" s="212">
        <v>4.4528799339999994</v>
      </c>
      <c r="G97" s="212">
        <v>15.629952463</v>
      </c>
      <c r="H97" s="220">
        <v>7.9499359130859375</v>
      </c>
      <c r="I97" s="212">
        <v>24.028759657596357</v>
      </c>
      <c r="J97" s="212">
        <v>5.4688631426162964</v>
      </c>
      <c r="K97" s="213">
        <v>23</v>
      </c>
      <c r="L97" s="214">
        <v>1006965.991329</v>
      </c>
      <c r="M97" s="214">
        <v>1006965.991329</v>
      </c>
      <c r="N97" s="215">
        <v>3.5926157655172415</v>
      </c>
      <c r="O97" s="215">
        <v>3.5926157655172415</v>
      </c>
      <c r="P97" s="213">
        <v>12</v>
      </c>
      <c r="Q97" s="214">
        <v>229182</v>
      </c>
      <c r="R97" s="215">
        <v>0.56091954022988511</v>
      </c>
    </row>
    <row r="98" spans="2:18">
      <c r="B98" s="213" t="s">
        <v>339</v>
      </c>
      <c r="C98" s="213" t="s">
        <v>258</v>
      </c>
      <c r="D98" s="213" t="s">
        <v>259</v>
      </c>
      <c r="E98" s="214">
        <v>1741.5</v>
      </c>
      <c r="F98" s="212">
        <v>7.6577252369999993</v>
      </c>
      <c r="G98" s="212">
        <v>2.8088782169999997</v>
      </c>
      <c r="H98" s="220">
        <v>7.0723991394042969</v>
      </c>
      <c r="I98" s="212">
        <v>5.1527567023812129</v>
      </c>
      <c r="J98" s="212">
        <v>1.8323562190539402</v>
      </c>
      <c r="K98" s="213">
        <v>20</v>
      </c>
      <c r="L98" s="214">
        <v>215935.02264899999</v>
      </c>
      <c r="M98" s="214">
        <v>173258.33464399999</v>
      </c>
      <c r="N98" s="215">
        <v>2.1002966770025839</v>
      </c>
      <c r="O98" s="215">
        <v>2.0777107723227104</v>
      </c>
      <c r="P98" s="213">
        <v>6</v>
      </c>
      <c r="Q98" s="214">
        <v>76788</v>
      </c>
      <c r="R98" s="215">
        <v>0.19638242894056848</v>
      </c>
    </row>
    <row r="99" spans="2:18">
      <c r="B99" s="213" t="s">
        <v>340</v>
      </c>
      <c r="C99" s="213" t="s">
        <v>258</v>
      </c>
      <c r="D99" s="213" t="s">
        <v>259</v>
      </c>
      <c r="E99" s="214">
        <v>1099</v>
      </c>
      <c r="F99" s="212">
        <v>3.7863556519999997</v>
      </c>
      <c r="G99" s="212">
        <v>0.52523309500000004</v>
      </c>
      <c r="H99" s="220">
        <v>4.1434168815612793</v>
      </c>
      <c r="I99" s="212">
        <v>8.1497632731740808</v>
      </c>
      <c r="J99" s="212">
        <v>4.5789576824248774</v>
      </c>
      <c r="K99" s="213">
        <v>13</v>
      </c>
      <c r="L99" s="214">
        <v>341529.67404100002</v>
      </c>
      <c r="M99" s="214">
        <v>138039.67404099999</v>
      </c>
      <c r="N99" s="215">
        <v>2.2441614049135574</v>
      </c>
      <c r="O99" s="215">
        <v>1.2696391119199273</v>
      </c>
      <c r="P99" s="213">
        <v>12</v>
      </c>
      <c r="Q99" s="214">
        <v>191889</v>
      </c>
      <c r="R99" s="215">
        <v>0.75250227479526843</v>
      </c>
    </row>
    <row r="100" spans="2:18">
      <c r="B100" s="213" t="s">
        <v>341</v>
      </c>
      <c r="C100" s="213" t="s">
        <v>258</v>
      </c>
      <c r="D100" s="213" t="s">
        <v>259</v>
      </c>
      <c r="E100" s="214">
        <v>1140.5</v>
      </c>
      <c r="F100" s="212">
        <v>7.2789201250000009</v>
      </c>
      <c r="G100" s="212">
        <v>0.63758970799999992</v>
      </c>
      <c r="H100" s="220">
        <v>3.5123600959777832</v>
      </c>
      <c r="I100" s="212">
        <v>11.955288121701942</v>
      </c>
      <c r="J100" s="212">
        <v>4.0767229407669587</v>
      </c>
      <c r="K100" s="213">
        <v>15</v>
      </c>
      <c r="L100" s="214">
        <v>501006.65729900001</v>
      </c>
      <c r="M100" s="214">
        <v>149321.65729900001</v>
      </c>
      <c r="N100" s="215">
        <v>3.8848457527400257</v>
      </c>
      <c r="O100" s="215">
        <v>1.9058891547566856</v>
      </c>
      <c r="P100" s="213">
        <v>10</v>
      </c>
      <c r="Q100" s="214">
        <v>170842</v>
      </c>
      <c r="R100" s="215">
        <v>0.63743971942130639</v>
      </c>
    </row>
    <row r="101" spans="2:18">
      <c r="B101" s="213" t="s">
        <v>342</v>
      </c>
      <c r="C101" s="213" t="s">
        <v>258</v>
      </c>
      <c r="D101" s="213" t="s">
        <v>259</v>
      </c>
      <c r="E101" s="214">
        <v>1356.5</v>
      </c>
      <c r="F101" s="212">
        <v>5.3728979209999999</v>
      </c>
      <c r="G101" s="212">
        <v>0.93441273699999994</v>
      </c>
      <c r="H101" s="220">
        <v>4.116640567779541</v>
      </c>
      <c r="I101" s="212">
        <v>3.9582691938031416</v>
      </c>
      <c r="J101" s="212">
        <v>3.3121912313557336</v>
      </c>
      <c r="K101" s="213">
        <v>6</v>
      </c>
      <c r="L101" s="214">
        <v>165877.994515</v>
      </c>
      <c r="M101" s="214">
        <v>126307.994515</v>
      </c>
      <c r="N101" s="215">
        <v>2.0093377360855142</v>
      </c>
      <c r="O101" s="215">
        <v>1.0369824098783635</v>
      </c>
      <c r="P101" s="213">
        <v>4</v>
      </c>
      <c r="Q101" s="214">
        <v>138803</v>
      </c>
      <c r="R101" s="215">
        <v>0.31256911168448215</v>
      </c>
    </row>
    <row r="102" spans="2:18">
      <c r="B102" s="213" t="s">
        <v>343</v>
      </c>
      <c r="C102" s="213" t="s">
        <v>258</v>
      </c>
      <c r="D102" s="213" t="s">
        <v>259</v>
      </c>
      <c r="E102" s="214">
        <v>17</v>
      </c>
      <c r="F102" s="212">
        <v>0</v>
      </c>
      <c r="G102" s="212">
        <v>3.4204866009999999</v>
      </c>
      <c r="H102" s="220">
        <v>2.8372130393981934</v>
      </c>
      <c r="I102" s="212">
        <v>5.7651880830785013E-2</v>
      </c>
      <c r="J102" s="212">
        <v>6.5621967005239567E-3</v>
      </c>
      <c r="K102" s="213">
        <v>4</v>
      </c>
      <c r="L102" s="214">
        <v>2416</v>
      </c>
      <c r="M102" s="214">
        <v>2416</v>
      </c>
      <c r="N102" s="215">
        <v>3.7647058823529411</v>
      </c>
      <c r="O102" s="215">
        <v>3.7647058823529411</v>
      </c>
      <c r="P102" s="213">
        <v>1</v>
      </c>
      <c r="Q102" s="214">
        <v>275</v>
      </c>
      <c r="R102" s="215">
        <v>0.29411764705882354</v>
      </c>
    </row>
    <row r="103" spans="2:18">
      <c r="B103" s="213" t="s">
        <v>344</v>
      </c>
      <c r="C103" s="213" t="s">
        <v>258</v>
      </c>
      <c r="D103" s="213" t="s">
        <v>259</v>
      </c>
      <c r="E103" s="214">
        <v>12</v>
      </c>
      <c r="F103" s="212">
        <v>1.98259944</v>
      </c>
      <c r="G103" s="212">
        <v>1.93302</v>
      </c>
      <c r="H103" s="220">
        <v>1.1061332225799561</v>
      </c>
      <c r="I103" s="212">
        <v>2.5652223465684555E-2</v>
      </c>
      <c r="J103" s="212">
        <v>8.2755266026971211E-2</v>
      </c>
      <c r="K103" s="213">
        <v>4</v>
      </c>
      <c r="L103" s="214">
        <v>1075</v>
      </c>
      <c r="M103" s="214">
        <v>1075</v>
      </c>
      <c r="N103" s="215">
        <v>2.75</v>
      </c>
      <c r="O103" s="215">
        <v>2.75</v>
      </c>
      <c r="P103" s="213">
        <v>1</v>
      </c>
      <c r="Q103" s="214">
        <v>3468</v>
      </c>
      <c r="R103" s="215">
        <v>8.3333333333333329E-2</v>
      </c>
    </row>
    <row r="104" spans="2:18">
      <c r="B104" s="213" t="s">
        <v>345</v>
      </c>
      <c r="C104" s="213" t="s">
        <v>258</v>
      </c>
      <c r="D104" s="213" t="s">
        <v>259</v>
      </c>
      <c r="E104" s="214">
        <v>5</v>
      </c>
      <c r="F104" s="212">
        <v>0</v>
      </c>
      <c r="G104" s="212">
        <v>3.5815300000000003</v>
      </c>
      <c r="H104" s="220">
        <v>2.4297688007354736</v>
      </c>
      <c r="I104" s="212">
        <v>7.8030484402593957E-3</v>
      </c>
      <c r="J104" s="212">
        <v>0</v>
      </c>
      <c r="K104" s="213">
        <v>3</v>
      </c>
      <c r="L104" s="214">
        <v>327</v>
      </c>
      <c r="M104" s="214">
        <v>327</v>
      </c>
      <c r="N104" s="215">
        <v>2.6</v>
      </c>
      <c r="O104" s="215">
        <v>2.6</v>
      </c>
      <c r="P104" s="213"/>
      <c r="Q104" s="214"/>
      <c r="R104" s="215"/>
    </row>
    <row r="105" spans="2:18">
      <c r="B105" s="213" t="s">
        <v>346</v>
      </c>
      <c r="C105" s="213" t="s">
        <v>258</v>
      </c>
      <c r="D105" s="213" t="s">
        <v>259</v>
      </c>
      <c r="E105" s="214">
        <v>7</v>
      </c>
      <c r="F105" s="212">
        <v>0</v>
      </c>
      <c r="G105" s="212">
        <v>1.4113900000000001</v>
      </c>
      <c r="H105" s="220">
        <v>0.45846801996231079</v>
      </c>
      <c r="I105" s="212">
        <v>7.2542101707610282E-3</v>
      </c>
      <c r="J105" s="212">
        <v>0</v>
      </c>
      <c r="K105" s="213">
        <v>3</v>
      </c>
      <c r="L105" s="214">
        <v>304</v>
      </c>
      <c r="M105" s="214">
        <v>304</v>
      </c>
      <c r="N105" s="215">
        <v>1.7142857142857142</v>
      </c>
      <c r="O105" s="215">
        <v>1.7142857142857142</v>
      </c>
      <c r="P105" s="213"/>
      <c r="Q105" s="214"/>
      <c r="R105" s="215"/>
    </row>
    <row r="106" spans="2:18">
      <c r="B106" s="213" t="s">
        <v>347</v>
      </c>
      <c r="C106" s="213" t="s">
        <v>258</v>
      </c>
      <c r="D106" s="213" t="s">
        <v>259</v>
      </c>
      <c r="E106" s="214">
        <v>6</v>
      </c>
      <c r="F106" s="212">
        <v>0</v>
      </c>
      <c r="G106" s="212">
        <v>0.13297999999999999</v>
      </c>
      <c r="H106" s="220">
        <v>2.6070480346679687</v>
      </c>
      <c r="I106" s="212">
        <v>3.7798252995017989E-2</v>
      </c>
      <c r="J106" s="212">
        <v>0</v>
      </c>
      <c r="K106" s="213">
        <v>1</v>
      </c>
      <c r="L106" s="214">
        <v>1584</v>
      </c>
      <c r="M106" s="214">
        <v>1584</v>
      </c>
      <c r="N106" s="215">
        <v>1</v>
      </c>
      <c r="O106" s="215">
        <v>1</v>
      </c>
      <c r="P106" s="213"/>
      <c r="Q106" s="214"/>
      <c r="R106" s="215"/>
    </row>
    <row r="107" spans="2:18">
      <c r="B107" s="213" t="s">
        <v>348</v>
      </c>
      <c r="C107" s="213" t="s">
        <v>258</v>
      </c>
      <c r="D107" s="213" t="s">
        <v>259</v>
      </c>
      <c r="E107" s="214">
        <v>1309</v>
      </c>
      <c r="F107" s="212">
        <v>4.8179488710000005</v>
      </c>
      <c r="G107" s="212">
        <v>0.65951071299999986</v>
      </c>
      <c r="H107" s="220">
        <v>2.6830654144287109</v>
      </c>
      <c r="I107" s="212">
        <v>3.1594945786465956</v>
      </c>
      <c r="J107" s="212">
        <v>14.108579730925765</v>
      </c>
      <c r="K107" s="213">
        <v>21</v>
      </c>
      <c r="L107" s="214">
        <v>132403.98738100001</v>
      </c>
      <c r="M107" s="214">
        <v>126621.32522100001</v>
      </c>
      <c r="N107" s="215">
        <v>1.4000508670741023</v>
      </c>
      <c r="O107" s="215">
        <v>1.3827348663101606</v>
      </c>
      <c r="P107" s="213">
        <v>26</v>
      </c>
      <c r="Q107" s="214">
        <v>591244</v>
      </c>
      <c r="R107" s="215">
        <v>1.7372039724980901</v>
      </c>
    </row>
    <row r="108" spans="2:18">
      <c r="B108" s="213" t="s">
        <v>349</v>
      </c>
      <c r="C108" s="213" t="s">
        <v>258</v>
      </c>
      <c r="D108" s="213" t="s">
        <v>259</v>
      </c>
      <c r="E108" s="214">
        <v>718</v>
      </c>
      <c r="F108" s="212">
        <v>3.1727744769999999</v>
      </c>
      <c r="G108" s="212">
        <v>0.33898018499999999</v>
      </c>
      <c r="H108" s="220">
        <v>1.6877648830413818</v>
      </c>
      <c r="I108" s="212">
        <v>0.48603162015435458</v>
      </c>
      <c r="J108" s="212">
        <v>8.8868608473179318</v>
      </c>
      <c r="K108" s="213">
        <v>8</v>
      </c>
      <c r="L108" s="214">
        <v>20367.980669</v>
      </c>
      <c r="M108" s="214">
        <v>20367.980669</v>
      </c>
      <c r="N108" s="215">
        <v>0.10724223816155989</v>
      </c>
      <c r="O108" s="215">
        <v>0.10724223816155989</v>
      </c>
      <c r="P108" s="213">
        <v>19</v>
      </c>
      <c r="Q108" s="214">
        <v>372419</v>
      </c>
      <c r="R108" s="215">
        <v>2.0626740947075208</v>
      </c>
    </row>
    <row r="109" spans="2:18">
      <c r="B109" s="213" t="s">
        <v>350</v>
      </c>
      <c r="C109" s="213" t="s">
        <v>258</v>
      </c>
      <c r="D109" s="213" t="s">
        <v>259</v>
      </c>
      <c r="E109" s="214">
        <v>1444</v>
      </c>
      <c r="F109" s="212">
        <v>9.0929433900000003</v>
      </c>
      <c r="G109" s="212">
        <v>2.3124891630000004</v>
      </c>
      <c r="H109" s="220">
        <v>3.8344669342041016</v>
      </c>
      <c r="I109" s="212">
        <v>2.7356246849043022</v>
      </c>
      <c r="J109" s="212">
        <v>27.971089016848612</v>
      </c>
      <c r="K109" s="213">
        <v>12</v>
      </c>
      <c r="L109" s="214">
        <v>114640.999452</v>
      </c>
      <c r="M109" s="214">
        <v>114014.999452</v>
      </c>
      <c r="N109" s="215">
        <v>1.0731763455678671</v>
      </c>
      <c r="O109" s="215">
        <v>1.0717913040166205</v>
      </c>
      <c r="P109" s="213">
        <v>37</v>
      </c>
      <c r="Q109" s="214">
        <v>1172176</v>
      </c>
      <c r="R109" s="215">
        <v>2.7063711911357342</v>
      </c>
    </row>
    <row r="110" spans="2:18">
      <c r="B110" s="213" t="s">
        <v>351</v>
      </c>
      <c r="C110" s="213" t="s">
        <v>258</v>
      </c>
      <c r="D110" s="213" t="s">
        <v>259</v>
      </c>
      <c r="E110" s="214">
        <v>1668</v>
      </c>
      <c r="F110" s="212">
        <v>6.1062724589999995</v>
      </c>
      <c r="G110" s="212">
        <v>1.6668105609999999</v>
      </c>
      <c r="H110" s="220">
        <v>5.309934139251709</v>
      </c>
      <c r="I110" s="212">
        <v>2.6113641359375861</v>
      </c>
      <c r="J110" s="212">
        <v>5.8564384110159686</v>
      </c>
      <c r="K110" s="213">
        <v>18</v>
      </c>
      <c r="L110" s="214">
        <v>109433.65006499999</v>
      </c>
      <c r="M110" s="214">
        <v>102153.65734499999</v>
      </c>
      <c r="N110" s="215">
        <v>0.28297356714628297</v>
      </c>
      <c r="O110" s="215">
        <v>0.26998397182254197</v>
      </c>
      <c r="P110" s="213">
        <v>12</v>
      </c>
      <c r="Q110" s="214">
        <v>245424</v>
      </c>
      <c r="R110" s="215">
        <v>0.53896882494004794</v>
      </c>
    </row>
    <row r="111" spans="2:18">
      <c r="B111" s="213" t="s">
        <v>352</v>
      </c>
      <c r="C111" s="213" t="s">
        <v>258</v>
      </c>
      <c r="D111" s="213" t="s">
        <v>259</v>
      </c>
      <c r="E111" s="214">
        <v>4</v>
      </c>
      <c r="F111" s="212">
        <v>0</v>
      </c>
      <c r="G111" s="212">
        <v>0.2036</v>
      </c>
      <c r="H111" s="221" t="s">
        <v>1765</v>
      </c>
      <c r="I111" s="212">
        <v>2.2430781449063707E-2</v>
      </c>
      <c r="J111" s="212">
        <v>0</v>
      </c>
      <c r="K111" s="213">
        <v>3</v>
      </c>
      <c r="L111" s="214">
        <v>940</v>
      </c>
      <c r="M111" s="214">
        <v>940</v>
      </c>
      <c r="N111" s="215">
        <v>3</v>
      </c>
      <c r="O111" s="215">
        <v>3</v>
      </c>
      <c r="P111" s="213"/>
      <c r="Q111" s="214"/>
      <c r="R111" s="215"/>
    </row>
    <row r="112" spans="2:18">
      <c r="B112" s="213" t="s">
        <v>353</v>
      </c>
      <c r="C112" s="213" t="s">
        <v>354</v>
      </c>
      <c r="D112" s="213" t="s">
        <v>355</v>
      </c>
      <c r="E112" s="214">
        <v>437</v>
      </c>
      <c r="F112" s="212">
        <v>43.074040000000004</v>
      </c>
      <c r="G112" s="212">
        <v>0.28558000000000006</v>
      </c>
      <c r="H112" s="220">
        <v>1.6181486845016479</v>
      </c>
      <c r="I112" s="212">
        <v>1.2744726792216805</v>
      </c>
      <c r="J112" s="212">
        <v>4.1969788619190575E-2</v>
      </c>
      <c r="K112" s="213">
        <v>9</v>
      </c>
      <c r="L112" s="214">
        <v>55661.667543999996</v>
      </c>
      <c r="M112" s="214">
        <v>55495.667543999996</v>
      </c>
      <c r="N112" s="215">
        <v>1.0808543226544622</v>
      </c>
      <c r="O112" s="215">
        <v>1.0785659931350116</v>
      </c>
      <c r="P112" s="213">
        <v>3</v>
      </c>
      <c r="Q112" s="214">
        <v>1833</v>
      </c>
      <c r="R112" s="215">
        <v>3.8901601830663615E-2</v>
      </c>
    </row>
    <row r="113" spans="2:18">
      <c r="B113" s="213" t="s">
        <v>356</v>
      </c>
      <c r="C113" s="213" t="s">
        <v>354</v>
      </c>
      <c r="D113" s="213" t="s">
        <v>355</v>
      </c>
      <c r="E113" s="214">
        <v>379</v>
      </c>
      <c r="F113" s="212">
        <v>44.585360000000001</v>
      </c>
      <c r="G113" s="212">
        <v>1.8974899999999999</v>
      </c>
      <c r="H113" s="220">
        <v>2.7603714466094971</v>
      </c>
      <c r="I113" s="212">
        <v>0.22435022301516092</v>
      </c>
      <c r="J113" s="212">
        <v>0.75742531779750377</v>
      </c>
      <c r="K113" s="213">
        <v>4</v>
      </c>
      <c r="L113" s="214">
        <v>9798.3328560000009</v>
      </c>
      <c r="M113" s="214">
        <v>1959.332856</v>
      </c>
      <c r="N113" s="215">
        <v>0.2040457308707124</v>
      </c>
      <c r="O113" s="215">
        <v>2.7264728232189974E-2</v>
      </c>
      <c r="P113" s="213">
        <v>3</v>
      </c>
      <c r="Q113" s="214">
        <v>33080</v>
      </c>
      <c r="R113" s="215">
        <v>0.34036939313984171</v>
      </c>
    </row>
    <row r="114" spans="2:18">
      <c r="B114" s="213" t="s">
        <v>357</v>
      </c>
      <c r="C114" s="213" t="s">
        <v>354</v>
      </c>
      <c r="D114" s="213" t="s">
        <v>355</v>
      </c>
      <c r="E114" s="214">
        <v>680</v>
      </c>
      <c r="F114" s="212">
        <v>31.862206699999998</v>
      </c>
      <c r="G114" s="212">
        <v>0.61426999999999998</v>
      </c>
      <c r="H114" s="220">
        <v>5.6159276962280273</v>
      </c>
      <c r="I114" s="212">
        <v>0.1919436650271002</v>
      </c>
      <c r="J114" s="212">
        <v>5.4952260057860008E-3</v>
      </c>
      <c r="K114" s="213">
        <v>9</v>
      </c>
      <c r="L114" s="214">
        <v>8383</v>
      </c>
      <c r="M114" s="214">
        <v>8383</v>
      </c>
      <c r="N114" s="215">
        <v>7.9411764705882348E-2</v>
      </c>
      <c r="O114" s="215">
        <v>7.9411764705882348E-2</v>
      </c>
      <c r="P114" s="213">
        <v>1</v>
      </c>
      <c r="Q114" s="214">
        <v>240</v>
      </c>
      <c r="R114" s="215">
        <v>8.8235294117647058E-3</v>
      </c>
    </row>
    <row r="115" spans="2:18">
      <c r="B115" s="213" t="s">
        <v>358</v>
      </c>
      <c r="C115" s="213" t="s">
        <v>354</v>
      </c>
      <c r="D115" s="213" t="s">
        <v>355</v>
      </c>
      <c r="E115" s="214">
        <v>490.5</v>
      </c>
      <c r="F115" s="212">
        <v>61.079190000000004</v>
      </c>
      <c r="G115" s="212">
        <v>0.89758000000000004</v>
      </c>
      <c r="H115" s="220">
        <v>2.5700008869171143</v>
      </c>
      <c r="I115" s="212">
        <v>1.6939492129246476</v>
      </c>
      <c r="J115" s="212">
        <v>0.18047238074002186</v>
      </c>
      <c r="K115" s="213">
        <v>10</v>
      </c>
      <c r="L115" s="214">
        <v>73982.000135000009</v>
      </c>
      <c r="M115" s="214">
        <v>73982.000135000009</v>
      </c>
      <c r="N115" s="215">
        <v>0.56472987155963306</v>
      </c>
      <c r="O115" s="215">
        <v>0.56472987155963306</v>
      </c>
      <c r="P115" s="213">
        <v>2</v>
      </c>
      <c r="Q115" s="214">
        <v>7882</v>
      </c>
      <c r="R115" s="215">
        <v>9.3781855249745152E-2</v>
      </c>
    </row>
    <row r="116" spans="2:18">
      <c r="B116" s="213" t="s">
        <v>359</v>
      </c>
      <c r="C116" s="213" t="s">
        <v>354</v>
      </c>
      <c r="D116" s="213" t="s">
        <v>355</v>
      </c>
      <c r="E116" s="214">
        <v>987.5</v>
      </c>
      <c r="F116" s="212">
        <v>12.4496</v>
      </c>
      <c r="G116" s="212">
        <v>3.9824200000000003</v>
      </c>
      <c r="H116" s="221" t="s">
        <v>1765</v>
      </c>
      <c r="I116" s="212">
        <v>6.7751566386356238E-2</v>
      </c>
      <c r="J116" s="212">
        <v>3.2261556008968642E-2</v>
      </c>
      <c r="K116" s="213">
        <v>8</v>
      </c>
      <c r="L116" s="214">
        <v>2959.0003969999998</v>
      </c>
      <c r="M116" s="214">
        <v>2664.0003969999998</v>
      </c>
      <c r="N116" s="215">
        <v>3.47679382278481E-2</v>
      </c>
      <c r="O116" s="215">
        <v>3.3755279999999992E-2</v>
      </c>
      <c r="P116" s="213">
        <v>2</v>
      </c>
      <c r="Q116" s="214">
        <v>1409</v>
      </c>
      <c r="R116" s="215">
        <v>2.430379746835443E-2</v>
      </c>
    </row>
    <row r="117" spans="2:18">
      <c r="B117" s="213" t="s">
        <v>360</v>
      </c>
      <c r="C117" s="213" t="s">
        <v>354</v>
      </c>
      <c r="D117" s="213" t="s">
        <v>355</v>
      </c>
      <c r="E117" s="214">
        <v>462</v>
      </c>
      <c r="F117" s="212">
        <v>36.031649999999999</v>
      </c>
      <c r="G117" s="212">
        <v>0.35538999999999998</v>
      </c>
      <c r="H117" s="220">
        <v>1.3060342073440552</v>
      </c>
      <c r="I117" s="212">
        <v>1.4535101753054211</v>
      </c>
      <c r="J117" s="212">
        <v>4.2885659620154913E-2</v>
      </c>
      <c r="K117" s="213">
        <v>5</v>
      </c>
      <c r="L117" s="214">
        <v>63481</v>
      </c>
      <c r="M117" s="214">
        <v>63481</v>
      </c>
      <c r="N117" s="215">
        <v>1.0432900432900434</v>
      </c>
      <c r="O117" s="215">
        <v>1.0432900432900434</v>
      </c>
      <c r="P117" s="213">
        <v>2</v>
      </c>
      <c r="Q117" s="214">
        <v>1873</v>
      </c>
      <c r="R117" s="215">
        <v>1.0822510822510822E-2</v>
      </c>
    </row>
    <row r="118" spans="2:18">
      <c r="B118" s="213" t="s">
        <v>361</v>
      </c>
      <c r="C118" s="213" t="s">
        <v>354</v>
      </c>
      <c r="D118" s="213" t="s">
        <v>259</v>
      </c>
      <c r="E118" s="214">
        <v>59</v>
      </c>
      <c r="F118" s="212">
        <v>5.6752099999999999</v>
      </c>
      <c r="G118" s="212">
        <v>0.83571000000000006</v>
      </c>
      <c r="H118" s="220">
        <v>0.79049438238143921</v>
      </c>
      <c r="I118" s="212">
        <v>5.1065821596804608E-3</v>
      </c>
      <c r="J118" s="212">
        <v>0</v>
      </c>
      <c r="K118" s="213">
        <v>1</v>
      </c>
      <c r="L118" s="214">
        <v>214</v>
      </c>
      <c r="M118" s="214">
        <v>214</v>
      </c>
      <c r="N118" s="215">
        <v>1.6949152542372881E-2</v>
      </c>
      <c r="O118" s="215">
        <v>1.6949152542372881E-2</v>
      </c>
      <c r="P118" s="213"/>
      <c r="Q118" s="214"/>
      <c r="R118" s="215"/>
    </row>
    <row r="119" spans="2:18">
      <c r="B119" s="213" t="s">
        <v>362</v>
      </c>
      <c r="C119" s="213" t="s">
        <v>354</v>
      </c>
      <c r="D119" s="213" t="s">
        <v>355</v>
      </c>
      <c r="E119" s="214">
        <v>453</v>
      </c>
      <c r="F119" s="212">
        <v>31.94237</v>
      </c>
      <c r="G119" s="212">
        <v>1.7365200000000001</v>
      </c>
      <c r="H119" s="220">
        <v>1.1685569286346436</v>
      </c>
      <c r="I119" s="212">
        <v>0.27418888091369731</v>
      </c>
      <c r="J119" s="212">
        <v>0</v>
      </c>
      <c r="K119" s="213">
        <v>5</v>
      </c>
      <c r="L119" s="214">
        <v>11975</v>
      </c>
      <c r="M119" s="214">
        <v>11827</v>
      </c>
      <c r="N119" s="215">
        <v>0.5342163355408388</v>
      </c>
      <c r="O119" s="215">
        <v>0.53200883002207511</v>
      </c>
      <c r="P119" s="213"/>
      <c r="Q119" s="214"/>
      <c r="R119" s="215"/>
    </row>
    <row r="120" spans="2:18">
      <c r="B120" s="213" t="s">
        <v>363</v>
      </c>
      <c r="C120" s="213" t="s">
        <v>354</v>
      </c>
      <c r="D120" s="213" t="s">
        <v>355</v>
      </c>
      <c r="E120" s="214">
        <v>424.5</v>
      </c>
      <c r="F120" s="212">
        <v>41.283940000000001</v>
      </c>
      <c r="G120" s="212">
        <v>0</v>
      </c>
      <c r="H120" s="221" t="s">
        <v>1765</v>
      </c>
      <c r="I120" s="212">
        <v>6.472315696311945</v>
      </c>
      <c r="J120" s="212">
        <v>0</v>
      </c>
      <c r="K120" s="213">
        <v>19</v>
      </c>
      <c r="L120" s="214">
        <v>282673.68175200018</v>
      </c>
      <c r="M120" s="214">
        <v>134342.67101700004</v>
      </c>
      <c r="N120" s="215">
        <v>4.095013886925801</v>
      </c>
      <c r="O120" s="215">
        <v>2.6949352885747948</v>
      </c>
      <c r="P120" s="213"/>
      <c r="Q120" s="214"/>
      <c r="R120" s="215"/>
    </row>
    <row r="121" spans="2:18">
      <c r="B121" s="213" t="s">
        <v>364</v>
      </c>
      <c r="C121" s="213" t="s">
        <v>354</v>
      </c>
      <c r="D121" s="213" t="s">
        <v>355</v>
      </c>
      <c r="E121" s="214">
        <v>67</v>
      </c>
      <c r="F121" s="212">
        <v>5.5483799999999999</v>
      </c>
      <c r="G121" s="212">
        <v>1.5238441539999998</v>
      </c>
      <c r="H121" s="220">
        <v>7.1316342353820801</v>
      </c>
      <c r="I121" s="212">
        <v>0.50766729363643948</v>
      </c>
      <c r="J121" s="212">
        <v>0</v>
      </c>
      <c r="K121" s="213">
        <v>5</v>
      </c>
      <c r="L121" s="214">
        <v>22171.999903999997</v>
      </c>
      <c r="M121" s="214">
        <v>14061.999904</v>
      </c>
      <c r="N121" s="215">
        <v>2.8308457313432838</v>
      </c>
      <c r="O121" s="215">
        <v>1.9203979701492537</v>
      </c>
      <c r="P121" s="213"/>
      <c r="Q121" s="214"/>
      <c r="R121" s="215"/>
    </row>
    <row r="122" spans="2:18">
      <c r="B122" s="213" t="s">
        <v>365</v>
      </c>
      <c r="C122" s="213" t="s">
        <v>354</v>
      </c>
      <c r="D122" s="213" t="s">
        <v>259</v>
      </c>
      <c r="E122" s="214">
        <v>523.5</v>
      </c>
      <c r="F122" s="212">
        <v>8.1295599999999997</v>
      </c>
      <c r="G122" s="212">
        <v>3.1459999999999999</v>
      </c>
      <c r="H122" s="220">
        <v>4.4179844856262207</v>
      </c>
      <c r="I122" s="212">
        <v>3.4791573779505196E-2</v>
      </c>
      <c r="J122" s="212">
        <v>0.25055660129273288</v>
      </c>
      <c r="K122" s="213">
        <v>1</v>
      </c>
      <c r="L122" s="214">
        <v>1458</v>
      </c>
      <c r="M122" s="214">
        <v>1458</v>
      </c>
      <c r="N122" s="215">
        <v>0.92836676217765046</v>
      </c>
      <c r="O122" s="215">
        <v>0.92836676217765046</v>
      </c>
      <c r="P122" s="213">
        <v>1</v>
      </c>
      <c r="Q122" s="214">
        <v>10500</v>
      </c>
      <c r="R122" s="215">
        <v>0.11461318051575932</v>
      </c>
    </row>
    <row r="123" spans="2:18">
      <c r="B123" s="213" t="s">
        <v>366</v>
      </c>
      <c r="C123" s="213" t="s">
        <v>354</v>
      </c>
      <c r="D123" s="213" t="s">
        <v>355</v>
      </c>
      <c r="E123" s="214">
        <v>167</v>
      </c>
      <c r="F123" s="212">
        <v>14.743954588000001</v>
      </c>
      <c r="G123" s="212">
        <v>0.82464999999999999</v>
      </c>
      <c r="H123" s="220">
        <v>1.184019923210144</v>
      </c>
      <c r="I123" s="212">
        <v>0.29573474621138329</v>
      </c>
      <c r="J123" s="212">
        <v>0</v>
      </c>
      <c r="K123" s="213">
        <v>1</v>
      </c>
      <c r="L123" s="214">
        <v>12916</v>
      </c>
      <c r="M123" s="214">
        <v>12916</v>
      </c>
      <c r="N123" s="215">
        <v>0.9640718562874252</v>
      </c>
      <c r="O123" s="215">
        <v>0.9640718562874252</v>
      </c>
      <c r="P123" s="213"/>
      <c r="Q123" s="214"/>
      <c r="R123" s="215"/>
    </row>
    <row r="124" spans="2:18">
      <c r="B124" s="213" t="s">
        <v>367</v>
      </c>
      <c r="C124" s="213" t="s">
        <v>354</v>
      </c>
      <c r="D124" s="213" t="s">
        <v>355</v>
      </c>
      <c r="E124" s="214">
        <v>1439</v>
      </c>
      <c r="F124" s="212">
        <v>9.9364233190000011</v>
      </c>
      <c r="G124" s="212">
        <v>9.5111499999999989</v>
      </c>
      <c r="H124" s="220">
        <v>4.7184076309204102</v>
      </c>
      <c r="I124" s="212">
        <v>4.7847160239484765</v>
      </c>
      <c r="J124" s="212">
        <v>2.7893538237619495</v>
      </c>
      <c r="K124" s="213">
        <v>7</v>
      </c>
      <c r="L124" s="214">
        <v>208968.99318399999</v>
      </c>
      <c r="M124" s="214">
        <v>208968.99318399999</v>
      </c>
      <c r="N124" s="215">
        <v>1.0090340159833218</v>
      </c>
      <c r="O124" s="215">
        <v>1.0090340159833218</v>
      </c>
      <c r="P124" s="213">
        <v>5</v>
      </c>
      <c r="Q124" s="214">
        <v>121823</v>
      </c>
      <c r="R124" s="215">
        <v>1.2675469075747046</v>
      </c>
    </row>
    <row r="125" spans="2:18">
      <c r="B125" s="213" t="s">
        <v>368</v>
      </c>
      <c r="C125" s="213" t="s">
        <v>354</v>
      </c>
      <c r="D125" s="213" t="s">
        <v>355</v>
      </c>
      <c r="E125" s="214">
        <v>976</v>
      </c>
      <c r="F125" s="212">
        <v>46.514360000000003</v>
      </c>
      <c r="G125" s="212">
        <v>5.2166602269999993</v>
      </c>
      <c r="H125" s="220">
        <v>3.5520596504211426</v>
      </c>
      <c r="I125" s="212">
        <v>0.19861424946794062</v>
      </c>
      <c r="J125" s="212">
        <v>0.39093953676162574</v>
      </c>
      <c r="K125" s="213">
        <v>8</v>
      </c>
      <c r="L125" s="214">
        <v>8674.3329250000006</v>
      </c>
      <c r="M125" s="214">
        <v>922.33292499999993</v>
      </c>
      <c r="N125" s="215">
        <v>7.7185789959016399E-2</v>
      </c>
      <c r="O125" s="215">
        <v>7.5136588114754089E-3</v>
      </c>
      <c r="P125" s="213">
        <v>2</v>
      </c>
      <c r="Q125" s="214">
        <v>17074</v>
      </c>
      <c r="R125" s="215">
        <v>8.5040983606557374E-2</v>
      </c>
    </row>
    <row r="126" spans="2:18">
      <c r="B126" s="213" t="s">
        <v>369</v>
      </c>
      <c r="C126" s="213" t="s">
        <v>354</v>
      </c>
      <c r="D126" s="213" t="s">
        <v>259</v>
      </c>
      <c r="E126" s="214">
        <v>835.5</v>
      </c>
      <c r="F126" s="212">
        <v>5.9448100000000004</v>
      </c>
      <c r="G126" s="212">
        <v>6.6698300000000001</v>
      </c>
      <c r="H126" s="220">
        <v>4.1110968589782715</v>
      </c>
      <c r="I126" s="212">
        <v>4.2093513455610347E-2</v>
      </c>
      <c r="J126" s="212">
        <v>0.64257030091530576</v>
      </c>
      <c r="K126" s="213">
        <v>2</v>
      </c>
      <c r="L126" s="214">
        <v>1764.000186</v>
      </c>
      <c r="M126" s="214">
        <v>1764.000186</v>
      </c>
      <c r="N126" s="215">
        <v>2.5533622980251344E-2</v>
      </c>
      <c r="O126" s="215">
        <v>2.5533622980251344E-2</v>
      </c>
      <c r="P126" s="213">
        <v>1</v>
      </c>
      <c r="Q126" s="214">
        <v>26928</v>
      </c>
      <c r="R126" s="215">
        <v>0.24416517055655296</v>
      </c>
    </row>
    <row r="127" spans="2:18">
      <c r="B127" s="213" t="s">
        <v>370</v>
      </c>
      <c r="C127" s="213" t="s">
        <v>354</v>
      </c>
      <c r="D127" s="213" t="s">
        <v>259</v>
      </c>
      <c r="E127" s="214">
        <v>1240</v>
      </c>
      <c r="F127" s="212">
        <v>7.8490399999999996</v>
      </c>
      <c r="G127" s="212">
        <v>5.6565500000000002</v>
      </c>
      <c r="H127" s="220">
        <v>3.3878483772277832</v>
      </c>
      <c r="I127" s="212">
        <v>0.74012779455994382</v>
      </c>
      <c r="J127" s="212">
        <v>0</v>
      </c>
      <c r="K127" s="213">
        <v>11</v>
      </c>
      <c r="L127" s="214">
        <v>31016.312492999998</v>
      </c>
      <c r="M127" s="214">
        <v>7443.6631349999998</v>
      </c>
      <c r="N127" s="215">
        <v>0.10833330322580645</v>
      </c>
      <c r="O127" s="215">
        <v>7.4193523387096769E-2</v>
      </c>
      <c r="P127" s="213"/>
      <c r="Q127" s="214"/>
      <c r="R127" s="215"/>
    </row>
    <row r="128" spans="2:18">
      <c r="B128" s="213" t="s">
        <v>371</v>
      </c>
      <c r="C128" s="213" t="s">
        <v>354</v>
      </c>
      <c r="D128" s="213" t="s">
        <v>355</v>
      </c>
      <c r="E128" s="214">
        <v>950</v>
      </c>
      <c r="F128" s="212">
        <v>27.70908</v>
      </c>
      <c r="G128" s="212">
        <v>6.0610974579999999</v>
      </c>
      <c r="H128" s="220">
        <v>6.1476125717163086</v>
      </c>
      <c r="I128" s="212">
        <v>3.0135665404923611</v>
      </c>
      <c r="J128" s="212">
        <v>0.18969978107473753</v>
      </c>
      <c r="K128" s="213">
        <v>10</v>
      </c>
      <c r="L128" s="214">
        <v>131615.32736900001</v>
      </c>
      <c r="M128" s="214">
        <v>124901.999742</v>
      </c>
      <c r="N128" s="215">
        <v>1.972280692631579</v>
      </c>
      <c r="O128" s="215">
        <v>1.965263154736842</v>
      </c>
      <c r="P128" s="213">
        <v>4</v>
      </c>
      <c r="Q128" s="214">
        <v>8285</v>
      </c>
      <c r="R128" s="215">
        <v>5.6842105263157895E-2</v>
      </c>
    </row>
    <row r="129" spans="2:18">
      <c r="B129" s="213" t="s">
        <v>372</v>
      </c>
      <c r="C129" s="213" t="s">
        <v>354</v>
      </c>
      <c r="D129" s="213" t="s">
        <v>355</v>
      </c>
      <c r="E129" s="214">
        <v>263.5</v>
      </c>
      <c r="F129" s="212">
        <v>33.306479999999993</v>
      </c>
      <c r="G129" s="212">
        <v>2.8552300000000002</v>
      </c>
      <c r="H129" s="221" t="s">
        <v>1765</v>
      </c>
      <c r="I129" s="212">
        <v>1.1964251853347327</v>
      </c>
      <c r="J129" s="212">
        <v>1.0784381036355024E-2</v>
      </c>
      <c r="K129" s="213">
        <v>5</v>
      </c>
      <c r="L129" s="214">
        <v>52253</v>
      </c>
      <c r="M129" s="214">
        <v>52253</v>
      </c>
      <c r="N129" s="215">
        <v>2.838709677419355</v>
      </c>
      <c r="O129" s="215">
        <v>2.838709677419355</v>
      </c>
      <c r="P129" s="213">
        <v>1</v>
      </c>
      <c r="Q129" s="214">
        <v>471</v>
      </c>
      <c r="R129" s="215">
        <v>1.1385199240986717E-2</v>
      </c>
    </row>
    <row r="130" spans="2:18">
      <c r="B130" s="213" t="s">
        <v>373</v>
      </c>
      <c r="C130" s="213" t="s">
        <v>354</v>
      </c>
      <c r="D130" s="213" t="s">
        <v>355</v>
      </c>
      <c r="E130" s="214">
        <v>579.5</v>
      </c>
      <c r="F130" s="212">
        <v>33.118510000000001</v>
      </c>
      <c r="G130" s="212">
        <v>1.4850000000000001</v>
      </c>
      <c r="H130" s="220">
        <v>2.7026655673980713</v>
      </c>
      <c r="I130" s="212">
        <v>5.1988272530989175</v>
      </c>
      <c r="J130" s="212">
        <v>1.5203458616007935E-2</v>
      </c>
      <c r="K130" s="213">
        <v>10</v>
      </c>
      <c r="L130" s="214">
        <v>227055</v>
      </c>
      <c r="M130" s="214">
        <v>67519</v>
      </c>
      <c r="N130" s="215">
        <v>3.1768766177739431</v>
      </c>
      <c r="O130" s="215">
        <v>1.917169974115617</v>
      </c>
      <c r="P130" s="213">
        <v>2</v>
      </c>
      <c r="Q130" s="214">
        <v>664</v>
      </c>
      <c r="R130" s="215">
        <v>8.6281276962899053E-3</v>
      </c>
    </row>
    <row r="131" spans="2:18">
      <c r="B131" s="213" t="s">
        <v>374</v>
      </c>
      <c r="C131" s="213" t="s">
        <v>354</v>
      </c>
      <c r="D131" s="213" t="s">
        <v>355</v>
      </c>
      <c r="E131" s="214">
        <v>804</v>
      </c>
      <c r="F131" s="212">
        <v>80.655730000000005</v>
      </c>
      <c r="G131" s="212">
        <v>0.54092999999999991</v>
      </c>
      <c r="H131" s="220">
        <v>2.9120268821716309</v>
      </c>
      <c r="I131" s="212">
        <v>5.3320865773870381</v>
      </c>
      <c r="J131" s="212">
        <v>0.1093549975151414</v>
      </c>
      <c r="K131" s="213">
        <v>14</v>
      </c>
      <c r="L131" s="214">
        <v>232875.00409</v>
      </c>
      <c r="M131" s="214">
        <v>97860</v>
      </c>
      <c r="N131" s="215">
        <v>2.1679104601990051</v>
      </c>
      <c r="O131" s="215">
        <v>1.2077114427860696</v>
      </c>
      <c r="P131" s="213">
        <v>8</v>
      </c>
      <c r="Q131" s="214">
        <v>4776</v>
      </c>
      <c r="R131" s="215">
        <v>4.975124378109453E-2</v>
      </c>
    </row>
    <row r="132" spans="2:18">
      <c r="B132" s="213" t="s">
        <v>375</v>
      </c>
      <c r="C132" s="213" t="s">
        <v>354</v>
      </c>
      <c r="D132" s="213" t="s">
        <v>355</v>
      </c>
      <c r="E132" s="214">
        <v>85</v>
      </c>
      <c r="F132" s="212">
        <v>16.34093</v>
      </c>
      <c r="G132" s="212">
        <v>0</v>
      </c>
      <c r="H132" s="220">
        <v>1.3703656196594238</v>
      </c>
      <c r="I132" s="212">
        <v>0.11906322279839533</v>
      </c>
      <c r="J132" s="212">
        <v>0</v>
      </c>
      <c r="K132" s="213">
        <v>2</v>
      </c>
      <c r="L132" s="214">
        <v>5199.9996799999999</v>
      </c>
      <c r="M132" s="214">
        <v>5199.9996799999999</v>
      </c>
      <c r="N132" s="215">
        <v>0.95294116470588242</v>
      </c>
      <c r="O132" s="215">
        <v>0.95294116470588242</v>
      </c>
      <c r="P132" s="213"/>
      <c r="Q132" s="214"/>
      <c r="R132" s="215"/>
    </row>
    <row r="133" spans="2:18">
      <c r="B133" s="213" t="s">
        <v>376</v>
      </c>
      <c r="C133" s="213" t="s">
        <v>377</v>
      </c>
      <c r="D133" s="213" t="s">
        <v>378</v>
      </c>
      <c r="E133" s="214">
        <v>757</v>
      </c>
      <c r="F133" s="212">
        <v>24.589219866000004</v>
      </c>
      <c r="G133" s="212">
        <v>0.89111410999999996</v>
      </c>
      <c r="H133" s="220">
        <v>2.9178786277770996</v>
      </c>
      <c r="I133" s="212">
        <v>1.5614327018047582E-2</v>
      </c>
      <c r="J133" s="212">
        <v>5.1020879025249624</v>
      </c>
      <c r="K133" s="213">
        <v>2</v>
      </c>
      <c r="L133" s="214">
        <v>806</v>
      </c>
      <c r="M133" s="214">
        <v>806</v>
      </c>
      <c r="N133" s="215">
        <v>6.6050198150594455E-3</v>
      </c>
      <c r="O133" s="215">
        <v>6.6050198150594455E-3</v>
      </c>
      <c r="P133" s="213">
        <v>5</v>
      </c>
      <c r="Q133" s="214">
        <v>263366</v>
      </c>
      <c r="R133" s="215">
        <v>3.8335535006605022</v>
      </c>
    </row>
    <row r="134" spans="2:18">
      <c r="B134" s="213" t="s">
        <v>379</v>
      </c>
      <c r="C134" s="213" t="s">
        <v>377</v>
      </c>
      <c r="D134" s="213" t="s">
        <v>378</v>
      </c>
      <c r="E134" s="214">
        <v>376</v>
      </c>
      <c r="F134" s="212">
        <v>190.42174440100001</v>
      </c>
      <c r="G134" s="212">
        <v>7.6170213480000006</v>
      </c>
      <c r="H134" s="221" t="s">
        <v>1765</v>
      </c>
      <c r="I134" s="212">
        <v>0.46848151891578427</v>
      </c>
      <c r="J134" s="212">
        <v>3.4449932319669547</v>
      </c>
      <c r="K134" s="213">
        <v>12</v>
      </c>
      <c r="L134" s="214">
        <v>24182.669148000001</v>
      </c>
      <c r="M134" s="214">
        <v>24182.669148000001</v>
      </c>
      <c r="N134" s="215">
        <v>0.6436170930851064</v>
      </c>
      <c r="O134" s="215">
        <v>0.6436170930851064</v>
      </c>
      <c r="P134" s="213">
        <v>7</v>
      </c>
      <c r="Q134" s="214">
        <v>177828</v>
      </c>
      <c r="R134" s="215">
        <v>2.9202127659574466</v>
      </c>
    </row>
    <row r="135" spans="2:18">
      <c r="B135" s="213" t="s">
        <v>380</v>
      </c>
      <c r="C135" s="213" t="s">
        <v>377</v>
      </c>
      <c r="D135" s="213" t="s">
        <v>378</v>
      </c>
      <c r="E135" s="214">
        <v>360.5</v>
      </c>
      <c r="F135" s="212">
        <v>99.800871606000001</v>
      </c>
      <c r="G135" s="212">
        <v>2.5754356010000001</v>
      </c>
      <c r="H135" s="220">
        <v>3.6592772006988525</v>
      </c>
      <c r="I135" s="212">
        <v>0.17158970381792743</v>
      </c>
      <c r="J135" s="212">
        <v>4.5008781944876315</v>
      </c>
      <c r="K135" s="213">
        <v>5</v>
      </c>
      <c r="L135" s="214">
        <v>8857.3334680000007</v>
      </c>
      <c r="M135" s="214">
        <v>1897.333468</v>
      </c>
      <c r="N135" s="215">
        <v>0.1211280665742025</v>
      </c>
      <c r="O135" s="215">
        <v>3.7910313453536751E-2</v>
      </c>
      <c r="P135" s="213">
        <v>9</v>
      </c>
      <c r="Q135" s="214">
        <v>232332</v>
      </c>
      <c r="R135" s="215">
        <v>4.9292649098474337</v>
      </c>
    </row>
    <row r="136" spans="2:18">
      <c r="B136" s="213" t="s">
        <v>381</v>
      </c>
      <c r="C136" s="213" t="s">
        <v>377</v>
      </c>
      <c r="D136" s="213" t="s">
        <v>378</v>
      </c>
      <c r="E136" s="214">
        <v>993.5</v>
      </c>
      <c r="F136" s="212">
        <v>119.72440445000001</v>
      </c>
      <c r="G136" s="212">
        <v>2.4003678059999998</v>
      </c>
      <c r="H136" s="220">
        <v>3.752617359161377</v>
      </c>
      <c r="I136" s="212">
        <v>0.83432037782638047</v>
      </c>
      <c r="J136" s="212">
        <v>7.0283069290813778</v>
      </c>
      <c r="K136" s="213">
        <v>12</v>
      </c>
      <c r="L136" s="214">
        <v>43067.000181999996</v>
      </c>
      <c r="M136" s="214">
        <v>39579.000181999996</v>
      </c>
      <c r="N136" s="215">
        <v>2.0962925707096121</v>
      </c>
      <c r="O136" s="215">
        <v>2.0801878902868642</v>
      </c>
      <c r="P136" s="213">
        <v>10</v>
      </c>
      <c r="Q136" s="214">
        <v>362796</v>
      </c>
      <c r="R136" s="215">
        <v>3.9476597886260696</v>
      </c>
    </row>
    <row r="137" spans="2:18">
      <c r="B137" s="213" t="s">
        <v>382</v>
      </c>
      <c r="C137" s="213" t="s">
        <v>377</v>
      </c>
      <c r="D137" s="213" t="s">
        <v>378</v>
      </c>
      <c r="E137" s="214">
        <v>905</v>
      </c>
      <c r="F137" s="212">
        <v>111.99216407599999</v>
      </c>
      <c r="G137" s="212">
        <v>3.3569211930000002</v>
      </c>
      <c r="H137" s="220">
        <v>4.729794979095459</v>
      </c>
      <c r="I137" s="212">
        <v>2.8932740240886345</v>
      </c>
      <c r="J137" s="212">
        <v>8.6285623496754268E-2</v>
      </c>
      <c r="K137" s="213">
        <v>11</v>
      </c>
      <c r="L137" s="214">
        <v>149348.66297599999</v>
      </c>
      <c r="M137" s="214">
        <v>149348.66297599999</v>
      </c>
      <c r="N137" s="215">
        <v>1.0961325812154696</v>
      </c>
      <c r="O137" s="215">
        <v>1.0961325812154696</v>
      </c>
      <c r="P137" s="213">
        <v>4</v>
      </c>
      <c r="Q137" s="214">
        <v>4454</v>
      </c>
      <c r="R137" s="215">
        <v>3.3149171270718231E-2</v>
      </c>
    </row>
    <row r="138" spans="2:18">
      <c r="B138" s="213" t="s">
        <v>383</v>
      </c>
      <c r="C138" s="213" t="s">
        <v>377</v>
      </c>
      <c r="D138" s="213" t="s">
        <v>378</v>
      </c>
      <c r="E138" s="214">
        <v>73.5</v>
      </c>
      <c r="F138" s="212">
        <v>63.220357315000001</v>
      </c>
      <c r="G138" s="212">
        <v>7.3795687999999998E-2</v>
      </c>
      <c r="H138" s="221" t="s">
        <v>1765</v>
      </c>
      <c r="I138" s="212">
        <v>0.47609495450086453</v>
      </c>
      <c r="J138" s="212">
        <v>0.66847142442276664</v>
      </c>
      <c r="K138" s="213">
        <v>4</v>
      </c>
      <c r="L138" s="214">
        <v>24575.669056000006</v>
      </c>
      <c r="M138" s="214">
        <v>24575.669056000006</v>
      </c>
      <c r="N138" s="215">
        <v>3.4013609251700676</v>
      </c>
      <c r="O138" s="215">
        <v>3.4013609251700676</v>
      </c>
      <c r="P138" s="213">
        <v>3</v>
      </c>
      <c r="Q138" s="214">
        <v>34506</v>
      </c>
      <c r="R138" s="215">
        <v>2.8979591836734695</v>
      </c>
    </row>
    <row r="139" spans="2:18">
      <c r="B139" s="213" t="s">
        <v>384</v>
      </c>
      <c r="C139" s="213" t="s">
        <v>377</v>
      </c>
      <c r="D139" s="213" t="s">
        <v>378</v>
      </c>
      <c r="E139" s="214">
        <v>64</v>
      </c>
      <c r="F139" s="212">
        <v>50.866209669999996</v>
      </c>
      <c r="G139" s="212">
        <v>9.5469999999999999E-2</v>
      </c>
      <c r="H139" s="221" t="s">
        <v>1765</v>
      </c>
      <c r="I139" s="212">
        <v>0.20259879895129235</v>
      </c>
      <c r="J139" s="212">
        <v>0.44872786193428804</v>
      </c>
      <c r="K139" s="213">
        <v>1</v>
      </c>
      <c r="L139" s="214">
        <v>10458</v>
      </c>
      <c r="M139" s="214">
        <v>10458</v>
      </c>
      <c r="N139" s="215">
        <v>0.984375</v>
      </c>
      <c r="O139" s="215">
        <v>0.984375</v>
      </c>
      <c r="P139" s="213">
        <v>4</v>
      </c>
      <c r="Q139" s="214">
        <v>23163</v>
      </c>
      <c r="R139" s="215">
        <v>3.984375</v>
      </c>
    </row>
    <row r="140" spans="2:18">
      <c r="B140" s="213" t="s">
        <v>385</v>
      </c>
      <c r="C140" s="213" t="s">
        <v>377</v>
      </c>
      <c r="D140" s="213" t="s">
        <v>378</v>
      </c>
      <c r="E140" s="214">
        <v>56</v>
      </c>
      <c r="F140" s="212">
        <v>42.010686501999999</v>
      </c>
      <c r="G140" s="212">
        <v>0</v>
      </c>
      <c r="H140" s="221" t="s">
        <v>1765</v>
      </c>
      <c r="I140" s="212">
        <v>1.5614327018047582E-2</v>
      </c>
      <c r="J140" s="212">
        <v>0.40711548670504955</v>
      </c>
      <c r="K140" s="213">
        <v>4</v>
      </c>
      <c r="L140" s="214">
        <v>806</v>
      </c>
      <c r="M140" s="214">
        <v>806</v>
      </c>
      <c r="N140" s="215">
        <v>2.0892857142857144</v>
      </c>
      <c r="O140" s="215">
        <v>2.0892857142857144</v>
      </c>
      <c r="P140" s="213">
        <v>5</v>
      </c>
      <c r="Q140" s="214">
        <v>21015</v>
      </c>
      <c r="R140" s="215">
        <v>4.0178571428571432</v>
      </c>
    </row>
    <row r="141" spans="2:18">
      <c r="B141" s="213" t="s">
        <v>386</v>
      </c>
      <c r="C141" s="213" t="s">
        <v>377</v>
      </c>
      <c r="D141" s="213" t="s">
        <v>378</v>
      </c>
      <c r="E141" s="214">
        <v>85</v>
      </c>
      <c r="F141" s="212">
        <v>89.236015891000008</v>
      </c>
      <c r="G141" s="212">
        <v>0</v>
      </c>
      <c r="H141" s="221" t="s">
        <v>1765</v>
      </c>
      <c r="I141" s="212">
        <v>1.6040524529706449E-2</v>
      </c>
      <c r="J141" s="212">
        <v>0.60287575285563366</v>
      </c>
      <c r="K141" s="213">
        <v>2</v>
      </c>
      <c r="L141" s="214">
        <v>828</v>
      </c>
      <c r="M141" s="214">
        <v>828</v>
      </c>
      <c r="N141" s="215">
        <v>1.9411764705882353</v>
      </c>
      <c r="O141" s="215">
        <v>1.9411764705882353</v>
      </c>
      <c r="P141" s="213">
        <v>4</v>
      </c>
      <c r="Q141" s="214">
        <v>31120</v>
      </c>
      <c r="R141" s="215">
        <v>3.8941176470588235</v>
      </c>
    </row>
    <row r="142" spans="2:18">
      <c r="B142" s="213" t="s">
        <v>387</v>
      </c>
      <c r="C142" s="213" t="s">
        <v>377</v>
      </c>
      <c r="D142" s="213" t="s">
        <v>378</v>
      </c>
      <c r="E142" s="214">
        <v>92.5</v>
      </c>
      <c r="F142" s="212">
        <v>104.915721158</v>
      </c>
      <c r="G142" s="212">
        <v>5.2538131999999994E-2</v>
      </c>
      <c r="H142" s="221" t="s">
        <v>1765</v>
      </c>
      <c r="I142" s="212">
        <v>0.36459259860999438</v>
      </c>
      <c r="J142" s="212">
        <v>4.6881726282475373E-3</v>
      </c>
      <c r="K142" s="213">
        <v>4</v>
      </c>
      <c r="L142" s="214">
        <v>18820</v>
      </c>
      <c r="M142" s="214">
        <v>18820</v>
      </c>
      <c r="N142" s="215">
        <v>1.3405405405405406</v>
      </c>
      <c r="O142" s="215">
        <v>1.3405405405405406</v>
      </c>
      <c r="P142" s="213">
        <v>2</v>
      </c>
      <c r="Q142" s="214">
        <v>242</v>
      </c>
      <c r="R142" s="215">
        <v>4.3243243243243246E-2</v>
      </c>
    </row>
    <row r="143" spans="2:18">
      <c r="B143" s="213" t="s">
        <v>388</v>
      </c>
      <c r="C143" s="213" t="s">
        <v>377</v>
      </c>
      <c r="D143" s="213" t="s">
        <v>378</v>
      </c>
      <c r="E143" s="214">
        <v>250</v>
      </c>
      <c r="F143" s="212">
        <v>115.947085156</v>
      </c>
      <c r="G143" s="212">
        <v>9.6368200000000001E-2</v>
      </c>
      <c r="H143" s="220">
        <v>1.7644493579864502</v>
      </c>
      <c r="I143" s="212">
        <v>2.8006342635804238</v>
      </c>
      <c r="J143" s="212">
        <v>2.5804322069527767E-2</v>
      </c>
      <c r="K143" s="213">
        <v>6</v>
      </c>
      <c r="L143" s="214">
        <v>144566.667128</v>
      </c>
      <c r="M143" s="214">
        <v>128182.667128</v>
      </c>
      <c r="N143" s="215">
        <v>2.7613333440000001</v>
      </c>
      <c r="O143" s="215">
        <v>2.7613333440000001</v>
      </c>
      <c r="P143" s="213">
        <v>2</v>
      </c>
      <c r="Q143" s="214">
        <v>1332</v>
      </c>
      <c r="R143" s="215">
        <v>0.996</v>
      </c>
    </row>
    <row r="144" spans="2:18">
      <c r="B144" s="213" t="s">
        <v>389</v>
      </c>
      <c r="C144" s="213" t="s">
        <v>377</v>
      </c>
      <c r="D144" s="213" t="s">
        <v>378</v>
      </c>
      <c r="E144" s="214">
        <v>67</v>
      </c>
      <c r="F144" s="212">
        <v>112.00617123399999</v>
      </c>
      <c r="G144" s="212">
        <v>0.11645657599999999</v>
      </c>
      <c r="H144" s="221" t="s">
        <v>1765</v>
      </c>
      <c r="I144" s="212">
        <v>0.38758789162540697</v>
      </c>
      <c r="J144" s="212">
        <v>0</v>
      </c>
      <c r="K144" s="213">
        <v>3</v>
      </c>
      <c r="L144" s="214">
        <v>20007</v>
      </c>
      <c r="M144" s="214">
        <v>20007</v>
      </c>
      <c r="N144" s="215">
        <v>2.1343283582089554</v>
      </c>
      <c r="O144" s="215">
        <v>2.1343283582089554</v>
      </c>
      <c r="P144" s="213"/>
      <c r="Q144" s="214"/>
      <c r="R144" s="215"/>
    </row>
    <row r="145" spans="2:18">
      <c r="B145" s="213" t="s">
        <v>390</v>
      </c>
      <c r="C145" s="213" t="s">
        <v>377</v>
      </c>
      <c r="D145" s="213" t="s">
        <v>378</v>
      </c>
      <c r="E145" s="214">
        <v>74</v>
      </c>
      <c r="F145" s="212">
        <v>97.127978705000004</v>
      </c>
      <c r="G145" s="212">
        <v>0.15039514900000001</v>
      </c>
      <c r="H145" s="221" t="s">
        <v>1765</v>
      </c>
      <c r="I145" s="212">
        <v>0.20112648027465263</v>
      </c>
      <c r="J145" s="212">
        <v>0</v>
      </c>
      <c r="K145" s="213">
        <v>2</v>
      </c>
      <c r="L145" s="214">
        <v>10382</v>
      </c>
      <c r="M145" s="214">
        <v>10382</v>
      </c>
      <c r="N145" s="215">
        <v>1.1891891891891893</v>
      </c>
      <c r="O145" s="215">
        <v>1.1891891891891893</v>
      </c>
      <c r="P145" s="213"/>
      <c r="Q145" s="214"/>
      <c r="R145" s="215"/>
    </row>
    <row r="146" spans="2:18">
      <c r="B146" s="213" t="s">
        <v>391</v>
      </c>
      <c r="C146" s="213" t="s">
        <v>377</v>
      </c>
      <c r="D146" s="213" t="s">
        <v>378</v>
      </c>
      <c r="E146" s="214">
        <v>76</v>
      </c>
      <c r="F146" s="212">
        <v>51.129676053000004</v>
      </c>
      <c r="G146" s="212">
        <v>0.276124904</v>
      </c>
      <c r="H146" s="220">
        <v>0.51895570755004883</v>
      </c>
      <c r="I146" s="212">
        <v>0.22072510397864223</v>
      </c>
      <c r="J146" s="212">
        <v>3.4018310476044117E-2</v>
      </c>
      <c r="K146" s="213">
        <v>2</v>
      </c>
      <c r="L146" s="214">
        <v>11393.666444999999</v>
      </c>
      <c r="M146" s="214">
        <v>11393.666444999999</v>
      </c>
      <c r="N146" s="215">
        <v>1.0219298026315788</v>
      </c>
      <c r="O146" s="215">
        <v>1.0219298026315788</v>
      </c>
      <c r="P146" s="213">
        <v>2</v>
      </c>
      <c r="Q146" s="214">
        <v>1756</v>
      </c>
      <c r="R146" s="215">
        <v>1.0789473684210527</v>
      </c>
    </row>
    <row r="147" spans="2:18">
      <c r="B147" s="213" t="s">
        <v>392</v>
      </c>
      <c r="C147" s="213" t="s">
        <v>377</v>
      </c>
      <c r="D147" s="213" t="s">
        <v>378</v>
      </c>
      <c r="E147" s="214">
        <v>89</v>
      </c>
      <c r="F147" s="212">
        <v>161.84433978099997</v>
      </c>
      <c r="G147" s="212">
        <v>0</v>
      </c>
      <c r="H147" s="221" t="s">
        <v>1765</v>
      </c>
      <c r="I147" s="212">
        <v>0.32282524246742544</v>
      </c>
      <c r="J147" s="212">
        <v>0</v>
      </c>
      <c r="K147" s="213">
        <v>2</v>
      </c>
      <c r="L147" s="214">
        <v>16664</v>
      </c>
      <c r="M147" s="214">
        <v>16664</v>
      </c>
      <c r="N147" s="215">
        <v>1.7078651685393258</v>
      </c>
      <c r="O147" s="215">
        <v>1.7078651685393258</v>
      </c>
      <c r="P147" s="213"/>
      <c r="Q147" s="214"/>
      <c r="R147" s="215"/>
    </row>
    <row r="148" spans="2:18">
      <c r="B148" s="213" t="s">
        <v>393</v>
      </c>
      <c r="C148" s="213" t="s">
        <v>377</v>
      </c>
      <c r="D148" s="213" t="s">
        <v>378</v>
      </c>
      <c r="E148" s="214">
        <v>14</v>
      </c>
      <c r="F148" s="212">
        <v>9.4869491969999995</v>
      </c>
      <c r="G148" s="212">
        <v>0</v>
      </c>
      <c r="H148" s="221" t="s">
        <v>1765</v>
      </c>
      <c r="I148" s="212">
        <v>2.7121659832836991E-3</v>
      </c>
      <c r="J148" s="212">
        <v>0.10170622437313871</v>
      </c>
      <c r="K148" s="213">
        <v>2</v>
      </c>
      <c r="L148" s="214">
        <v>140</v>
      </c>
      <c r="M148" s="214">
        <v>140</v>
      </c>
      <c r="N148" s="215">
        <v>2</v>
      </c>
      <c r="O148" s="215">
        <v>2</v>
      </c>
      <c r="P148" s="213">
        <v>4</v>
      </c>
      <c r="Q148" s="214">
        <v>5250</v>
      </c>
      <c r="R148" s="215">
        <v>4</v>
      </c>
    </row>
    <row r="149" spans="2:18">
      <c r="B149" s="213" t="s">
        <v>394</v>
      </c>
      <c r="C149" s="213" t="s">
        <v>377</v>
      </c>
      <c r="D149" s="213" t="s">
        <v>378</v>
      </c>
      <c r="E149" s="214">
        <v>154</v>
      </c>
      <c r="F149" s="212">
        <v>90.89067965800001</v>
      </c>
      <c r="G149" s="212">
        <v>2.0827900000000001</v>
      </c>
      <c r="H149" s="220">
        <v>2.2773087024688721</v>
      </c>
      <c r="I149" s="212">
        <v>0.57331953687173287</v>
      </c>
      <c r="J149" s="212">
        <v>0</v>
      </c>
      <c r="K149" s="213">
        <v>4</v>
      </c>
      <c r="L149" s="214">
        <v>29594.330013999999</v>
      </c>
      <c r="M149" s="214">
        <v>29594.330013999999</v>
      </c>
      <c r="N149" s="215">
        <v>1.458874435064935</v>
      </c>
      <c r="O149" s="215">
        <v>1.458874435064935</v>
      </c>
      <c r="P149" s="213"/>
      <c r="Q149" s="214"/>
      <c r="R149" s="215"/>
    </row>
    <row r="150" spans="2:18">
      <c r="B150" s="213" t="s">
        <v>395</v>
      </c>
      <c r="C150" s="213" t="s">
        <v>377</v>
      </c>
      <c r="D150" s="213" t="s">
        <v>378</v>
      </c>
      <c r="E150" s="214">
        <v>72.5</v>
      </c>
      <c r="F150" s="212">
        <v>47.463169547</v>
      </c>
      <c r="G150" s="212">
        <v>0</v>
      </c>
      <c r="H150" s="221" t="s">
        <v>1765</v>
      </c>
      <c r="I150" s="212">
        <v>0.78869786793889984</v>
      </c>
      <c r="J150" s="212">
        <v>8.1364979498510973E-2</v>
      </c>
      <c r="K150" s="213">
        <v>3</v>
      </c>
      <c r="L150" s="214">
        <v>40712</v>
      </c>
      <c r="M150" s="214">
        <v>40712</v>
      </c>
      <c r="N150" s="215">
        <v>2.4551724137931035</v>
      </c>
      <c r="O150" s="215">
        <v>2.4551724137931035</v>
      </c>
      <c r="P150" s="213">
        <v>1</v>
      </c>
      <c r="Q150" s="214">
        <v>4200</v>
      </c>
      <c r="R150" s="215">
        <v>0.96551724137931039</v>
      </c>
    </row>
    <row r="151" spans="2:18">
      <c r="B151" s="213" t="s">
        <v>396</v>
      </c>
      <c r="C151" s="213" t="s">
        <v>377</v>
      </c>
      <c r="D151" s="213" t="s">
        <v>378</v>
      </c>
      <c r="E151" s="214">
        <v>38</v>
      </c>
      <c r="F151" s="212">
        <v>30.082447456000001</v>
      </c>
      <c r="G151" s="212">
        <v>0</v>
      </c>
      <c r="H151" s="221" t="s">
        <v>1765</v>
      </c>
      <c r="I151" s="212">
        <v>0.36478632475165756</v>
      </c>
      <c r="J151" s="212">
        <v>0.26889188462841246</v>
      </c>
      <c r="K151" s="213">
        <v>4</v>
      </c>
      <c r="L151" s="214">
        <v>18830</v>
      </c>
      <c r="M151" s="214">
        <v>18830</v>
      </c>
      <c r="N151" s="215">
        <v>3.9473684210526314</v>
      </c>
      <c r="O151" s="215">
        <v>3.9473684210526314</v>
      </c>
      <c r="P151" s="213">
        <v>4</v>
      </c>
      <c r="Q151" s="214">
        <v>13880</v>
      </c>
      <c r="R151" s="215">
        <v>3.9210526315789473</v>
      </c>
    </row>
    <row r="152" spans="2:18">
      <c r="B152" s="213" t="s">
        <v>397</v>
      </c>
      <c r="C152" s="213" t="s">
        <v>377</v>
      </c>
      <c r="D152" s="213" t="s">
        <v>378</v>
      </c>
      <c r="E152" s="214">
        <v>58</v>
      </c>
      <c r="F152" s="212">
        <v>70.179809000999995</v>
      </c>
      <c r="G152" s="212">
        <v>0.120729852</v>
      </c>
      <c r="H152" s="221" t="s">
        <v>1765</v>
      </c>
      <c r="I152" s="212">
        <v>0.20395488194293421</v>
      </c>
      <c r="J152" s="212">
        <v>1.3754556058081617E-2</v>
      </c>
      <c r="K152" s="213">
        <v>1</v>
      </c>
      <c r="L152" s="214">
        <v>10528</v>
      </c>
      <c r="M152" s="214">
        <v>10528</v>
      </c>
      <c r="N152" s="215">
        <v>0.96551724137931039</v>
      </c>
      <c r="O152" s="215">
        <v>0.96551724137931039</v>
      </c>
      <c r="P152" s="213">
        <v>1</v>
      </c>
      <c r="Q152" s="214">
        <v>710</v>
      </c>
      <c r="R152" s="215">
        <v>8.6206896551724144E-2</v>
      </c>
    </row>
    <row r="153" spans="2:18">
      <c r="B153" s="213" t="s">
        <v>398</v>
      </c>
      <c r="C153" s="213" t="s">
        <v>377</v>
      </c>
      <c r="D153" s="213" t="s">
        <v>378</v>
      </c>
      <c r="E153" s="214">
        <v>32</v>
      </c>
      <c r="F153" s="212">
        <v>30.221935624999997</v>
      </c>
      <c r="G153" s="212">
        <v>8.2053020000000004E-2</v>
      </c>
      <c r="H153" s="221" t="s">
        <v>1765</v>
      </c>
      <c r="I153" s="212">
        <v>5.9667651632241379E-3</v>
      </c>
      <c r="J153" s="212">
        <v>0.22510977661254702</v>
      </c>
      <c r="K153" s="213">
        <v>2</v>
      </c>
      <c r="L153" s="214">
        <v>308</v>
      </c>
      <c r="M153" s="214">
        <v>308</v>
      </c>
      <c r="N153" s="215">
        <v>1.90625</v>
      </c>
      <c r="O153" s="215">
        <v>1.90625</v>
      </c>
      <c r="P153" s="213">
        <v>4</v>
      </c>
      <c r="Q153" s="214">
        <v>11620</v>
      </c>
      <c r="R153" s="215">
        <v>3.84375</v>
      </c>
    </row>
    <row r="154" spans="2:18">
      <c r="B154" s="213" t="s">
        <v>399</v>
      </c>
      <c r="C154" s="213" t="s">
        <v>377</v>
      </c>
      <c r="D154" s="213" t="s">
        <v>378</v>
      </c>
      <c r="E154" s="214">
        <v>62</v>
      </c>
      <c r="F154" s="212">
        <v>52.895061165999998</v>
      </c>
      <c r="G154" s="212">
        <v>0</v>
      </c>
      <c r="H154" s="221" t="s">
        <v>1765</v>
      </c>
      <c r="I154" s="212">
        <v>0.41676953420113416</v>
      </c>
      <c r="J154" s="212">
        <v>0.55742760002146552</v>
      </c>
      <c r="K154" s="213">
        <v>4</v>
      </c>
      <c r="L154" s="214">
        <v>21513.334784000006</v>
      </c>
      <c r="M154" s="214">
        <v>21513.334784000006</v>
      </c>
      <c r="N154" s="215">
        <v>3.5483873709677414</v>
      </c>
      <c r="O154" s="215">
        <v>3.5483873709677414</v>
      </c>
      <c r="P154" s="213">
        <v>4</v>
      </c>
      <c r="Q154" s="214">
        <v>28774</v>
      </c>
      <c r="R154" s="215">
        <v>2.8548387096774195</v>
      </c>
    </row>
    <row r="155" spans="2:18">
      <c r="B155" s="213" t="s">
        <v>400</v>
      </c>
      <c r="C155" s="213" t="s">
        <v>377</v>
      </c>
      <c r="D155" s="213" t="s">
        <v>378</v>
      </c>
      <c r="E155" s="214">
        <v>5.5</v>
      </c>
      <c r="F155" s="212">
        <v>4.3964076380000003</v>
      </c>
      <c r="G155" s="212">
        <v>0</v>
      </c>
      <c r="H155" s="220">
        <v>5.6121379137039185E-2</v>
      </c>
      <c r="I155" s="212">
        <v>5.4630799264386201E-2</v>
      </c>
      <c r="J155" s="212">
        <v>0</v>
      </c>
      <c r="K155" s="213">
        <v>1</v>
      </c>
      <c r="L155" s="214">
        <v>2820.0014099999999</v>
      </c>
      <c r="M155" s="214">
        <v>2820.0014099999999</v>
      </c>
      <c r="N155" s="215">
        <v>0.60606090909090904</v>
      </c>
      <c r="O155" s="215">
        <v>0.60606090909090904</v>
      </c>
      <c r="P155" s="213"/>
      <c r="Q155" s="214"/>
      <c r="R155" s="215"/>
    </row>
    <row r="156" spans="2:18">
      <c r="B156" s="213" t="s">
        <v>401</v>
      </c>
      <c r="C156" s="213" t="s">
        <v>377</v>
      </c>
      <c r="D156" s="213" t="s">
        <v>378</v>
      </c>
      <c r="E156" s="214">
        <v>62.5</v>
      </c>
      <c r="F156" s="212">
        <v>52.316914254000004</v>
      </c>
      <c r="G156" s="212">
        <v>0.12239781499999999</v>
      </c>
      <c r="H156" s="221" t="s">
        <v>1765</v>
      </c>
      <c r="I156" s="212">
        <v>0.28181341827734269</v>
      </c>
      <c r="J156" s="212">
        <v>4.5990586030825016E-2</v>
      </c>
      <c r="K156" s="213">
        <v>4</v>
      </c>
      <c r="L156" s="214">
        <v>14547</v>
      </c>
      <c r="M156" s="214">
        <v>14547</v>
      </c>
      <c r="N156" s="215">
        <v>1.9359999999999999</v>
      </c>
      <c r="O156" s="215">
        <v>1.9359999999999999</v>
      </c>
      <c r="P156" s="213">
        <v>2</v>
      </c>
      <c r="Q156" s="214">
        <v>2374</v>
      </c>
      <c r="R156" s="215">
        <v>1.3120000000000001</v>
      </c>
    </row>
    <row r="157" spans="2:18">
      <c r="B157" s="213" t="s">
        <v>402</v>
      </c>
      <c r="C157" s="213" t="s">
        <v>377</v>
      </c>
      <c r="D157" s="213" t="s">
        <v>378</v>
      </c>
      <c r="E157" s="214">
        <v>57.5</v>
      </c>
      <c r="F157" s="212">
        <v>50.483279687</v>
      </c>
      <c r="G157" s="212">
        <v>0.22244999999999998</v>
      </c>
      <c r="H157" s="221" t="s">
        <v>1765</v>
      </c>
      <c r="I157" s="212">
        <v>0.520968340160466</v>
      </c>
      <c r="J157" s="212">
        <v>1.2398473066439768E-3</v>
      </c>
      <c r="K157" s="213">
        <v>3</v>
      </c>
      <c r="L157" s="214">
        <v>26892</v>
      </c>
      <c r="M157" s="214">
        <v>26892</v>
      </c>
      <c r="N157" s="215">
        <v>2.8173913043478263</v>
      </c>
      <c r="O157" s="215">
        <v>2.8173913043478263</v>
      </c>
      <c r="P157" s="213">
        <v>1</v>
      </c>
      <c r="Q157" s="214">
        <v>64</v>
      </c>
      <c r="R157" s="215">
        <v>3.4782608695652174E-2</v>
      </c>
    </row>
    <row r="158" spans="2:18">
      <c r="B158" s="213" t="s">
        <v>403</v>
      </c>
      <c r="C158" s="213" t="s">
        <v>377</v>
      </c>
      <c r="D158" s="213" t="s">
        <v>378</v>
      </c>
      <c r="E158" s="214">
        <v>53.5</v>
      </c>
      <c r="F158" s="212">
        <v>66.665577932999994</v>
      </c>
      <c r="G158" s="212">
        <v>0</v>
      </c>
      <c r="H158" s="221" t="s">
        <v>1765</v>
      </c>
      <c r="I158" s="212">
        <v>0.10118316379064829</v>
      </c>
      <c r="J158" s="212">
        <v>0.36467008906665965</v>
      </c>
      <c r="K158" s="213">
        <v>3</v>
      </c>
      <c r="L158" s="214">
        <v>5223</v>
      </c>
      <c r="M158" s="214">
        <v>5223</v>
      </c>
      <c r="N158" s="215">
        <v>0.41121495327102803</v>
      </c>
      <c r="O158" s="215">
        <v>0.41121495327102803</v>
      </c>
      <c r="P158" s="213">
        <v>4</v>
      </c>
      <c r="Q158" s="214">
        <v>18824</v>
      </c>
      <c r="R158" s="215">
        <v>3.8878504672897196</v>
      </c>
    </row>
    <row r="159" spans="2:18">
      <c r="B159" s="213" t="s">
        <v>404</v>
      </c>
      <c r="C159" s="213" t="s">
        <v>354</v>
      </c>
      <c r="D159" s="213" t="s">
        <v>378</v>
      </c>
      <c r="E159" s="214">
        <v>693</v>
      </c>
      <c r="F159" s="212">
        <v>11.38481</v>
      </c>
      <c r="G159" s="212">
        <v>2.90734</v>
      </c>
      <c r="H159" s="220">
        <v>1.9539746046066284</v>
      </c>
      <c r="I159" s="212">
        <v>0.12717465212472065</v>
      </c>
      <c r="J159" s="212">
        <v>0.21559782305688779</v>
      </c>
      <c r="K159" s="213">
        <v>5</v>
      </c>
      <c r="L159" s="214">
        <v>6564.661384</v>
      </c>
      <c r="M159" s="214">
        <v>6564.661384</v>
      </c>
      <c r="N159" s="215">
        <v>3.5594008658008658E-2</v>
      </c>
      <c r="O159" s="215">
        <v>3.5594008658008658E-2</v>
      </c>
      <c r="P159" s="213">
        <v>1</v>
      </c>
      <c r="Q159" s="214">
        <v>11129</v>
      </c>
      <c r="R159" s="215">
        <v>4.4733044733044736E-2</v>
      </c>
    </row>
    <row r="160" spans="2:18">
      <c r="B160" s="213" t="s">
        <v>405</v>
      </c>
      <c r="C160" s="213" t="s">
        <v>354</v>
      </c>
      <c r="D160" s="213" t="s">
        <v>378</v>
      </c>
      <c r="E160" s="214">
        <v>131</v>
      </c>
      <c r="F160" s="212">
        <v>38.264499999999998</v>
      </c>
      <c r="G160" s="212">
        <v>0</v>
      </c>
      <c r="H160" s="221" t="s">
        <v>1765</v>
      </c>
      <c r="I160" s="212">
        <v>8.6014406898425891E-2</v>
      </c>
      <c r="J160" s="212">
        <v>0.51804307542135286</v>
      </c>
      <c r="K160" s="213">
        <v>1</v>
      </c>
      <c r="L160" s="214">
        <v>4440</v>
      </c>
      <c r="M160" s="214">
        <v>4440</v>
      </c>
      <c r="N160" s="215">
        <v>0.18320610687022901</v>
      </c>
      <c r="O160" s="215">
        <v>0.18320610687022901</v>
      </c>
      <c r="P160" s="213">
        <v>2</v>
      </c>
      <c r="Q160" s="214">
        <v>26741</v>
      </c>
      <c r="R160" s="215">
        <v>1.0381679389312977</v>
      </c>
    </row>
    <row r="161" spans="2:18">
      <c r="B161" s="213" t="s">
        <v>406</v>
      </c>
      <c r="C161" s="213" t="s">
        <v>354</v>
      </c>
      <c r="D161" s="213" t="s">
        <v>378</v>
      </c>
      <c r="E161" s="214">
        <v>97.5</v>
      </c>
      <c r="F161" s="212">
        <v>80.281859999999995</v>
      </c>
      <c r="G161" s="212">
        <v>0.66130999999999995</v>
      </c>
      <c r="H161" s="221" t="s">
        <v>1765</v>
      </c>
      <c r="I161" s="212">
        <v>6.4007117205495304E-2</v>
      </c>
      <c r="J161" s="212">
        <v>0.14296989254738357</v>
      </c>
      <c r="K161" s="213">
        <v>4</v>
      </c>
      <c r="L161" s="214">
        <v>3304</v>
      </c>
      <c r="M161" s="214">
        <v>3304</v>
      </c>
      <c r="N161" s="215">
        <v>0.82051282051282048</v>
      </c>
      <c r="O161" s="215">
        <v>0.82051282051282048</v>
      </c>
      <c r="P161" s="213">
        <v>1</v>
      </c>
      <c r="Q161" s="214">
        <v>7380</v>
      </c>
      <c r="R161" s="215">
        <v>0.42051282051282052</v>
      </c>
    </row>
    <row r="162" spans="2:18">
      <c r="B162" s="213" t="s">
        <v>407</v>
      </c>
      <c r="C162" s="213" t="s">
        <v>354</v>
      </c>
      <c r="D162" s="213" t="s">
        <v>378</v>
      </c>
      <c r="E162" s="214">
        <v>87</v>
      </c>
      <c r="F162" s="212">
        <v>161.42732999999998</v>
      </c>
      <c r="G162" s="212">
        <v>0</v>
      </c>
      <c r="H162" s="221" t="s">
        <v>1765</v>
      </c>
      <c r="I162" s="212">
        <v>0.39899836136936478</v>
      </c>
      <c r="J162" s="212">
        <v>0</v>
      </c>
      <c r="K162" s="213">
        <v>2</v>
      </c>
      <c r="L162" s="214">
        <v>20596</v>
      </c>
      <c r="M162" s="214">
        <v>20596</v>
      </c>
      <c r="N162" s="215">
        <v>0.2413793103448276</v>
      </c>
      <c r="O162" s="215">
        <v>0.2413793103448276</v>
      </c>
      <c r="P162" s="213"/>
      <c r="Q162" s="214"/>
      <c r="R162" s="215"/>
    </row>
    <row r="163" spans="2:18">
      <c r="B163" s="213" t="s">
        <v>408</v>
      </c>
      <c r="C163" s="213" t="s">
        <v>354</v>
      </c>
      <c r="D163" s="213" t="s">
        <v>378</v>
      </c>
      <c r="E163" s="214">
        <v>107</v>
      </c>
      <c r="F163" s="212">
        <v>74.492140000000006</v>
      </c>
      <c r="G163" s="212">
        <v>0.70040000000000002</v>
      </c>
      <c r="H163" s="221" t="s">
        <v>1765</v>
      </c>
      <c r="I163" s="212">
        <v>0.20153330517214518</v>
      </c>
      <c r="J163" s="212">
        <v>0</v>
      </c>
      <c r="K163" s="213">
        <v>1</v>
      </c>
      <c r="L163" s="214">
        <v>10403</v>
      </c>
      <c r="M163" s="214">
        <v>10403</v>
      </c>
      <c r="N163" s="215">
        <v>0.94392523364485981</v>
      </c>
      <c r="O163" s="215">
        <v>0.94392523364485981</v>
      </c>
      <c r="P163" s="213"/>
      <c r="Q163" s="214"/>
      <c r="R163" s="215"/>
    </row>
    <row r="164" spans="2:18">
      <c r="B164" s="213" t="s">
        <v>409</v>
      </c>
      <c r="C164" s="213" t="s">
        <v>354</v>
      </c>
      <c r="D164" s="213" t="s">
        <v>378</v>
      </c>
      <c r="E164" s="214">
        <v>56</v>
      </c>
      <c r="F164" s="212">
        <v>44.983919999999998</v>
      </c>
      <c r="G164" s="212">
        <v>0</v>
      </c>
      <c r="H164" s="221" t="s">
        <v>1765</v>
      </c>
      <c r="I164" s="212">
        <v>5.7885371128940669E-2</v>
      </c>
      <c r="J164" s="212">
        <v>0.20476853173791928</v>
      </c>
      <c r="K164" s="213">
        <v>2</v>
      </c>
      <c r="L164" s="214">
        <v>2988</v>
      </c>
      <c r="M164" s="214">
        <v>298</v>
      </c>
      <c r="N164" s="215">
        <v>7.1428571428571425E-2</v>
      </c>
      <c r="O164" s="215">
        <v>3.5714285714285712E-2</v>
      </c>
      <c r="P164" s="213">
        <v>2</v>
      </c>
      <c r="Q164" s="214">
        <v>10570</v>
      </c>
      <c r="R164" s="215">
        <v>1.8214285714285714</v>
      </c>
    </row>
    <row r="165" spans="2:18">
      <c r="B165" s="213" t="s">
        <v>410</v>
      </c>
      <c r="C165" s="213" t="s">
        <v>354</v>
      </c>
      <c r="D165" s="213" t="s">
        <v>355</v>
      </c>
      <c r="E165" s="214">
        <v>22</v>
      </c>
      <c r="F165" s="212">
        <v>74.711770000000001</v>
      </c>
      <c r="G165" s="212">
        <v>0.49110999999999999</v>
      </c>
      <c r="H165" s="221" t="s">
        <v>1765</v>
      </c>
      <c r="I165" s="212">
        <v>0.1562704895395394</v>
      </c>
      <c r="J165" s="212">
        <v>9.9372003604630173E-3</v>
      </c>
      <c r="K165" s="213">
        <v>4</v>
      </c>
      <c r="L165" s="214">
        <v>6825</v>
      </c>
      <c r="M165" s="214">
        <v>5964</v>
      </c>
      <c r="N165" s="215">
        <v>3.8181818181818183</v>
      </c>
      <c r="O165" s="215">
        <v>0.95454545454545459</v>
      </c>
      <c r="P165" s="213">
        <v>1</v>
      </c>
      <c r="Q165" s="214">
        <v>434</v>
      </c>
      <c r="R165" s="215">
        <v>0.31818181818181818</v>
      </c>
    </row>
    <row r="166" spans="2:18">
      <c r="B166" s="213" t="s">
        <v>411</v>
      </c>
      <c r="C166" s="213" t="s">
        <v>354</v>
      </c>
      <c r="D166" s="213" t="s">
        <v>378</v>
      </c>
      <c r="E166" s="214">
        <v>30.5</v>
      </c>
      <c r="F166" s="212">
        <v>31.911630000000002</v>
      </c>
      <c r="G166" s="212">
        <v>0.11839</v>
      </c>
      <c r="H166" s="221" t="s">
        <v>1765</v>
      </c>
      <c r="I166" s="212">
        <v>0.78472648203480577</v>
      </c>
      <c r="J166" s="212">
        <v>1.2398473066439768E-3</v>
      </c>
      <c r="K166" s="213">
        <v>6</v>
      </c>
      <c r="L166" s="214">
        <v>40507</v>
      </c>
      <c r="M166" s="214">
        <v>37483</v>
      </c>
      <c r="N166" s="215">
        <v>3.639344262295082</v>
      </c>
      <c r="O166" s="215">
        <v>2.7540983606557377</v>
      </c>
      <c r="P166" s="213">
        <v>1</v>
      </c>
      <c r="Q166" s="214">
        <v>64</v>
      </c>
      <c r="R166" s="215">
        <v>6.5573770491803282E-2</v>
      </c>
    </row>
    <row r="167" spans="2:18">
      <c r="B167" s="213" t="s">
        <v>412</v>
      </c>
      <c r="C167" s="213" t="s">
        <v>354</v>
      </c>
      <c r="D167" s="213" t="s">
        <v>378</v>
      </c>
      <c r="E167" s="214">
        <v>84</v>
      </c>
      <c r="F167" s="212">
        <v>78.622590000000002</v>
      </c>
      <c r="G167" s="212">
        <v>0</v>
      </c>
      <c r="H167" s="221" t="s">
        <v>1765</v>
      </c>
      <c r="I167" s="212">
        <v>0.68230347093751353</v>
      </c>
      <c r="J167" s="212">
        <v>0</v>
      </c>
      <c r="K167" s="213">
        <v>4</v>
      </c>
      <c r="L167" s="214">
        <v>35220</v>
      </c>
      <c r="M167" s="214">
        <v>35220</v>
      </c>
      <c r="N167" s="215">
        <v>2.7738095238095237</v>
      </c>
      <c r="O167" s="215">
        <v>2.7738095238095237</v>
      </c>
      <c r="P167" s="213"/>
      <c r="Q167" s="214"/>
      <c r="R167" s="215"/>
    </row>
    <row r="168" spans="2:18">
      <c r="B168" s="213" t="s">
        <v>413</v>
      </c>
      <c r="C168" s="213" t="s">
        <v>258</v>
      </c>
      <c r="D168" s="213" t="s">
        <v>259</v>
      </c>
      <c r="E168" s="214">
        <v>1002</v>
      </c>
      <c r="F168" s="212">
        <v>1.759057546</v>
      </c>
      <c r="G168" s="212">
        <v>3.6736689039999999</v>
      </c>
      <c r="H168" s="220">
        <v>2.7168350219726562</v>
      </c>
      <c r="I168" s="212">
        <v>4.1178776786279347E-2</v>
      </c>
      <c r="J168" s="212">
        <v>0.56024456049055071</v>
      </c>
      <c r="K168" s="213">
        <v>5</v>
      </c>
      <c r="L168" s="214">
        <v>1725.666592</v>
      </c>
      <c r="M168" s="214">
        <v>1497.666592</v>
      </c>
      <c r="N168" s="215">
        <v>1.0312706586826348E-2</v>
      </c>
      <c r="O168" s="215">
        <v>9.3147025948103791E-3</v>
      </c>
      <c r="P168" s="213">
        <v>1</v>
      </c>
      <c r="Q168" s="214">
        <v>23478</v>
      </c>
      <c r="R168" s="215">
        <v>8.5828343313373259E-2</v>
      </c>
    </row>
    <row r="169" spans="2:18">
      <c r="B169" s="213" t="s">
        <v>414</v>
      </c>
      <c r="C169" s="213" t="s">
        <v>258</v>
      </c>
      <c r="D169" s="213" t="s">
        <v>259</v>
      </c>
      <c r="E169" s="214">
        <v>292</v>
      </c>
      <c r="F169" s="212">
        <v>0.136178257</v>
      </c>
      <c r="G169" s="212">
        <v>3.2530089969999998</v>
      </c>
      <c r="H169" s="220">
        <v>3.9185121059417725</v>
      </c>
      <c r="I169" s="212">
        <v>0.6271554129404463</v>
      </c>
      <c r="J169" s="212">
        <v>2.6201061735182923E-2</v>
      </c>
      <c r="K169" s="213">
        <v>2</v>
      </c>
      <c r="L169" s="214">
        <v>26282.012933999998</v>
      </c>
      <c r="M169" s="214">
        <v>26282.012933999998</v>
      </c>
      <c r="N169" s="215">
        <v>0.20890420890410957</v>
      </c>
      <c r="O169" s="215">
        <v>0.20890420890410957</v>
      </c>
      <c r="P169" s="213">
        <v>1</v>
      </c>
      <c r="Q169" s="214">
        <v>1098</v>
      </c>
      <c r="R169" s="215">
        <v>1.0273972602739725E-2</v>
      </c>
    </row>
    <row r="170" spans="2:18">
      <c r="B170" s="213" t="s">
        <v>415</v>
      </c>
      <c r="C170" s="213" t="s">
        <v>258</v>
      </c>
      <c r="D170" s="213" t="s">
        <v>259</v>
      </c>
      <c r="E170" s="214">
        <v>2077</v>
      </c>
      <c r="F170" s="212">
        <v>5.8724110880000007</v>
      </c>
      <c r="G170" s="212">
        <v>4.0271957179999998</v>
      </c>
      <c r="H170" s="220">
        <v>6.9314126968383789</v>
      </c>
      <c r="I170" s="212">
        <v>3.8356949819895907</v>
      </c>
      <c r="J170" s="212">
        <v>8.1336877038319777</v>
      </c>
      <c r="K170" s="213">
        <v>16</v>
      </c>
      <c r="L170" s="214">
        <v>160741.31395099999</v>
      </c>
      <c r="M170" s="214">
        <v>143440.330907</v>
      </c>
      <c r="N170" s="215">
        <v>0.45129187385652381</v>
      </c>
      <c r="O170" s="215">
        <v>0.4272187043813192</v>
      </c>
      <c r="P170" s="213">
        <v>20</v>
      </c>
      <c r="Q170" s="214">
        <v>340856</v>
      </c>
      <c r="R170" s="215">
        <v>0.64612421762156957</v>
      </c>
    </row>
    <row r="171" spans="2:18">
      <c r="B171" s="213" t="s">
        <v>416</v>
      </c>
      <c r="C171" s="213" t="s">
        <v>258</v>
      </c>
      <c r="D171" s="213" t="s">
        <v>259</v>
      </c>
      <c r="E171" s="214">
        <v>800</v>
      </c>
      <c r="F171" s="212">
        <v>0.72668046600000002</v>
      </c>
      <c r="G171" s="212">
        <v>5.000050935</v>
      </c>
      <c r="H171" s="220">
        <v>3.5527842044830322</v>
      </c>
      <c r="I171" s="212">
        <v>0.71139779668175496</v>
      </c>
      <c r="J171" s="212">
        <v>0</v>
      </c>
      <c r="K171" s="213">
        <v>2</v>
      </c>
      <c r="L171" s="214">
        <v>29812.333127999998</v>
      </c>
      <c r="M171" s="214">
        <v>29812.333127999998</v>
      </c>
      <c r="N171" s="215">
        <v>0.27083332874999999</v>
      </c>
      <c r="O171" s="215">
        <v>0.27083332874999999</v>
      </c>
      <c r="P171" s="213"/>
      <c r="Q171" s="214"/>
      <c r="R171" s="215"/>
    </row>
    <row r="172" spans="2:18">
      <c r="B172" s="213" t="s">
        <v>417</v>
      </c>
      <c r="C172" s="213" t="s">
        <v>258</v>
      </c>
      <c r="D172" s="213" t="s">
        <v>259</v>
      </c>
      <c r="E172" s="214">
        <v>748.5</v>
      </c>
      <c r="F172" s="212">
        <v>0.99250313200000007</v>
      </c>
      <c r="G172" s="212">
        <v>2.9935073609999998</v>
      </c>
      <c r="H172" s="220">
        <v>2.8909912109375</v>
      </c>
      <c r="I172" s="212">
        <v>2.6065998753265323</v>
      </c>
      <c r="J172" s="212">
        <v>0.17276474222470342</v>
      </c>
      <c r="K172" s="213">
        <v>2</v>
      </c>
      <c r="L172" s="214">
        <v>109233.995631</v>
      </c>
      <c r="M172" s="214">
        <v>109233.995631</v>
      </c>
      <c r="N172" s="215">
        <v>1.0073480066800267</v>
      </c>
      <c r="O172" s="215">
        <v>1.0073480066800267</v>
      </c>
      <c r="P172" s="213">
        <v>1</v>
      </c>
      <c r="Q172" s="214">
        <v>7240</v>
      </c>
      <c r="R172" s="215">
        <v>5.3440213760855046E-2</v>
      </c>
    </row>
    <row r="173" spans="2:18">
      <c r="B173" s="213" t="s">
        <v>418</v>
      </c>
      <c r="C173" s="213" t="s">
        <v>419</v>
      </c>
      <c r="D173" s="213" t="s">
        <v>20</v>
      </c>
      <c r="E173" s="214">
        <v>66</v>
      </c>
      <c r="F173" s="212">
        <v>0</v>
      </c>
      <c r="G173" s="212">
        <v>3.150239301</v>
      </c>
      <c r="H173" s="221" t="s">
        <v>1765</v>
      </c>
      <c r="I173" s="212">
        <v>0.75379519344193624</v>
      </c>
      <c r="J173" s="212">
        <v>0</v>
      </c>
      <c r="K173" s="213">
        <v>2</v>
      </c>
      <c r="L173" s="214">
        <v>4835</v>
      </c>
      <c r="M173" s="214">
        <v>4835</v>
      </c>
      <c r="N173" s="215">
        <v>1.7727272727272727</v>
      </c>
      <c r="O173" s="215">
        <v>1.7727272727272727</v>
      </c>
      <c r="P173" s="213"/>
      <c r="Q173" s="214"/>
      <c r="R173" s="215"/>
    </row>
    <row r="174" spans="2:18">
      <c r="B174" s="213" t="s">
        <v>420</v>
      </c>
      <c r="C174" s="213" t="s">
        <v>419</v>
      </c>
      <c r="D174" s="213" t="s">
        <v>20</v>
      </c>
      <c r="E174" s="214">
        <v>23</v>
      </c>
      <c r="F174" s="212">
        <v>0</v>
      </c>
      <c r="G174" s="212">
        <v>2.8279473950000003</v>
      </c>
      <c r="H174" s="221" t="s">
        <v>1765</v>
      </c>
      <c r="I174" s="212">
        <v>1.4343155697343981E-2</v>
      </c>
      <c r="J174" s="212">
        <v>0</v>
      </c>
      <c r="K174" s="213">
        <v>1</v>
      </c>
      <c r="L174" s="214">
        <v>92</v>
      </c>
      <c r="M174" s="214">
        <v>92</v>
      </c>
      <c r="N174" s="215">
        <v>1</v>
      </c>
      <c r="O174" s="215">
        <v>1</v>
      </c>
      <c r="P174" s="213"/>
      <c r="Q174" s="214"/>
      <c r="R174" s="215"/>
    </row>
    <row r="175" spans="2:18">
      <c r="B175" s="213" t="s">
        <v>421</v>
      </c>
      <c r="C175" s="213" t="s">
        <v>419</v>
      </c>
      <c r="D175" s="213" t="s">
        <v>20</v>
      </c>
      <c r="E175" s="214">
        <v>312.5</v>
      </c>
      <c r="F175" s="212">
        <v>0</v>
      </c>
      <c r="G175" s="212">
        <v>3.1201399999999997</v>
      </c>
      <c r="H175" s="221" t="s">
        <v>1765</v>
      </c>
      <c r="I175" s="212">
        <v>0.18911138979215486</v>
      </c>
      <c r="J175" s="212">
        <v>0</v>
      </c>
      <c r="K175" s="213">
        <v>1</v>
      </c>
      <c r="L175" s="214">
        <v>1213</v>
      </c>
      <c r="M175" s="214">
        <v>1213</v>
      </c>
      <c r="N175" s="215">
        <v>3.2000000000000002E-3</v>
      </c>
      <c r="O175" s="215">
        <v>3.2000000000000002E-3</v>
      </c>
      <c r="P175" s="213"/>
      <c r="Q175" s="214"/>
      <c r="R175" s="215"/>
    </row>
    <row r="176" spans="2:18">
      <c r="B176" s="213" t="s">
        <v>422</v>
      </c>
      <c r="C176" s="213" t="s">
        <v>419</v>
      </c>
      <c r="D176" s="213" t="s">
        <v>20</v>
      </c>
      <c r="E176" s="214">
        <v>292.5</v>
      </c>
      <c r="F176" s="212">
        <v>0</v>
      </c>
      <c r="G176" s="212">
        <v>2.0823440350000002</v>
      </c>
      <c r="H176" s="221" t="s">
        <v>1765</v>
      </c>
      <c r="I176" s="212">
        <v>0.34142946714329686</v>
      </c>
      <c r="J176" s="212">
        <v>0</v>
      </c>
      <c r="K176" s="213">
        <v>1</v>
      </c>
      <c r="L176" s="214">
        <v>2190</v>
      </c>
      <c r="M176" s="214">
        <v>2190</v>
      </c>
      <c r="N176" s="215">
        <v>0.10256410256410256</v>
      </c>
      <c r="O176" s="215">
        <v>0.10256410256410256</v>
      </c>
      <c r="P176" s="213"/>
      <c r="Q176" s="214"/>
      <c r="R176" s="215"/>
    </row>
    <row r="177" spans="2:18">
      <c r="B177" s="213" t="s">
        <v>423</v>
      </c>
      <c r="C177" s="213" t="s">
        <v>419</v>
      </c>
      <c r="D177" s="213" t="s">
        <v>20</v>
      </c>
      <c r="E177" s="214">
        <v>128.5</v>
      </c>
      <c r="F177" s="212">
        <v>0</v>
      </c>
      <c r="G177" s="212">
        <v>3.390541539</v>
      </c>
      <c r="H177" s="221" t="s">
        <v>1765</v>
      </c>
      <c r="I177" s="212">
        <v>1.0297450367495324</v>
      </c>
      <c r="J177" s="212">
        <v>2.5028806691865242</v>
      </c>
      <c r="K177" s="213">
        <v>2</v>
      </c>
      <c r="L177" s="214">
        <v>6605</v>
      </c>
      <c r="M177" s="214">
        <v>6605</v>
      </c>
      <c r="N177" s="215">
        <v>1.0194552529182879</v>
      </c>
      <c r="O177" s="215">
        <v>1.0194552529182879</v>
      </c>
      <c r="P177" s="213">
        <v>1</v>
      </c>
      <c r="Q177" s="214">
        <v>16054</v>
      </c>
      <c r="R177" s="215">
        <v>0.35797665369649806</v>
      </c>
    </row>
    <row r="178" spans="2:18">
      <c r="B178" s="213" t="s">
        <v>424</v>
      </c>
      <c r="C178" s="213" t="s">
        <v>419</v>
      </c>
      <c r="D178" s="213" t="s">
        <v>20</v>
      </c>
      <c r="E178" s="214">
        <v>60.5</v>
      </c>
      <c r="F178" s="212">
        <v>0</v>
      </c>
      <c r="G178" s="212">
        <v>3.3747400000000001</v>
      </c>
      <c r="H178" s="221" t="s">
        <v>1765</v>
      </c>
      <c r="I178" s="212">
        <v>0.26223030307535405</v>
      </c>
      <c r="J178" s="212">
        <v>0</v>
      </c>
      <c r="K178" s="213">
        <v>1</v>
      </c>
      <c r="L178" s="214">
        <v>1682</v>
      </c>
      <c r="M178" s="214">
        <v>1682</v>
      </c>
      <c r="N178" s="215">
        <v>0.47933884297520662</v>
      </c>
      <c r="O178" s="215">
        <v>0.47933884297520662</v>
      </c>
      <c r="P178" s="213"/>
      <c r="Q178" s="214"/>
      <c r="R178" s="215"/>
    </row>
    <row r="179" spans="2:18">
      <c r="B179" s="213" t="s">
        <v>425</v>
      </c>
      <c r="C179" s="213" t="s">
        <v>258</v>
      </c>
      <c r="D179" s="213" t="s">
        <v>259</v>
      </c>
      <c r="E179" s="214">
        <v>102</v>
      </c>
      <c r="F179" s="212">
        <v>0</v>
      </c>
      <c r="G179" s="212">
        <v>1.45523</v>
      </c>
      <c r="H179" s="220">
        <v>2.0055770874023438</v>
      </c>
      <c r="I179" s="212">
        <v>1.3530056469807575E-2</v>
      </c>
      <c r="J179" s="212">
        <v>0</v>
      </c>
      <c r="K179" s="213">
        <v>2</v>
      </c>
      <c r="L179" s="214">
        <v>567</v>
      </c>
      <c r="M179" s="214">
        <v>567</v>
      </c>
      <c r="N179" s="215">
        <v>3.9215686274509803E-2</v>
      </c>
      <c r="O179" s="215">
        <v>3.9215686274509803E-2</v>
      </c>
      <c r="P179" s="213"/>
      <c r="Q179" s="214"/>
      <c r="R179" s="215"/>
    </row>
    <row r="180" spans="2:18">
      <c r="B180" s="213" t="s">
        <v>426</v>
      </c>
      <c r="C180" s="213" t="s">
        <v>258</v>
      </c>
      <c r="D180" s="213" t="s">
        <v>259</v>
      </c>
      <c r="E180" s="214">
        <v>2</v>
      </c>
      <c r="F180" s="212">
        <v>0</v>
      </c>
      <c r="G180" s="212">
        <v>2.0336699999999999</v>
      </c>
      <c r="H180" s="220">
        <v>2.5369372367858887</v>
      </c>
      <c r="I180" s="212">
        <v>8.351886709757763E-4</v>
      </c>
      <c r="J180" s="212">
        <v>0</v>
      </c>
      <c r="K180" s="213">
        <v>1</v>
      </c>
      <c r="L180" s="214">
        <v>35</v>
      </c>
      <c r="M180" s="214">
        <v>35</v>
      </c>
      <c r="N180" s="215">
        <v>0.5</v>
      </c>
      <c r="O180" s="215">
        <v>0.5</v>
      </c>
      <c r="P180" s="213"/>
      <c r="Q180" s="214"/>
      <c r="R180" s="215"/>
    </row>
    <row r="181" spans="2:18">
      <c r="B181" s="213" t="s">
        <v>427</v>
      </c>
      <c r="C181" s="213" t="s">
        <v>419</v>
      </c>
      <c r="D181" s="213" t="s">
        <v>20</v>
      </c>
      <c r="E181" s="214">
        <v>19.5</v>
      </c>
      <c r="F181" s="212">
        <v>0</v>
      </c>
      <c r="G181" s="212">
        <v>2.0336699999999999</v>
      </c>
      <c r="H181" s="220">
        <v>2.5369372367858887</v>
      </c>
      <c r="I181" s="212">
        <v>0.20205141069301952</v>
      </c>
      <c r="J181" s="212">
        <v>4.8018390812847235E-2</v>
      </c>
      <c r="K181" s="213">
        <v>1</v>
      </c>
      <c r="L181" s="214">
        <v>1296</v>
      </c>
      <c r="M181" s="214">
        <v>1296</v>
      </c>
      <c r="N181" s="215">
        <v>1.0256410256410255</v>
      </c>
      <c r="O181" s="215">
        <v>1.0256410256410255</v>
      </c>
      <c r="P181" s="213">
        <v>3</v>
      </c>
      <c r="Q181" s="214">
        <v>308</v>
      </c>
      <c r="R181" s="215">
        <v>0.25641025641025639</v>
      </c>
    </row>
    <row r="182" spans="2:18">
      <c r="B182" s="213" t="s">
        <v>428</v>
      </c>
      <c r="C182" s="213" t="s">
        <v>258</v>
      </c>
      <c r="D182" s="213" t="s">
        <v>259</v>
      </c>
      <c r="E182" s="214">
        <v>121</v>
      </c>
      <c r="F182" s="212">
        <v>0.23733000000000001</v>
      </c>
      <c r="G182" s="212">
        <v>2.1225700000000001</v>
      </c>
      <c r="H182" s="220">
        <v>1.5629345178604126</v>
      </c>
      <c r="I182" s="212">
        <v>0.17148415946221313</v>
      </c>
      <c r="J182" s="212">
        <v>0.16042781242771839</v>
      </c>
      <c r="K182" s="213">
        <v>3</v>
      </c>
      <c r="L182" s="214">
        <v>7186.3350040000005</v>
      </c>
      <c r="M182" s="214">
        <v>7186.3350040000005</v>
      </c>
      <c r="N182" s="215">
        <v>1.088154347107438</v>
      </c>
      <c r="O182" s="215">
        <v>1.088154347107438</v>
      </c>
      <c r="P182" s="213">
        <v>1</v>
      </c>
      <c r="Q182" s="214">
        <v>6723</v>
      </c>
      <c r="R182" s="215">
        <v>0.68595041322314054</v>
      </c>
    </row>
    <row r="183" spans="2:18">
      <c r="B183" s="213" t="s">
        <v>429</v>
      </c>
      <c r="C183" s="213" t="s">
        <v>419</v>
      </c>
      <c r="D183" s="213" t="s">
        <v>20</v>
      </c>
      <c r="E183" s="214">
        <v>14</v>
      </c>
      <c r="F183" s="212">
        <v>0.23733000000000001</v>
      </c>
      <c r="G183" s="212">
        <v>2.1225700000000001</v>
      </c>
      <c r="H183" s="220">
        <v>1.5629345178604126</v>
      </c>
      <c r="I183" s="212">
        <v>2.7127272731933175E-2</v>
      </c>
      <c r="J183" s="212">
        <v>3.9755485900246898E-2</v>
      </c>
      <c r="K183" s="213">
        <v>1</v>
      </c>
      <c r="L183" s="214">
        <v>174</v>
      </c>
      <c r="M183" s="214">
        <v>174</v>
      </c>
      <c r="N183" s="215">
        <v>1</v>
      </c>
      <c r="O183" s="215">
        <v>1</v>
      </c>
      <c r="P183" s="213">
        <v>3</v>
      </c>
      <c r="Q183" s="214">
        <v>255</v>
      </c>
      <c r="R183" s="215">
        <v>0.2857142857142857</v>
      </c>
    </row>
    <row r="184" spans="2:18">
      <c r="B184" s="213" t="s">
        <v>430</v>
      </c>
      <c r="C184" s="213" t="s">
        <v>419</v>
      </c>
      <c r="D184" s="213" t="s">
        <v>20</v>
      </c>
      <c r="E184" s="214">
        <v>31</v>
      </c>
      <c r="F184" s="212">
        <v>0</v>
      </c>
      <c r="G184" s="212">
        <v>1.41096</v>
      </c>
      <c r="H184" s="220">
        <v>2.7426857948303223</v>
      </c>
      <c r="I184" s="212">
        <v>0.18708463953057364</v>
      </c>
      <c r="J184" s="212">
        <v>1.7051205854549032</v>
      </c>
      <c r="K184" s="213">
        <v>1</v>
      </c>
      <c r="L184" s="214">
        <v>1200</v>
      </c>
      <c r="M184" s="214">
        <v>1200</v>
      </c>
      <c r="N184" s="215">
        <v>0.967741935483871</v>
      </c>
      <c r="O184" s="215">
        <v>0.967741935483871</v>
      </c>
      <c r="P184" s="213">
        <v>2</v>
      </c>
      <c r="Q184" s="214">
        <v>10937</v>
      </c>
      <c r="R184" s="215">
        <v>0.90322580645161288</v>
      </c>
    </row>
    <row r="185" spans="2:18">
      <c r="B185" s="213" t="s">
        <v>431</v>
      </c>
      <c r="C185" s="213" t="s">
        <v>258</v>
      </c>
      <c r="D185" s="213" t="s">
        <v>259</v>
      </c>
      <c r="E185" s="214">
        <v>624</v>
      </c>
      <c r="F185" s="212">
        <v>0.52243173399999998</v>
      </c>
      <c r="G185" s="212">
        <v>3.7043900000000001</v>
      </c>
      <c r="H185" s="220">
        <v>2.5948407649993896</v>
      </c>
      <c r="I185" s="212">
        <v>0.13685947594644635</v>
      </c>
      <c r="J185" s="212">
        <v>0</v>
      </c>
      <c r="K185" s="213">
        <v>2</v>
      </c>
      <c r="L185" s="214">
        <v>5735.3288240000002</v>
      </c>
      <c r="M185" s="214">
        <v>5735.3288240000002</v>
      </c>
      <c r="N185" s="215">
        <v>5.0747815705128207E-2</v>
      </c>
      <c r="O185" s="215">
        <v>5.0747815705128207E-2</v>
      </c>
      <c r="P185" s="213"/>
      <c r="Q185" s="214"/>
      <c r="R185" s="215"/>
    </row>
    <row r="186" spans="2:18">
      <c r="B186" s="213" t="s">
        <v>432</v>
      </c>
      <c r="C186" s="213" t="s">
        <v>419</v>
      </c>
      <c r="D186" s="213" t="s">
        <v>20</v>
      </c>
      <c r="E186" s="214">
        <v>8</v>
      </c>
      <c r="F186" s="212">
        <v>0</v>
      </c>
      <c r="G186" s="212">
        <v>2.51173</v>
      </c>
      <c r="H186" s="220">
        <v>1.7207192182540894</v>
      </c>
      <c r="I186" s="212">
        <v>0.19207356325138894</v>
      </c>
      <c r="J186" s="212">
        <v>1.2472309302038243E-2</v>
      </c>
      <c r="K186" s="213">
        <v>1</v>
      </c>
      <c r="L186" s="214">
        <v>1232</v>
      </c>
      <c r="M186" s="214">
        <v>1232</v>
      </c>
      <c r="N186" s="215">
        <v>1</v>
      </c>
      <c r="O186" s="215">
        <v>1</v>
      </c>
      <c r="P186" s="213">
        <v>1</v>
      </c>
      <c r="Q186" s="214">
        <v>80</v>
      </c>
      <c r="R186" s="215">
        <v>1</v>
      </c>
    </row>
    <row r="187" spans="2:18">
      <c r="B187" s="213" t="s">
        <v>433</v>
      </c>
      <c r="C187" s="213" t="s">
        <v>258</v>
      </c>
      <c r="D187" s="213" t="s">
        <v>259</v>
      </c>
      <c r="E187" s="214">
        <v>785.5</v>
      </c>
      <c r="F187" s="212">
        <v>0</v>
      </c>
      <c r="G187" s="212">
        <v>5.30694</v>
      </c>
      <c r="H187" s="220">
        <v>5.3339447975158691</v>
      </c>
      <c r="I187" s="212">
        <v>0.49803493576958358</v>
      </c>
      <c r="J187" s="212">
        <v>0.50373808126567532</v>
      </c>
      <c r="K187" s="213">
        <v>4</v>
      </c>
      <c r="L187" s="214">
        <v>20871</v>
      </c>
      <c r="M187" s="214">
        <v>20871</v>
      </c>
      <c r="N187" s="215">
        <v>0.17313812858052197</v>
      </c>
      <c r="O187" s="215">
        <v>0.17313812858052197</v>
      </c>
      <c r="P187" s="213">
        <v>2</v>
      </c>
      <c r="Q187" s="214">
        <v>21110</v>
      </c>
      <c r="R187" s="215">
        <v>0.27371101209420751</v>
      </c>
    </row>
    <row r="188" spans="2:18">
      <c r="B188" s="213" t="s">
        <v>434</v>
      </c>
      <c r="C188" s="213" t="s">
        <v>258</v>
      </c>
      <c r="D188" s="213" t="s">
        <v>259</v>
      </c>
      <c r="E188" s="214">
        <v>341.5</v>
      </c>
      <c r="F188" s="212">
        <v>0</v>
      </c>
      <c r="G188" s="212">
        <v>2.5575700000000001</v>
      </c>
      <c r="H188" s="220">
        <v>2.9070949554443359</v>
      </c>
      <c r="I188" s="212">
        <v>9.9745389847964144E-3</v>
      </c>
      <c r="J188" s="212">
        <v>0</v>
      </c>
      <c r="K188" s="213">
        <v>2</v>
      </c>
      <c r="L188" s="214">
        <v>418</v>
      </c>
      <c r="M188" s="214">
        <v>418</v>
      </c>
      <c r="N188" s="215">
        <v>5.8565153733528552E-3</v>
      </c>
      <c r="O188" s="215">
        <v>5.8565153733528552E-3</v>
      </c>
      <c r="P188" s="213"/>
      <c r="Q188" s="214"/>
      <c r="R188" s="215"/>
    </row>
    <row r="189" spans="2:18">
      <c r="B189" s="213" t="s">
        <v>435</v>
      </c>
      <c r="C189" s="213" t="s">
        <v>419</v>
      </c>
      <c r="D189" s="213" t="s">
        <v>20</v>
      </c>
      <c r="E189" s="214">
        <v>111</v>
      </c>
      <c r="F189" s="212">
        <v>0</v>
      </c>
      <c r="G189" s="212">
        <v>1.1678299999999999</v>
      </c>
      <c r="H189" s="220">
        <v>2.2489862442016602</v>
      </c>
      <c r="I189" s="212">
        <v>2.243456635704129</v>
      </c>
      <c r="J189" s="212">
        <v>0</v>
      </c>
      <c r="K189" s="213">
        <v>2</v>
      </c>
      <c r="L189" s="214">
        <v>14390</v>
      </c>
      <c r="M189" s="214">
        <v>14390</v>
      </c>
      <c r="N189" s="215">
        <v>0.95495495495495497</v>
      </c>
      <c r="O189" s="215">
        <v>0.95495495495495497</v>
      </c>
      <c r="P189" s="213"/>
      <c r="Q189" s="214"/>
      <c r="R189" s="215"/>
    </row>
    <row r="190" spans="2:18">
      <c r="B190" s="213" t="s">
        <v>436</v>
      </c>
      <c r="C190" s="213" t="s">
        <v>419</v>
      </c>
      <c r="D190" s="213" t="s">
        <v>20</v>
      </c>
      <c r="E190" s="214">
        <v>17</v>
      </c>
      <c r="F190" s="212">
        <v>0</v>
      </c>
      <c r="G190" s="212">
        <v>1.2955180179999999</v>
      </c>
      <c r="H190" s="220">
        <v>2.3191547393798828</v>
      </c>
      <c r="I190" s="212">
        <v>0.61114315579987388</v>
      </c>
      <c r="J190" s="212">
        <v>0</v>
      </c>
      <c r="K190" s="213">
        <v>1</v>
      </c>
      <c r="L190" s="214">
        <v>3920</v>
      </c>
      <c r="M190" s="214">
        <v>3920</v>
      </c>
      <c r="N190" s="215">
        <v>0.82352941176470584</v>
      </c>
      <c r="O190" s="215">
        <v>0.82352941176470584</v>
      </c>
      <c r="P190" s="213"/>
      <c r="Q190" s="214"/>
      <c r="R190" s="215"/>
    </row>
    <row r="191" spans="2:18">
      <c r="B191" s="213" t="s">
        <v>437</v>
      </c>
      <c r="C191" s="213" t="s">
        <v>258</v>
      </c>
      <c r="D191" s="213" t="s">
        <v>259</v>
      </c>
      <c r="E191" s="214">
        <v>34</v>
      </c>
      <c r="F191" s="212">
        <v>0.42037711300000002</v>
      </c>
      <c r="G191" s="212">
        <v>4.2524918079999994</v>
      </c>
      <c r="H191" s="220">
        <v>1.9683128595352173</v>
      </c>
      <c r="I191" s="212">
        <v>8.7074384582588787E-2</v>
      </c>
      <c r="J191" s="212">
        <v>0</v>
      </c>
      <c r="K191" s="213">
        <v>2</v>
      </c>
      <c r="L191" s="214">
        <v>3649</v>
      </c>
      <c r="M191" s="214">
        <v>3649</v>
      </c>
      <c r="N191" s="215">
        <v>1.5294117647058822</v>
      </c>
      <c r="O191" s="215">
        <v>1.5294117647058822</v>
      </c>
      <c r="P191" s="213"/>
      <c r="Q191" s="214"/>
      <c r="R191" s="215"/>
    </row>
    <row r="192" spans="2:18">
      <c r="B192" s="213" t="s">
        <v>438</v>
      </c>
      <c r="C192" s="213" t="s">
        <v>419</v>
      </c>
      <c r="D192" s="213" t="s">
        <v>20</v>
      </c>
      <c r="E192" s="214">
        <v>10.5</v>
      </c>
      <c r="F192" s="212">
        <v>0.42037711300000002</v>
      </c>
      <c r="G192" s="212">
        <v>4.2524918079999994</v>
      </c>
      <c r="H192" s="220">
        <v>1.9683128595352173</v>
      </c>
      <c r="I192" s="212">
        <v>0.18303113900741122</v>
      </c>
      <c r="J192" s="212">
        <v>3.1823097184150577</v>
      </c>
      <c r="K192" s="213">
        <v>2</v>
      </c>
      <c r="L192" s="214">
        <v>1174</v>
      </c>
      <c r="M192" s="214">
        <v>1174</v>
      </c>
      <c r="N192" s="215">
        <v>1.5238095238095237</v>
      </c>
      <c r="O192" s="215">
        <v>1.5238095238095237</v>
      </c>
      <c r="P192" s="213">
        <v>2</v>
      </c>
      <c r="Q192" s="214">
        <v>20412</v>
      </c>
      <c r="R192" s="215">
        <v>0.76190476190476186</v>
      </c>
    </row>
    <row r="193" spans="2:18">
      <c r="B193" s="213" t="s">
        <v>439</v>
      </c>
      <c r="C193" s="213" t="s">
        <v>419</v>
      </c>
      <c r="D193" s="213" t="s">
        <v>20</v>
      </c>
      <c r="E193" s="214">
        <v>48</v>
      </c>
      <c r="F193" s="212">
        <v>0</v>
      </c>
      <c r="G193" s="212">
        <v>1.35669</v>
      </c>
      <c r="H193" s="220">
        <v>2.0942561626434326</v>
      </c>
      <c r="I193" s="212">
        <v>0.88366311404940956</v>
      </c>
      <c r="J193" s="212">
        <v>1.5217776387149411</v>
      </c>
      <c r="K193" s="213">
        <v>1</v>
      </c>
      <c r="L193" s="214">
        <v>5668</v>
      </c>
      <c r="M193" s="214">
        <v>5668</v>
      </c>
      <c r="N193" s="215">
        <v>1.0833333333333333</v>
      </c>
      <c r="O193" s="215">
        <v>1.0833333333333333</v>
      </c>
      <c r="P193" s="213">
        <v>1</v>
      </c>
      <c r="Q193" s="214">
        <v>9761</v>
      </c>
      <c r="R193" s="215">
        <v>1.125</v>
      </c>
    </row>
    <row r="194" spans="2:18">
      <c r="B194" s="213" t="s">
        <v>440</v>
      </c>
      <c r="C194" s="213" t="s">
        <v>258</v>
      </c>
      <c r="D194" s="213" t="s">
        <v>259</v>
      </c>
      <c r="E194" s="214">
        <v>190</v>
      </c>
      <c r="F194" s="212">
        <v>0.100657757</v>
      </c>
      <c r="G194" s="212">
        <v>6.3737500000000002</v>
      </c>
      <c r="H194" s="220">
        <v>6.27081298828125</v>
      </c>
      <c r="I194" s="212">
        <v>1.0677051969754323</v>
      </c>
      <c r="J194" s="212">
        <v>2.8635040147740902E-3</v>
      </c>
      <c r="K194" s="213">
        <v>1</v>
      </c>
      <c r="L194" s="214">
        <v>44744</v>
      </c>
      <c r="M194" s="214">
        <v>44744</v>
      </c>
      <c r="N194" s="215">
        <v>0.35789473684210527</v>
      </c>
      <c r="O194" s="215">
        <v>0.35789473684210527</v>
      </c>
      <c r="P194" s="213">
        <v>2</v>
      </c>
      <c r="Q194" s="214">
        <v>120</v>
      </c>
      <c r="R194" s="215">
        <v>6.3157894736842107E-2</v>
      </c>
    </row>
    <row r="195" spans="2:18">
      <c r="B195" s="213" t="s">
        <v>441</v>
      </c>
      <c r="C195" s="213" t="s">
        <v>258</v>
      </c>
      <c r="D195" s="213" t="s">
        <v>259</v>
      </c>
      <c r="E195" s="214">
        <v>537</v>
      </c>
      <c r="F195" s="212">
        <v>0</v>
      </c>
      <c r="G195" s="212">
        <v>3.759956743</v>
      </c>
      <c r="H195" s="220">
        <v>0.93371248245239258</v>
      </c>
      <c r="I195" s="212">
        <v>0.81471449351904301</v>
      </c>
      <c r="J195" s="212">
        <v>0.32128515045765288</v>
      </c>
      <c r="K195" s="213">
        <v>4</v>
      </c>
      <c r="L195" s="214">
        <v>34141.994813999998</v>
      </c>
      <c r="M195" s="214">
        <v>33924.661697999996</v>
      </c>
      <c r="N195" s="215">
        <v>1.0533828845437616</v>
      </c>
      <c r="O195" s="215">
        <v>1.0508999571694599</v>
      </c>
      <c r="P195" s="213">
        <v>1</v>
      </c>
      <c r="Q195" s="214">
        <v>13464</v>
      </c>
      <c r="R195" s="215">
        <v>0.13407821229050279</v>
      </c>
    </row>
    <row r="196" spans="2:18">
      <c r="B196" s="213" t="s">
        <v>442</v>
      </c>
      <c r="C196" s="213" t="s">
        <v>419</v>
      </c>
      <c r="D196" s="213" t="s">
        <v>20</v>
      </c>
      <c r="E196" s="214">
        <v>145</v>
      </c>
      <c r="F196" s="212">
        <v>0</v>
      </c>
      <c r="G196" s="212">
        <v>2.1819099999999998</v>
      </c>
      <c r="H196" s="220">
        <v>1.5023434162139893</v>
      </c>
      <c r="I196" s="212">
        <v>7.3742528748301117E-2</v>
      </c>
      <c r="J196" s="212">
        <v>2.0716505750685523</v>
      </c>
      <c r="K196" s="213">
        <v>1</v>
      </c>
      <c r="L196" s="214">
        <v>473</v>
      </c>
      <c r="M196" s="214">
        <v>473</v>
      </c>
      <c r="N196" s="215">
        <v>6.8965517241379309E-3</v>
      </c>
      <c r="O196" s="215">
        <v>6.8965517241379309E-3</v>
      </c>
      <c r="P196" s="213">
        <v>1</v>
      </c>
      <c r="Q196" s="214">
        <v>13288</v>
      </c>
      <c r="R196" s="215">
        <v>0.15172413793103448</v>
      </c>
    </row>
    <row r="197" spans="2:18">
      <c r="B197" s="213" t="s">
        <v>443</v>
      </c>
      <c r="C197" s="213" t="s">
        <v>258</v>
      </c>
      <c r="D197" s="213" t="s">
        <v>259</v>
      </c>
      <c r="E197" s="214">
        <v>590.5</v>
      </c>
      <c r="F197" s="212">
        <v>0.30625397900000001</v>
      </c>
      <c r="G197" s="212">
        <v>6.6863335479999995</v>
      </c>
      <c r="H197" s="220">
        <v>3.5742514133453369</v>
      </c>
      <c r="I197" s="212">
        <v>0.68732041774051778</v>
      </c>
      <c r="J197" s="212">
        <v>1.2647142731918897E-2</v>
      </c>
      <c r="K197" s="213">
        <v>3</v>
      </c>
      <c r="L197" s="214">
        <v>28803.329663</v>
      </c>
      <c r="M197" s="214">
        <v>28803.329663</v>
      </c>
      <c r="N197" s="215">
        <v>0.1196725436071126</v>
      </c>
      <c r="O197" s="215">
        <v>0.1196725436071126</v>
      </c>
      <c r="P197" s="213">
        <v>1</v>
      </c>
      <c r="Q197" s="214">
        <v>530</v>
      </c>
      <c r="R197" s="215">
        <v>3.3869602032176121E-3</v>
      </c>
    </row>
    <row r="198" spans="2:18">
      <c r="B198" s="213" t="s">
        <v>444</v>
      </c>
      <c r="C198" s="213" t="s">
        <v>258</v>
      </c>
      <c r="D198" s="213" t="s">
        <v>259</v>
      </c>
      <c r="E198" s="214">
        <v>327.5</v>
      </c>
      <c r="F198" s="212">
        <v>0.70615484900000003</v>
      </c>
      <c r="G198" s="212">
        <v>2.2235399999999998</v>
      </c>
      <c r="H198" s="220">
        <v>3.0495049953460693</v>
      </c>
      <c r="I198" s="212">
        <v>0.1082404517584606</v>
      </c>
      <c r="J198" s="212">
        <v>0.640518123038051</v>
      </c>
      <c r="K198" s="213">
        <v>1</v>
      </c>
      <c r="L198" s="214">
        <v>4536</v>
      </c>
      <c r="M198" s="214">
        <v>4536</v>
      </c>
      <c r="N198" s="215">
        <v>0.25648854961832063</v>
      </c>
      <c r="O198" s="215">
        <v>0.25648854961832063</v>
      </c>
      <c r="P198" s="213">
        <v>2</v>
      </c>
      <c r="Q198" s="214">
        <v>26842</v>
      </c>
      <c r="R198" s="215">
        <v>0.35725190839694654</v>
      </c>
    </row>
    <row r="199" spans="2:18">
      <c r="B199" s="213" t="s">
        <v>445</v>
      </c>
      <c r="C199" s="213" t="s">
        <v>258</v>
      </c>
      <c r="D199" s="213" t="s">
        <v>259</v>
      </c>
      <c r="E199" s="214">
        <v>331</v>
      </c>
      <c r="F199" s="212">
        <v>0.43264738599999997</v>
      </c>
      <c r="G199" s="212">
        <v>2.3044988850000001</v>
      </c>
      <c r="H199" s="220">
        <v>2.5527698993682861</v>
      </c>
      <c r="I199" s="212">
        <v>7.1587600369352241E-3</v>
      </c>
      <c r="J199" s="212">
        <v>0.23094159879153037</v>
      </c>
      <c r="K199" s="213">
        <v>2</v>
      </c>
      <c r="L199" s="214">
        <v>300</v>
      </c>
      <c r="M199" s="214">
        <v>300</v>
      </c>
      <c r="N199" s="215">
        <v>1.2084592145015106E-2</v>
      </c>
      <c r="O199" s="215">
        <v>1.2084592145015106E-2</v>
      </c>
      <c r="P199" s="213">
        <v>3</v>
      </c>
      <c r="Q199" s="214">
        <v>9678</v>
      </c>
      <c r="R199" s="215">
        <v>0.15407854984894259</v>
      </c>
    </row>
    <row r="200" spans="2:18">
      <c r="B200" s="213" t="s">
        <v>446</v>
      </c>
      <c r="C200" s="213" t="s">
        <v>258</v>
      </c>
      <c r="D200" s="213" t="s">
        <v>259</v>
      </c>
      <c r="E200" s="214">
        <v>484</v>
      </c>
      <c r="F200" s="212">
        <v>0.25201910399999999</v>
      </c>
      <c r="G200" s="212">
        <v>2.8240818659999998</v>
      </c>
      <c r="H200" s="220">
        <v>2.4071109294891357</v>
      </c>
      <c r="I200" s="212">
        <v>0.15668139362510414</v>
      </c>
      <c r="J200" s="212">
        <v>0.64634058120142501</v>
      </c>
      <c r="K200" s="213">
        <v>4</v>
      </c>
      <c r="L200" s="214">
        <v>6565.9999559999997</v>
      </c>
      <c r="M200" s="214">
        <v>6522</v>
      </c>
      <c r="N200" s="215">
        <v>0.11157024586776861</v>
      </c>
      <c r="O200" s="215">
        <v>0.10950413223140495</v>
      </c>
      <c r="P200" s="213">
        <v>2</v>
      </c>
      <c r="Q200" s="214">
        <v>27086</v>
      </c>
      <c r="R200" s="215">
        <v>0.25413223140495866</v>
      </c>
    </row>
    <row r="201" spans="2:18">
      <c r="B201" s="213" t="s">
        <v>447</v>
      </c>
      <c r="C201" s="213" t="s">
        <v>448</v>
      </c>
      <c r="D201" s="213" t="s">
        <v>355</v>
      </c>
      <c r="E201" s="214">
        <v>679.5</v>
      </c>
      <c r="F201" s="212">
        <v>11.263729999999999</v>
      </c>
      <c r="G201" s="212">
        <v>0.97324999999999995</v>
      </c>
      <c r="H201" s="220">
        <v>2.3957083225250244</v>
      </c>
      <c r="I201" s="212">
        <v>1.2100868080919731</v>
      </c>
      <c r="J201" s="212">
        <v>1.2111020181251861</v>
      </c>
      <c r="K201" s="213">
        <v>15</v>
      </c>
      <c r="L201" s="214">
        <v>52849.661439999996</v>
      </c>
      <c r="M201" s="214">
        <v>6117.6614400000008</v>
      </c>
      <c r="N201" s="215">
        <v>2.9114544253127299</v>
      </c>
      <c r="O201" s="215">
        <v>8.4375690949227367E-2</v>
      </c>
      <c r="P201" s="213">
        <v>4</v>
      </c>
      <c r="Q201" s="214">
        <v>52894</v>
      </c>
      <c r="R201" s="215">
        <v>0.31640912435614421</v>
      </c>
    </row>
    <row r="202" spans="2:18">
      <c r="B202" s="213" t="s">
        <v>449</v>
      </c>
      <c r="C202" s="213" t="s">
        <v>448</v>
      </c>
      <c r="D202" s="213" t="s">
        <v>378</v>
      </c>
      <c r="E202" s="214">
        <v>365</v>
      </c>
      <c r="F202" s="212">
        <v>5.2391800000000002</v>
      </c>
      <c r="G202" s="212">
        <v>1.2290000000000001</v>
      </c>
      <c r="H202" s="220">
        <v>3.3102002143859863</v>
      </c>
      <c r="I202" s="212">
        <v>0.51033277498316065</v>
      </c>
      <c r="J202" s="212">
        <v>0.13070702778010801</v>
      </c>
      <c r="K202" s="213">
        <v>6</v>
      </c>
      <c r="L202" s="214">
        <v>26343</v>
      </c>
      <c r="M202" s="214">
        <v>572</v>
      </c>
      <c r="N202" s="215">
        <v>2.9123287671232876</v>
      </c>
      <c r="O202" s="215">
        <v>8.21917808219178E-3</v>
      </c>
      <c r="P202" s="213">
        <v>1</v>
      </c>
      <c r="Q202" s="214">
        <v>6747</v>
      </c>
      <c r="R202" s="215">
        <v>0.10684931506849316</v>
      </c>
    </row>
    <row r="203" spans="2:18">
      <c r="B203" s="213" t="s">
        <v>450</v>
      </c>
      <c r="C203" s="213" t="s">
        <v>448</v>
      </c>
      <c r="D203" s="213" t="s">
        <v>355</v>
      </c>
      <c r="E203" s="214">
        <v>444.5</v>
      </c>
      <c r="F203" s="212">
        <v>36.56635</v>
      </c>
      <c r="G203" s="212">
        <v>7.5969799999999994</v>
      </c>
      <c r="H203" s="220">
        <v>2.3642959594726562</v>
      </c>
      <c r="I203" s="212">
        <v>6.8616672192278996</v>
      </c>
      <c r="J203" s="212">
        <v>0.15817092186654036</v>
      </c>
      <c r="K203" s="213">
        <v>13</v>
      </c>
      <c r="L203" s="214">
        <v>299678.32640200004</v>
      </c>
      <c r="M203" s="214">
        <v>268347.32640200004</v>
      </c>
      <c r="N203" s="215">
        <v>6.7514059842519689</v>
      </c>
      <c r="O203" s="215">
        <v>3.8987625646794153</v>
      </c>
      <c r="P203" s="213">
        <v>1</v>
      </c>
      <c r="Q203" s="214">
        <v>6908</v>
      </c>
      <c r="R203" s="215">
        <v>4.9493813273340834E-2</v>
      </c>
    </row>
    <row r="204" spans="2:18">
      <c r="B204" s="213" t="s">
        <v>451</v>
      </c>
      <c r="C204" s="213" t="s">
        <v>448</v>
      </c>
      <c r="D204" s="213" t="s">
        <v>355</v>
      </c>
      <c r="E204" s="214">
        <v>193</v>
      </c>
      <c r="F204" s="212">
        <v>31.548410000000001</v>
      </c>
      <c r="G204" s="212">
        <v>1.0315099999999999</v>
      </c>
      <c r="H204" s="221" t="s">
        <v>1765</v>
      </c>
      <c r="I204" s="212">
        <v>4.7698103794722</v>
      </c>
      <c r="J204" s="212">
        <v>0.23663816987415964</v>
      </c>
      <c r="K204" s="213">
        <v>7</v>
      </c>
      <c r="L204" s="214">
        <v>208318</v>
      </c>
      <c r="M204" s="214">
        <v>194508</v>
      </c>
      <c r="N204" s="215">
        <v>6.9119170984455955</v>
      </c>
      <c r="O204" s="215">
        <v>3.9533678756476682</v>
      </c>
      <c r="P204" s="213">
        <v>1</v>
      </c>
      <c r="Q204" s="214">
        <v>10335</v>
      </c>
      <c r="R204" s="215">
        <v>0.27461139896373055</v>
      </c>
    </row>
    <row r="205" spans="2:18">
      <c r="B205" s="213" t="s">
        <v>452</v>
      </c>
      <c r="C205" s="213" t="s">
        <v>448</v>
      </c>
      <c r="D205" s="213" t="s">
        <v>378</v>
      </c>
      <c r="E205" s="214">
        <v>65.5</v>
      </c>
      <c r="F205" s="212">
        <v>73.418840000000003</v>
      </c>
      <c r="G205" s="212">
        <v>0</v>
      </c>
      <c r="H205" s="221" t="s">
        <v>1765</v>
      </c>
      <c r="I205" s="212">
        <v>2.651742799698972</v>
      </c>
      <c r="J205" s="212">
        <v>4.552564329083352E-3</v>
      </c>
      <c r="K205" s="213">
        <v>7</v>
      </c>
      <c r="L205" s="214">
        <v>136881</v>
      </c>
      <c r="M205" s="214">
        <v>132129</v>
      </c>
      <c r="N205" s="215">
        <v>6.8091603053435117</v>
      </c>
      <c r="O205" s="215">
        <v>3.8167938931297711</v>
      </c>
      <c r="P205" s="213">
        <v>1</v>
      </c>
      <c r="Q205" s="214">
        <v>235</v>
      </c>
      <c r="R205" s="215">
        <v>1.5267175572519083E-2</v>
      </c>
    </row>
    <row r="206" spans="2:18">
      <c r="B206" s="213" t="s">
        <v>453</v>
      </c>
      <c r="C206" s="213" t="s">
        <v>448</v>
      </c>
      <c r="D206" s="213" t="s">
        <v>378</v>
      </c>
      <c r="E206" s="214">
        <v>33</v>
      </c>
      <c r="F206" s="212">
        <v>88.221949999999993</v>
      </c>
      <c r="G206" s="212">
        <v>0</v>
      </c>
      <c r="H206" s="221" t="s">
        <v>1765</v>
      </c>
      <c r="I206" s="212">
        <v>0.78730303971892523</v>
      </c>
      <c r="J206" s="212">
        <v>0</v>
      </c>
      <c r="K206" s="213">
        <v>5</v>
      </c>
      <c r="L206" s="214">
        <v>40640</v>
      </c>
      <c r="M206" s="214">
        <v>38304</v>
      </c>
      <c r="N206" s="215">
        <v>4.8484848484848486</v>
      </c>
      <c r="O206" s="215">
        <v>1.9393939393939394</v>
      </c>
      <c r="P206" s="213"/>
      <c r="Q206" s="214"/>
      <c r="R206" s="215"/>
    </row>
    <row r="207" spans="2:18">
      <c r="B207" s="213" t="s">
        <v>454</v>
      </c>
      <c r="C207" s="213" t="s">
        <v>448</v>
      </c>
      <c r="D207" s="213" t="s">
        <v>355</v>
      </c>
      <c r="E207" s="214">
        <v>68</v>
      </c>
      <c r="F207" s="212">
        <v>96.827429999999993</v>
      </c>
      <c r="G207" s="212">
        <v>0</v>
      </c>
      <c r="H207" s="221" t="s">
        <v>1765</v>
      </c>
      <c r="I207" s="212">
        <v>1.7683179351118865</v>
      </c>
      <c r="J207" s="212">
        <v>7.9589189983800573E-2</v>
      </c>
      <c r="K207" s="213">
        <v>9</v>
      </c>
      <c r="L207" s="214">
        <v>77230</v>
      </c>
      <c r="M207" s="214">
        <v>72945</v>
      </c>
      <c r="N207" s="215">
        <v>7.4411764705882355</v>
      </c>
      <c r="O207" s="215">
        <v>5.4411764705882355</v>
      </c>
      <c r="P207" s="213">
        <v>1</v>
      </c>
      <c r="Q207" s="214">
        <v>3476</v>
      </c>
      <c r="R207" s="215">
        <v>0.3235294117647059</v>
      </c>
    </row>
    <row r="208" spans="2:18">
      <c r="B208" s="213" t="s">
        <v>455</v>
      </c>
      <c r="C208" s="213" t="s">
        <v>448</v>
      </c>
      <c r="D208" s="213" t="s">
        <v>378</v>
      </c>
      <c r="E208" s="214">
        <v>90</v>
      </c>
      <c r="F208" s="212">
        <v>183.83246</v>
      </c>
      <c r="G208" s="212">
        <v>0.52959000000000001</v>
      </c>
      <c r="H208" s="221" t="s">
        <v>1765</v>
      </c>
      <c r="I208" s="212">
        <v>0.93656903187036022</v>
      </c>
      <c r="J208" s="212">
        <v>1.0926154389800047E-2</v>
      </c>
      <c r="K208" s="213">
        <v>9</v>
      </c>
      <c r="L208" s="214">
        <v>48345</v>
      </c>
      <c r="M208" s="214">
        <v>42380</v>
      </c>
      <c r="N208" s="215">
        <v>3.7333333333333334</v>
      </c>
      <c r="O208" s="215">
        <v>1.0888888888888888</v>
      </c>
      <c r="P208" s="213">
        <v>2</v>
      </c>
      <c r="Q208" s="214">
        <v>564</v>
      </c>
      <c r="R208" s="215">
        <v>8.8888888888888892E-2</v>
      </c>
    </row>
    <row r="209" spans="2:18">
      <c r="B209" s="213" t="s">
        <v>456</v>
      </c>
      <c r="C209" s="213" t="s">
        <v>448</v>
      </c>
      <c r="D209" s="213" t="s">
        <v>378</v>
      </c>
      <c r="E209" s="214">
        <v>46.5</v>
      </c>
      <c r="F209" s="212">
        <v>69.550149999999988</v>
      </c>
      <c r="G209" s="212">
        <v>0</v>
      </c>
      <c r="H209" s="221" t="s">
        <v>1765</v>
      </c>
      <c r="I209" s="212">
        <v>0.54607524812000652</v>
      </c>
      <c r="J209" s="212">
        <v>0.1098039770946572</v>
      </c>
      <c r="K209" s="213">
        <v>5</v>
      </c>
      <c r="L209" s="214">
        <v>28188</v>
      </c>
      <c r="M209" s="214">
        <v>24967</v>
      </c>
      <c r="N209" s="215">
        <v>3.870967741935484</v>
      </c>
      <c r="O209" s="215">
        <v>0.989247311827957</v>
      </c>
      <c r="P209" s="213">
        <v>1</v>
      </c>
      <c r="Q209" s="214">
        <v>5668</v>
      </c>
      <c r="R209" s="215">
        <v>0.55913978494623651</v>
      </c>
    </row>
    <row r="210" spans="2:18">
      <c r="B210" s="213" t="s">
        <v>457</v>
      </c>
      <c r="C210" s="213" t="s">
        <v>448</v>
      </c>
      <c r="D210" s="213" t="s">
        <v>378</v>
      </c>
      <c r="E210" s="214">
        <v>109</v>
      </c>
      <c r="F210" s="212">
        <v>26.776859999999999</v>
      </c>
      <c r="G210" s="212">
        <v>0</v>
      </c>
      <c r="H210" s="221" t="s">
        <v>1765</v>
      </c>
      <c r="I210" s="212">
        <v>2.3149111571893024</v>
      </c>
      <c r="J210" s="212">
        <v>0</v>
      </c>
      <c r="K210" s="213">
        <v>6</v>
      </c>
      <c r="L210" s="214">
        <v>119494</v>
      </c>
      <c r="M210" s="214">
        <v>111674</v>
      </c>
      <c r="N210" s="215">
        <v>5.9357798165137616</v>
      </c>
      <c r="O210" s="215">
        <v>2.9724770642201834</v>
      </c>
      <c r="P210" s="213"/>
      <c r="Q210" s="214"/>
      <c r="R210" s="215"/>
    </row>
    <row r="211" spans="2:18">
      <c r="B211" s="213" t="s">
        <v>458</v>
      </c>
      <c r="C211" s="213" t="s">
        <v>448</v>
      </c>
      <c r="D211" s="213" t="s">
        <v>378</v>
      </c>
      <c r="E211" s="214">
        <v>52.5</v>
      </c>
      <c r="F211" s="212">
        <v>10.677440000000001</v>
      </c>
      <c r="G211" s="212">
        <v>3.7539999999999997E-2</v>
      </c>
      <c r="H211" s="221" t="s">
        <v>1765</v>
      </c>
      <c r="I211" s="212">
        <v>0.50690382227572339</v>
      </c>
      <c r="J211" s="212">
        <v>0.23276195920824033</v>
      </c>
      <c r="K211" s="213">
        <v>4</v>
      </c>
      <c r="L211" s="214">
        <v>26166</v>
      </c>
      <c r="M211" s="214">
        <v>23100</v>
      </c>
      <c r="N211" s="215">
        <v>3.2</v>
      </c>
      <c r="O211" s="215">
        <v>0.8</v>
      </c>
      <c r="P211" s="213">
        <v>1</v>
      </c>
      <c r="Q211" s="214">
        <v>12015</v>
      </c>
      <c r="R211" s="215">
        <v>0.8571428571428571</v>
      </c>
    </row>
    <row r="212" spans="2:18">
      <c r="B212" s="213" t="s">
        <v>459</v>
      </c>
      <c r="C212" s="213" t="s">
        <v>448</v>
      </c>
      <c r="D212" s="213" t="s">
        <v>378</v>
      </c>
      <c r="E212" s="214">
        <v>20</v>
      </c>
      <c r="F212" s="212">
        <v>4.1257299999999999</v>
      </c>
      <c r="G212" s="212">
        <v>0</v>
      </c>
      <c r="H212" s="221" t="s">
        <v>1765</v>
      </c>
      <c r="I212" s="212">
        <v>0.25292885055537123</v>
      </c>
      <c r="J212" s="212">
        <v>0</v>
      </c>
      <c r="K212" s="213">
        <v>5</v>
      </c>
      <c r="L212" s="214">
        <v>13056</v>
      </c>
      <c r="M212" s="214">
        <v>11744</v>
      </c>
      <c r="N212" s="215">
        <v>4.45</v>
      </c>
      <c r="O212" s="215">
        <v>1.8</v>
      </c>
      <c r="P212" s="213"/>
      <c r="Q212" s="214"/>
      <c r="R212" s="215"/>
    </row>
    <row r="213" spans="2:18">
      <c r="B213" s="213" t="s">
        <v>460</v>
      </c>
      <c r="C213" s="213" t="s">
        <v>448</v>
      </c>
      <c r="D213" s="213" t="s">
        <v>378</v>
      </c>
      <c r="E213" s="214">
        <v>8</v>
      </c>
      <c r="F213" s="212">
        <v>21.737449999999999</v>
      </c>
      <c r="G213" s="212">
        <v>0</v>
      </c>
      <c r="H213" s="221" t="s">
        <v>1765</v>
      </c>
      <c r="I213" s="212">
        <v>0.49564833344509601</v>
      </c>
      <c r="J213" s="212">
        <v>1.9256378481314264E-2</v>
      </c>
      <c r="K213" s="213">
        <v>9</v>
      </c>
      <c r="L213" s="214">
        <v>25585</v>
      </c>
      <c r="M213" s="214">
        <v>25001</v>
      </c>
      <c r="N213" s="215">
        <v>8.125</v>
      </c>
      <c r="O213" s="215">
        <v>5.125</v>
      </c>
      <c r="P213" s="213">
        <v>2</v>
      </c>
      <c r="Q213" s="214">
        <v>994</v>
      </c>
      <c r="R213" s="215">
        <v>1.25</v>
      </c>
    </row>
    <row r="214" spans="2:18">
      <c r="B214" s="213" t="s">
        <v>461</v>
      </c>
      <c r="C214" s="213" t="s">
        <v>448</v>
      </c>
      <c r="D214" s="213" t="s">
        <v>378</v>
      </c>
      <c r="E214" s="214">
        <v>38</v>
      </c>
      <c r="F214" s="212">
        <v>86.84366</v>
      </c>
      <c r="G214" s="212">
        <v>0</v>
      </c>
      <c r="H214" s="221" t="s">
        <v>1765</v>
      </c>
      <c r="I214" s="212">
        <v>2.1145595814813025</v>
      </c>
      <c r="J214" s="212">
        <v>7.1833653328685396E-2</v>
      </c>
      <c r="K214" s="213">
        <v>8</v>
      </c>
      <c r="L214" s="214">
        <v>109152</v>
      </c>
      <c r="M214" s="214">
        <v>106458</v>
      </c>
      <c r="N214" s="215">
        <v>7.6578947368421053</v>
      </c>
      <c r="O214" s="215">
        <v>4.7631578947368425</v>
      </c>
      <c r="P214" s="213">
        <v>1</v>
      </c>
      <c r="Q214" s="214">
        <v>3708</v>
      </c>
      <c r="R214" s="215">
        <v>0.94736842105263153</v>
      </c>
    </row>
    <row r="215" spans="2:18">
      <c r="B215" s="213" t="s">
        <v>462</v>
      </c>
      <c r="C215" s="213" t="s">
        <v>448</v>
      </c>
      <c r="D215" s="213" t="s">
        <v>378</v>
      </c>
      <c r="E215" s="214">
        <v>8</v>
      </c>
      <c r="F215" s="212">
        <v>29.187557763000001</v>
      </c>
      <c r="G215" s="212">
        <v>0</v>
      </c>
      <c r="H215" s="221" t="s">
        <v>1765</v>
      </c>
      <c r="I215" s="212">
        <v>0.45052951505175504</v>
      </c>
      <c r="J215" s="212">
        <v>1.5963034073041203E-2</v>
      </c>
      <c r="K215" s="213">
        <v>8</v>
      </c>
      <c r="L215" s="214">
        <v>23256</v>
      </c>
      <c r="M215" s="214">
        <v>22672</v>
      </c>
      <c r="N215" s="215">
        <v>8</v>
      </c>
      <c r="O215" s="215">
        <v>5</v>
      </c>
      <c r="P215" s="213">
        <v>1</v>
      </c>
      <c r="Q215" s="214">
        <v>824</v>
      </c>
      <c r="R215" s="215">
        <v>1</v>
      </c>
    </row>
    <row r="216" spans="2:18">
      <c r="B216" s="213" t="s">
        <v>463</v>
      </c>
      <c r="C216" s="213" t="s">
        <v>448</v>
      </c>
      <c r="D216" s="213" t="s">
        <v>378</v>
      </c>
      <c r="E216" s="214">
        <v>17</v>
      </c>
      <c r="F216" s="212">
        <v>20.869599999999998</v>
      </c>
      <c r="G216" s="212">
        <v>0</v>
      </c>
      <c r="H216" s="221" t="s">
        <v>1765</v>
      </c>
      <c r="I216" s="212">
        <v>2.2414114590423143E-2</v>
      </c>
      <c r="J216" s="212">
        <v>5.7730390215610166E-3</v>
      </c>
      <c r="K216" s="213">
        <v>3</v>
      </c>
      <c r="L216" s="214">
        <v>1157</v>
      </c>
      <c r="M216" s="214"/>
      <c r="N216" s="215">
        <v>2.6470588235294117</v>
      </c>
      <c r="O216" s="215"/>
      <c r="P216" s="213">
        <v>1</v>
      </c>
      <c r="Q216" s="214">
        <v>298</v>
      </c>
      <c r="R216" s="215">
        <v>0.11764705882352941</v>
      </c>
    </row>
    <row r="217" spans="2:18">
      <c r="B217" s="213" t="s">
        <v>464</v>
      </c>
      <c r="C217" s="213" t="s">
        <v>448</v>
      </c>
      <c r="D217" s="213" t="s">
        <v>378</v>
      </c>
      <c r="E217" s="214">
        <v>33.5</v>
      </c>
      <c r="F217" s="212">
        <v>83.489840000000001</v>
      </c>
      <c r="G217" s="212">
        <v>0</v>
      </c>
      <c r="H217" s="221" t="s">
        <v>1765</v>
      </c>
      <c r="I217" s="212">
        <v>0.48991403965186764</v>
      </c>
      <c r="J217" s="212">
        <v>1.7724392153042301</v>
      </c>
      <c r="K217" s="213">
        <v>6</v>
      </c>
      <c r="L217" s="214">
        <v>25289</v>
      </c>
      <c r="M217" s="214">
        <v>22880</v>
      </c>
      <c r="N217" s="215">
        <v>4.9850746268656714</v>
      </c>
      <c r="O217" s="215">
        <v>2.0298507462686568</v>
      </c>
      <c r="P217" s="213">
        <v>11</v>
      </c>
      <c r="Q217" s="214">
        <v>91492</v>
      </c>
      <c r="R217" s="215">
        <v>7.3432835820895521</v>
      </c>
    </row>
    <row r="218" spans="2:18">
      <c r="B218" s="213" t="s">
        <v>465</v>
      </c>
      <c r="C218" s="213" t="s">
        <v>354</v>
      </c>
      <c r="D218" s="213" t="s">
        <v>378</v>
      </c>
      <c r="E218" s="214">
        <v>137.5</v>
      </c>
      <c r="F218" s="212">
        <v>45.24147</v>
      </c>
      <c r="G218" s="212">
        <v>0.21425999999999998</v>
      </c>
      <c r="H218" s="220">
        <v>0.83310681581497192</v>
      </c>
      <c r="I218" s="212">
        <v>0.25341316590952906</v>
      </c>
      <c r="J218" s="212">
        <v>7.5940647531943586E-3</v>
      </c>
      <c r="K218" s="213">
        <v>1</v>
      </c>
      <c r="L218" s="214">
        <v>13081</v>
      </c>
      <c r="M218" s="214">
        <v>13081</v>
      </c>
      <c r="N218" s="215">
        <v>0.92363636363636359</v>
      </c>
      <c r="O218" s="215">
        <v>0.92363636363636359</v>
      </c>
      <c r="P218" s="213">
        <v>1</v>
      </c>
      <c r="Q218" s="214">
        <v>392</v>
      </c>
      <c r="R218" s="215">
        <v>5.0909090909090911E-2</v>
      </c>
    </row>
    <row r="219" spans="2:18">
      <c r="B219" s="213" t="s">
        <v>466</v>
      </c>
      <c r="C219" s="213" t="s">
        <v>354</v>
      </c>
      <c r="D219" s="213" t="s">
        <v>378</v>
      </c>
      <c r="E219" s="214">
        <v>33</v>
      </c>
      <c r="F219" s="212">
        <v>21.502350000000003</v>
      </c>
      <c r="G219" s="212">
        <v>0.33112000000000003</v>
      </c>
      <c r="H219" s="220">
        <v>0.2165863960981369</v>
      </c>
      <c r="I219" s="212">
        <v>0.14072266930409136</v>
      </c>
      <c r="J219" s="212">
        <v>0</v>
      </c>
      <c r="K219" s="213">
        <v>1</v>
      </c>
      <c r="L219" s="214">
        <v>7264</v>
      </c>
      <c r="M219" s="214">
        <v>7264</v>
      </c>
      <c r="N219" s="215">
        <v>0.96969696969696972</v>
      </c>
      <c r="O219" s="215">
        <v>0.96969696969696972</v>
      </c>
      <c r="P219" s="213"/>
      <c r="Q219" s="214"/>
      <c r="R219" s="215"/>
    </row>
    <row r="220" spans="2:18">
      <c r="B220" s="213" t="s">
        <v>467</v>
      </c>
      <c r="C220" s="213" t="s">
        <v>354</v>
      </c>
      <c r="D220" s="213" t="s">
        <v>378</v>
      </c>
      <c r="E220" s="214">
        <v>80.5</v>
      </c>
      <c r="F220" s="212">
        <v>94.030110000000008</v>
      </c>
      <c r="G220" s="212">
        <v>0.67034000000000005</v>
      </c>
      <c r="H220" s="221" t="s">
        <v>1765</v>
      </c>
      <c r="I220" s="212">
        <v>0.15226874734721341</v>
      </c>
      <c r="J220" s="212">
        <v>1.4103263113075236E-2</v>
      </c>
      <c r="K220" s="213">
        <v>2</v>
      </c>
      <c r="L220" s="214">
        <v>7860</v>
      </c>
      <c r="M220" s="214">
        <v>7860</v>
      </c>
      <c r="N220" s="215">
        <v>0.94409937888198758</v>
      </c>
      <c r="O220" s="215">
        <v>0.94409937888198758</v>
      </c>
      <c r="P220" s="213">
        <v>1</v>
      </c>
      <c r="Q220" s="214">
        <v>728</v>
      </c>
      <c r="R220" s="215">
        <v>4.9689440993788817E-2</v>
      </c>
    </row>
    <row r="221" spans="2:18">
      <c r="B221" s="213" t="s">
        <v>468</v>
      </c>
      <c r="C221" s="213" t="s">
        <v>354</v>
      </c>
      <c r="D221" s="213" t="s">
        <v>378</v>
      </c>
      <c r="E221" s="214">
        <v>1021</v>
      </c>
      <c r="F221" s="212">
        <v>76.648630000000011</v>
      </c>
      <c r="G221" s="212">
        <v>13.408520000000001</v>
      </c>
      <c r="H221" s="220">
        <v>2.7492842674255371</v>
      </c>
      <c r="I221" s="212">
        <v>5.9564265918261974</v>
      </c>
      <c r="J221" s="212">
        <v>0.25259951611454395</v>
      </c>
      <c r="K221" s="213">
        <v>13</v>
      </c>
      <c r="L221" s="214">
        <v>307466.33059899998</v>
      </c>
      <c r="M221" s="214">
        <v>305275.99655599997</v>
      </c>
      <c r="N221" s="215">
        <v>2.1707476190009793</v>
      </c>
      <c r="O221" s="215">
        <v>2.1625856865817825</v>
      </c>
      <c r="P221" s="213">
        <v>3</v>
      </c>
      <c r="Q221" s="214">
        <v>13039</v>
      </c>
      <c r="R221" s="215">
        <v>4.3095004897159644E-2</v>
      </c>
    </row>
    <row r="222" spans="2:18">
      <c r="B222" s="213" t="s">
        <v>469</v>
      </c>
      <c r="C222" s="213" t="s">
        <v>354</v>
      </c>
      <c r="D222" s="213" t="s">
        <v>378</v>
      </c>
      <c r="E222" s="214">
        <v>404.5</v>
      </c>
      <c r="F222" s="212">
        <v>45.391709999999996</v>
      </c>
      <c r="G222" s="212">
        <v>6.5098100000000008</v>
      </c>
      <c r="H222" s="220">
        <v>2.3791882991790771</v>
      </c>
      <c r="I222" s="212">
        <v>0.37286469893098978</v>
      </c>
      <c r="J222" s="212">
        <v>1.9275751095480576E-2</v>
      </c>
      <c r="K222" s="213">
        <v>3</v>
      </c>
      <c r="L222" s="214">
        <v>19246.999693999998</v>
      </c>
      <c r="M222" s="214">
        <v>19246.999693999998</v>
      </c>
      <c r="N222" s="215">
        <v>0.95426452163164399</v>
      </c>
      <c r="O222" s="215">
        <v>0.95426452163164399</v>
      </c>
      <c r="P222" s="213">
        <v>5</v>
      </c>
      <c r="Q222" s="214">
        <v>995</v>
      </c>
      <c r="R222" s="215">
        <v>2.4721878862793572E-2</v>
      </c>
    </row>
    <row r="223" spans="2:18">
      <c r="B223" s="213" t="s">
        <v>470</v>
      </c>
      <c r="C223" s="213" t="s">
        <v>354</v>
      </c>
      <c r="D223" s="213" t="s">
        <v>378</v>
      </c>
      <c r="E223" s="214">
        <v>246.5</v>
      </c>
      <c r="F223" s="212">
        <v>57.57291</v>
      </c>
      <c r="G223" s="212">
        <v>0.39182</v>
      </c>
      <c r="H223" s="220">
        <v>1.2160295248031616</v>
      </c>
      <c r="I223" s="212">
        <v>0.22695017495834668</v>
      </c>
      <c r="J223" s="212">
        <v>4.4460149511686357E-2</v>
      </c>
      <c r="K223" s="213">
        <v>3</v>
      </c>
      <c r="L223" s="214">
        <v>11715</v>
      </c>
      <c r="M223" s="214">
        <v>11715</v>
      </c>
      <c r="N223" s="215">
        <v>0.95740365111561865</v>
      </c>
      <c r="O223" s="215">
        <v>0.95740365111561865</v>
      </c>
      <c r="P223" s="213">
        <v>1</v>
      </c>
      <c r="Q223" s="214">
        <v>2295</v>
      </c>
      <c r="R223" s="215">
        <v>3.6511156186612576E-2</v>
      </c>
    </row>
    <row r="224" spans="2:18">
      <c r="B224" s="213" t="s">
        <v>471</v>
      </c>
      <c r="C224" s="213" t="s">
        <v>354</v>
      </c>
      <c r="D224" s="213" t="s">
        <v>378</v>
      </c>
      <c r="E224" s="214">
        <v>62</v>
      </c>
      <c r="F224" s="212">
        <v>60.555480000000003</v>
      </c>
      <c r="G224" s="212">
        <v>0.11772000000000001</v>
      </c>
      <c r="H224" s="221" t="s">
        <v>1765</v>
      </c>
      <c r="I224" s="212">
        <v>0.43177682453876493</v>
      </c>
      <c r="J224" s="212">
        <v>0</v>
      </c>
      <c r="K224" s="213">
        <v>2</v>
      </c>
      <c r="L224" s="214">
        <v>22288</v>
      </c>
      <c r="M224" s="214">
        <v>22288</v>
      </c>
      <c r="N224" s="215">
        <v>0.9838709677419355</v>
      </c>
      <c r="O224" s="215">
        <v>0.9838709677419355</v>
      </c>
      <c r="P224" s="213"/>
      <c r="Q224" s="214"/>
      <c r="R224" s="215"/>
    </row>
    <row r="225" spans="2:18">
      <c r="B225" s="213" t="s">
        <v>472</v>
      </c>
      <c r="C225" s="213" t="s">
        <v>354</v>
      </c>
      <c r="D225" s="213" t="s">
        <v>378</v>
      </c>
      <c r="E225" s="214">
        <v>79</v>
      </c>
      <c r="F225" s="212">
        <v>53.867609999999999</v>
      </c>
      <c r="G225" s="212">
        <v>0</v>
      </c>
      <c r="H225" s="221" t="s">
        <v>1765</v>
      </c>
      <c r="I225" s="212">
        <v>0.42152871164478578</v>
      </c>
      <c r="J225" s="212">
        <v>0.1176305132178473</v>
      </c>
      <c r="K225" s="213">
        <v>3</v>
      </c>
      <c r="L225" s="214">
        <v>21759</v>
      </c>
      <c r="M225" s="214">
        <v>21759</v>
      </c>
      <c r="N225" s="215">
        <v>1.9240506329113924</v>
      </c>
      <c r="O225" s="215">
        <v>1.9240506329113924</v>
      </c>
      <c r="P225" s="213">
        <v>1</v>
      </c>
      <c r="Q225" s="214">
        <v>6072</v>
      </c>
      <c r="R225" s="215">
        <v>0.58227848101265822</v>
      </c>
    </row>
    <row r="226" spans="2:18">
      <c r="B226" s="213" t="s">
        <v>473</v>
      </c>
      <c r="C226" s="213" t="s">
        <v>354</v>
      </c>
      <c r="D226" s="213" t="s">
        <v>378</v>
      </c>
      <c r="E226" s="214">
        <v>654</v>
      </c>
      <c r="F226" s="212">
        <v>97.541750053999991</v>
      </c>
      <c r="G226" s="212">
        <v>5.6333000000000002</v>
      </c>
      <c r="H226" s="220">
        <v>1.5214061737060547</v>
      </c>
      <c r="I226" s="212">
        <v>2.3824893335767419</v>
      </c>
      <c r="J226" s="212">
        <v>0.20903050685450797</v>
      </c>
      <c r="K226" s="213">
        <v>24</v>
      </c>
      <c r="L226" s="214">
        <v>122982.33543100001</v>
      </c>
      <c r="M226" s="214">
        <v>75871.335431000014</v>
      </c>
      <c r="N226" s="215">
        <v>1.8950051223241593</v>
      </c>
      <c r="O226" s="215">
        <v>1.2879714831804279</v>
      </c>
      <c r="P226" s="213">
        <v>5</v>
      </c>
      <c r="Q226" s="214">
        <v>10790</v>
      </c>
      <c r="R226" s="215">
        <v>0.27828746177370028</v>
      </c>
    </row>
    <row r="227" spans="2:18">
      <c r="B227" s="213" t="s">
        <v>474</v>
      </c>
      <c r="C227" s="213" t="s">
        <v>354</v>
      </c>
      <c r="D227" s="213" t="s">
        <v>378</v>
      </c>
      <c r="E227" s="214">
        <v>100</v>
      </c>
      <c r="F227" s="212">
        <v>94.663970000000006</v>
      </c>
      <c r="G227" s="212">
        <v>0</v>
      </c>
      <c r="H227" s="221" t="s">
        <v>1765</v>
      </c>
      <c r="I227" s="212">
        <v>0.39768102360605556</v>
      </c>
      <c r="J227" s="212">
        <v>0</v>
      </c>
      <c r="K227" s="213">
        <v>3</v>
      </c>
      <c r="L227" s="214">
        <v>20528</v>
      </c>
      <c r="M227" s="214">
        <v>20528</v>
      </c>
      <c r="N227" s="215">
        <v>0.98</v>
      </c>
      <c r="O227" s="215">
        <v>0.98</v>
      </c>
      <c r="P227" s="213"/>
      <c r="Q227" s="214"/>
      <c r="R227" s="215"/>
    </row>
    <row r="228" spans="2:18">
      <c r="B228" s="213" t="s">
        <v>475</v>
      </c>
      <c r="C228" s="213" t="s">
        <v>354</v>
      </c>
      <c r="D228" s="213" t="s">
        <v>355</v>
      </c>
      <c r="E228" s="214">
        <v>81.5</v>
      </c>
      <c r="F228" s="212">
        <v>74.808660000000003</v>
      </c>
      <c r="G228" s="212">
        <v>0.28181</v>
      </c>
      <c r="H228" s="221" t="s">
        <v>1765</v>
      </c>
      <c r="I228" s="212">
        <v>1.0904131169731113</v>
      </c>
      <c r="J228" s="212">
        <v>0</v>
      </c>
      <c r="K228" s="213">
        <v>8</v>
      </c>
      <c r="L228" s="214">
        <v>47623</v>
      </c>
      <c r="M228" s="214">
        <v>38999</v>
      </c>
      <c r="N228" s="215">
        <v>3.4110429447852759</v>
      </c>
      <c r="O228" s="215">
        <v>2.4662576687116564</v>
      </c>
      <c r="P228" s="213"/>
      <c r="Q228" s="214"/>
      <c r="R228" s="215"/>
    </row>
    <row r="229" spans="2:18">
      <c r="B229" s="213" t="s">
        <v>476</v>
      </c>
      <c r="C229" s="213" t="s">
        <v>354</v>
      </c>
      <c r="D229" s="213" t="s">
        <v>378</v>
      </c>
      <c r="E229" s="214">
        <v>104.5</v>
      </c>
      <c r="F229" s="212">
        <v>100.54641000000001</v>
      </c>
      <c r="G229" s="212">
        <v>0.28867000000000004</v>
      </c>
      <c r="H229" s="221" t="s">
        <v>1765</v>
      </c>
      <c r="I229" s="212">
        <v>3.816404990763491E-3</v>
      </c>
      <c r="J229" s="212">
        <v>9.6863070831560685E-4</v>
      </c>
      <c r="K229" s="213">
        <v>1</v>
      </c>
      <c r="L229" s="214">
        <v>197</v>
      </c>
      <c r="M229" s="214">
        <v>197</v>
      </c>
      <c r="N229" s="215">
        <v>9.5693779904306216E-3</v>
      </c>
      <c r="O229" s="215">
        <v>9.5693779904306216E-3</v>
      </c>
      <c r="P229" s="213">
        <v>1</v>
      </c>
      <c r="Q229" s="214">
        <v>50</v>
      </c>
      <c r="R229" s="215">
        <v>9.5693779904306216E-3</v>
      </c>
    </row>
    <row r="230" spans="2:18">
      <c r="B230" s="213" t="s">
        <v>477</v>
      </c>
      <c r="C230" s="213" t="s">
        <v>354</v>
      </c>
      <c r="D230" s="213" t="s">
        <v>378</v>
      </c>
      <c r="E230" s="214">
        <v>73</v>
      </c>
      <c r="F230" s="212">
        <v>60.108559999999997</v>
      </c>
      <c r="G230" s="212">
        <v>0</v>
      </c>
      <c r="H230" s="221" t="s">
        <v>1765</v>
      </c>
      <c r="I230" s="212">
        <v>0.54270441325506824</v>
      </c>
      <c r="J230" s="212">
        <v>1.3095887176427004E-2</v>
      </c>
      <c r="K230" s="213">
        <v>3</v>
      </c>
      <c r="L230" s="214">
        <v>28014</v>
      </c>
      <c r="M230" s="214">
        <v>6192</v>
      </c>
      <c r="N230" s="215">
        <v>1.6301369863013699</v>
      </c>
      <c r="O230" s="215">
        <v>0.82191780821917804</v>
      </c>
      <c r="P230" s="213">
        <v>1</v>
      </c>
      <c r="Q230" s="214">
        <v>676</v>
      </c>
      <c r="R230" s="215">
        <v>0.17808219178082191</v>
      </c>
    </row>
    <row r="231" spans="2:18">
      <c r="B231" s="213" t="s">
        <v>478</v>
      </c>
      <c r="C231" s="213" t="s">
        <v>354</v>
      </c>
      <c r="D231" s="213" t="s">
        <v>378</v>
      </c>
      <c r="E231" s="214">
        <v>141.5</v>
      </c>
      <c r="F231" s="212">
        <v>11.15368</v>
      </c>
      <c r="G231" s="212">
        <v>1.243E-2</v>
      </c>
      <c r="H231" s="220">
        <v>0.41655340790748596</v>
      </c>
      <c r="I231" s="212">
        <v>0.27232083733584972</v>
      </c>
      <c r="J231" s="212">
        <v>0</v>
      </c>
      <c r="K231" s="213">
        <v>3</v>
      </c>
      <c r="L231" s="214">
        <v>14057</v>
      </c>
      <c r="M231" s="214">
        <v>14057</v>
      </c>
      <c r="N231" s="215">
        <v>0.96819787985865724</v>
      </c>
      <c r="O231" s="215">
        <v>0.96819787985865724</v>
      </c>
      <c r="P231" s="213"/>
      <c r="Q231" s="214"/>
      <c r="R231" s="215"/>
    </row>
    <row r="232" spans="2:18">
      <c r="B232" s="213" t="s">
        <v>479</v>
      </c>
      <c r="C232" s="213" t="s">
        <v>354</v>
      </c>
      <c r="D232" s="213" t="s">
        <v>378</v>
      </c>
      <c r="E232" s="214">
        <v>115.5</v>
      </c>
      <c r="F232" s="212">
        <v>36.926600000000001</v>
      </c>
      <c r="G232" s="212">
        <v>0.40205000000000002</v>
      </c>
      <c r="H232" s="220">
        <v>0.47606104612350464</v>
      </c>
      <c r="I232" s="212">
        <v>9.7444198500300921E-3</v>
      </c>
      <c r="J232" s="212">
        <v>1.6272995899702196E-3</v>
      </c>
      <c r="K232" s="213">
        <v>2</v>
      </c>
      <c r="L232" s="214">
        <v>502.99973799999998</v>
      </c>
      <c r="M232" s="214">
        <v>502.99973799999998</v>
      </c>
      <c r="N232" s="215">
        <v>1.7316008658008655E-2</v>
      </c>
      <c r="O232" s="215">
        <v>1.7316008658008655E-2</v>
      </c>
      <c r="P232" s="213">
        <v>1</v>
      </c>
      <c r="Q232" s="214">
        <v>84</v>
      </c>
      <c r="R232" s="215">
        <v>1.7316017316017316E-2</v>
      </c>
    </row>
    <row r="233" spans="2:18">
      <c r="B233" s="213" t="s">
        <v>480</v>
      </c>
      <c r="C233" s="213" t="s">
        <v>354</v>
      </c>
      <c r="D233" s="213" t="s">
        <v>378</v>
      </c>
      <c r="E233" s="214">
        <v>228</v>
      </c>
      <c r="F233" s="212">
        <v>31.815350000000002</v>
      </c>
      <c r="G233" s="212">
        <v>0.20780999999999999</v>
      </c>
      <c r="H233" s="220">
        <v>0.70066565275192261</v>
      </c>
      <c r="I233" s="212">
        <v>0.85859425985095394</v>
      </c>
      <c r="J233" s="212">
        <v>0</v>
      </c>
      <c r="K233" s="213">
        <v>2</v>
      </c>
      <c r="L233" s="214">
        <v>44320</v>
      </c>
      <c r="M233" s="214">
        <v>44320</v>
      </c>
      <c r="N233" s="215">
        <v>1.486842105263158</v>
      </c>
      <c r="O233" s="215">
        <v>1.486842105263158</v>
      </c>
      <c r="P233" s="213"/>
      <c r="Q233" s="214"/>
      <c r="R233" s="215"/>
    </row>
    <row r="234" spans="2:18">
      <c r="B234" s="213" t="s">
        <v>481</v>
      </c>
      <c r="C234" s="213" t="s">
        <v>354</v>
      </c>
      <c r="D234" s="213" t="s">
        <v>378</v>
      </c>
      <c r="E234" s="214">
        <v>233</v>
      </c>
      <c r="F234" s="212">
        <v>37.30782</v>
      </c>
      <c r="G234" s="212">
        <v>0.72286000000000006</v>
      </c>
      <c r="H234" s="220">
        <v>0.52549928426742554</v>
      </c>
      <c r="I234" s="212">
        <v>0.26011609041107309</v>
      </c>
      <c r="J234" s="212">
        <v>2.7896564399489481E-3</v>
      </c>
      <c r="K234" s="213">
        <v>2</v>
      </c>
      <c r="L234" s="214">
        <v>13427</v>
      </c>
      <c r="M234" s="214">
        <v>298</v>
      </c>
      <c r="N234" s="215">
        <v>0.52789699570815452</v>
      </c>
      <c r="O234" s="215">
        <v>8.5836909871244635E-3</v>
      </c>
      <c r="P234" s="213">
        <v>3</v>
      </c>
      <c r="Q234" s="214">
        <v>144</v>
      </c>
      <c r="R234" s="215">
        <v>2.1459227467811159E-2</v>
      </c>
    </row>
    <row r="235" spans="2:18">
      <c r="B235" s="213" t="s">
        <v>482</v>
      </c>
      <c r="C235" s="213" t="s">
        <v>354</v>
      </c>
      <c r="D235" s="213" t="s">
        <v>378</v>
      </c>
      <c r="E235" s="214">
        <v>32</v>
      </c>
      <c r="F235" s="212">
        <v>30.986419999999999</v>
      </c>
      <c r="G235" s="212">
        <v>0</v>
      </c>
      <c r="H235" s="221" t="s">
        <v>1765</v>
      </c>
      <c r="I235" s="212">
        <v>5.9067091894781959E-2</v>
      </c>
      <c r="J235" s="212">
        <v>0</v>
      </c>
      <c r="K235" s="213">
        <v>3</v>
      </c>
      <c r="L235" s="214">
        <v>3048.9995510000003</v>
      </c>
      <c r="M235" s="214">
        <v>3048.9995510000003</v>
      </c>
      <c r="N235" s="215">
        <v>1.4270831875000001</v>
      </c>
      <c r="O235" s="215">
        <v>1.4270831875000001</v>
      </c>
      <c r="P235" s="213"/>
      <c r="Q235" s="214"/>
      <c r="R235" s="215"/>
    </row>
    <row r="236" spans="2:18">
      <c r="B236" s="213" t="s">
        <v>483</v>
      </c>
      <c r="C236" s="213" t="s">
        <v>354</v>
      </c>
      <c r="D236" s="213" t="s">
        <v>378</v>
      </c>
      <c r="E236" s="214">
        <v>104</v>
      </c>
      <c r="F236" s="212">
        <v>98.321280000000002</v>
      </c>
      <c r="G236" s="212">
        <v>0</v>
      </c>
      <c r="H236" s="221" t="s">
        <v>1765</v>
      </c>
      <c r="I236" s="212">
        <v>2.2510977661254705E-2</v>
      </c>
      <c r="J236" s="212">
        <v>7.0090118053717315E-2</v>
      </c>
      <c r="K236" s="213">
        <v>2</v>
      </c>
      <c r="L236" s="214">
        <v>1162</v>
      </c>
      <c r="M236" s="214">
        <v>1162</v>
      </c>
      <c r="N236" s="215">
        <v>0.17307692307692307</v>
      </c>
      <c r="O236" s="215">
        <v>0.17307692307692307</v>
      </c>
      <c r="P236" s="213">
        <v>3</v>
      </c>
      <c r="Q236" s="214">
        <v>3618</v>
      </c>
      <c r="R236" s="215">
        <v>1.2211538461538463</v>
      </c>
    </row>
    <row r="237" spans="2:18">
      <c r="B237" s="213" t="s">
        <v>484</v>
      </c>
      <c r="C237" s="213" t="s">
        <v>354</v>
      </c>
      <c r="D237" s="213" t="s">
        <v>378</v>
      </c>
      <c r="E237" s="214">
        <v>105</v>
      </c>
      <c r="F237" s="212">
        <v>31.779900000000001</v>
      </c>
      <c r="G237" s="212">
        <v>0.25247999999999998</v>
      </c>
      <c r="H237" s="220">
        <v>1.0513014793395996</v>
      </c>
      <c r="I237" s="212">
        <v>3.0027551957783811E-3</v>
      </c>
      <c r="J237" s="212">
        <v>0</v>
      </c>
      <c r="K237" s="213">
        <v>1</v>
      </c>
      <c r="L237" s="214">
        <v>155</v>
      </c>
      <c r="M237" s="214">
        <v>155</v>
      </c>
      <c r="N237" s="215">
        <v>9.5238095238095247E-3</v>
      </c>
      <c r="O237" s="215">
        <v>9.5238095238095247E-3</v>
      </c>
      <c r="P237" s="213"/>
      <c r="Q237" s="214"/>
      <c r="R237" s="215"/>
    </row>
    <row r="238" spans="2:18">
      <c r="B238" s="213" t="s">
        <v>485</v>
      </c>
      <c r="C238" s="213" t="s">
        <v>354</v>
      </c>
      <c r="D238" s="213" t="s">
        <v>378</v>
      </c>
      <c r="E238" s="214">
        <v>54.5</v>
      </c>
      <c r="F238" s="212">
        <v>18.341369999999998</v>
      </c>
      <c r="G238" s="212">
        <v>0.45518999999999998</v>
      </c>
      <c r="H238" s="220">
        <v>9.7615517675876617E-2</v>
      </c>
      <c r="I238" s="212">
        <v>0.7390264852164754</v>
      </c>
      <c r="J238" s="212">
        <v>0</v>
      </c>
      <c r="K238" s="213">
        <v>3</v>
      </c>
      <c r="L238" s="214">
        <v>38148</v>
      </c>
      <c r="M238" s="214">
        <v>38148</v>
      </c>
      <c r="N238" s="215">
        <v>2.8073394495412844</v>
      </c>
      <c r="O238" s="215">
        <v>2.8073394495412844</v>
      </c>
      <c r="P238" s="213"/>
      <c r="Q238" s="214"/>
      <c r="R238" s="215"/>
    </row>
    <row r="239" spans="2:18">
      <c r="B239" s="213" t="s">
        <v>486</v>
      </c>
      <c r="C239" s="213" t="s">
        <v>354</v>
      </c>
      <c r="D239" s="213" t="s">
        <v>378</v>
      </c>
      <c r="E239" s="214">
        <v>75.5</v>
      </c>
      <c r="F239" s="212">
        <v>51.612780000000001</v>
      </c>
      <c r="G239" s="212">
        <v>0</v>
      </c>
      <c r="H239" s="221" t="s">
        <v>1765</v>
      </c>
      <c r="I239" s="212">
        <v>2.2698504566384607</v>
      </c>
      <c r="J239" s="212">
        <v>2.9950061501118563E-2</v>
      </c>
      <c r="K239" s="213">
        <v>6</v>
      </c>
      <c r="L239" s="214">
        <v>117168</v>
      </c>
      <c r="M239" s="214">
        <v>91688</v>
      </c>
      <c r="N239" s="215">
        <v>4.9933774834437088</v>
      </c>
      <c r="O239" s="215">
        <v>3.0463576158940397</v>
      </c>
      <c r="P239" s="213">
        <v>2</v>
      </c>
      <c r="Q239" s="214">
        <v>1546</v>
      </c>
      <c r="R239" s="215">
        <v>1.5364238410596027</v>
      </c>
    </row>
    <row r="240" spans="2:18">
      <c r="B240" s="213" t="s">
        <v>487</v>
      </c>
      <c r="C240" s="213" t="s">
        <v>354</v>
      </c>
      <c r="D240" s="213" t="s">
        <v>378</v>
      </c>
      <c r="E240" s="214">
        <v>1308</v>
      </c>
      <c r="F240" s="212">
        <v>10.192860000000001</v>
      </c>
      <c r="G240" s="212">
        <v>3.867672217</v>
      </c>
      <c r="H240" s="220">
        <v>4.1944208145141602</v>
      </c>
      <c r="I240" s="212">
        <v>3.7994991940013594</v>
      </c>
      <c r="J240" s="212">
        <v>0</v>
      </c>
      <c r="K240" s="213">
        <v>7</v>
      </c>
      <c r="L240" s="214">
        <v>196127.335288</v>
      </c>
      <c r="M240" s="214">
        <v>196127.335288</v>
      </c>
      <c r="N240" s="215">
        <v>2.091488285932722</v>
      </c>
      <c r="O240" s="215">
        <v>2.091488285932722</v>
      </c>
      <c r="P240" s="213"/>
      <c r="Q240" s="214"/>
      <c r="R240" s="215"/>
    </row>
    <row r="241" spans="2:18">
      <c r="B241" s="213" t="s">
        <v>488</v>
      </c>
      <c r="C241" s="213" t="s">
        <v>354</v>
      </c>
      <c r="D241" s="213" t="s">
        <v>378</v>
      </c>
      <c r="E241" s="214">
        <v>58.5</v>
      </c>
      <c r="F241" s="212">
        <v>38.070500000000003</v>
      </c>
      <c r="G241" s="212">
        <v>0</v>
      </c>
      <c r="H241" s="221" t="s">
        <v>1765</v>
      </c>
      <c r="I241" s="212">
        <v>5.1259937084061916E-2</v>
      </c>
      <c r="J241" s="212">
        <v>2.6579226636180252E-2</v>
      </c>
      <c r="K241" s="213">
        <v>1</v>
      </c>
      <c r="L241" s="214">
        <v>2646</v>
      </c>
      <c r="M241" s="214">
        <v>2646</v>
      </c>
      <c r="N241" s="215">
        <v>0.92307692307692313</v>
      </c>
      <c r="O241" s="215">
        <v>0.92307692307692313</v>
      </c>
      <c r="P241" s="213">
        <v>2</v>
      </c>
      <c r="Q241" s="214">
        <v>1372</v>
      </c>
      <c r="R241" s="215">
        <v>0.95726495726495731</v>
      </c>
    </row>
    <row r="242" spans="2:18">
      <c r="B242" s="213" t="s">
        <v>489</v>
      </c>
      <c r="C242" s="213" t="s">
        <v>354</v>
      </c>
      <c r="D242" s="213" t="s">
        <v>378</v>
      </c>
      <c r="E242" s="214">
        <v>319.5</v>
      </c>
      <c r="F242" s="212">
        <v>15.041510000000001</v>
      </c>
      <c r="G242" s="212">
        <v>0.17508000000000001</v>
      </c>
      <c r="H242" s="220">
        <v>1.6904512643814087</v>
      </c>
      <c r="I242" s="212">
        <v>0.66550741445532091</v>
      </c>
      <c r="J242" s="212">
        <v>2.1992953958447519</v>
      </c>
      <c r="K242" s="213">
        <v>2</v>
      </c>
      <c r="L242" s="214">
        <v>34353</v>
      </c>
      <c r="M242" s="214">
        <v>114</v>
      </c>
      <c r="N242" s="215">
        <v>0.95148669796557117</v>
      </c>
      <c r="O242" s="215">
        <v>3.1298904538341159E-3</v>
      </c>
      <c r="P242" s="213">
        <v>1</v>
      </c>
      <c r="Q242" s="214">
        <v>113526</v>
      </c>
      <c r="R242" s="215">
        <v>0.95774647887323938</v>
      </c>
    </row>
    <row r="243" spans="2:18">
      <c r="B243" s="213" t="s">
        <v>490</v>
      </c>
      <c r="C243" s="213" t="s">
        <v>354</v>
      </c>
      <c r="D243" s="213" t="s">
        <v>378</v>
      </c>
      <c r="E243" s="214">
        <v>48</v>
      </c>
      <c r="F243" s="212">
        <v>59.248080000000002</v>
      </c>
      <c r="G243" s="212">
        <v>0</v>
      </c>
      <c r="H243" s="221" t="s">
        <v>1765</v>
      </c>
      <c r="I243" s="212">
        <v>0.21373805209692182</v>
      </c>
      <c r="J243" s="212">
        <v>0</v>
      </c>
      <c r="K243" s="213">
        <v>2</v>
      </c>
      <c r="L243" s="214">
        <v>11033</v>
      </c>
      <c r="M243" s="214">
        <v>10669</v>
      </c>
      <c r="N243" s="215">
        <v>1.0208333333333333</v>
      </c>
      <c r="O243" s="215">
        <v>0.97916666666666663</v>
      </c>
      <c r="P243" s="213"/>
      <c r="Q243" s="214"/>
      <c r="R243" s="215"/>
    </row>
    <row r="244" spans="2:18">
      <c r="B244" s="213" t="s">
        <v>491</v>
      </c>
      <c r="C244" s="213" t="s">
        <v>354</v>
      </c>
      <c r="D244" s="213" t="s">
        <v>378</v>
      </c>
      <c r="E244" s="214">
        <v>39</v>
      </c>
      <c r="F244" s="212">
        <v>13.967549999999999</v>
      </c>
      <c r="G244" s="212">
        <v>1.12632</v>
      </c>
      <c r="H244" s="221" t="s">
        <v>1765</v>
      </c>
      <c r="I244" s="212">
        <v>3.5432511310184898E-2</v>
      </c>
      <c r="J244" s="212">
        <v>4.3007203449212938E-3</v>
      </c>
      <c r="K244" s="213">
        <v>2</v>
      </c>
      <c r="L244" s="214">
        <v>1829</v>
      </c>
      <c r="M244" s="214">
        <v>1829</v>
      </c>
      <c r="N244" s="215">
        <v>0.97435897435897434</v>
      </c>
      <c r="O244" s="215">
        <v>0.97435897435897434</v>
      </c>
      <c r="P244" s="213">
        <v>1</v>
      </c>
      <c r="Q244" s="214">
        <v>222</v>
      </c>
      <c r="R244" s="215">
        <v>0.94871794871794868</v>
      </c>
    </row>
    <row r="245" spans="2:18">
      <c r="B245" s="213" t="s">
        <v>492</v>
      </c>
      <c r="C245" s="213" t="s">
        <v>448</v>
      </c>
      <c r="D245" s="213" t="s">
        <v>378</v>
      </c>
      <c r="E245" s="214">
        <v>316.5</v>
      </c>
      <c r="F245" s="212">
        <v>29.136939999999999</v>
      </c>
      <c r="G245" s="212">
        <v>0.35837000000000002</v>
      </c>
      <c r="H245" s="220">
        <v>1.4306013584136963</v>
      </c>
      <c r="I245" s="212">
        <v>0.50926728120401354</v>
      </c>
      <c r="J245" s="212">
        <v>1.47973838786542</v>
      </c>
      <c r="K245" s="213">
        <v>8</v>
      </c>
      <c r="L245" s="214">
        <v>26288</v>
      </c>
      <c r="M245" s="214">
        <v>10719</v>
      </c>
      <c r="N245" s="215">
        <v>5.7061611374407581</v>
      </c>
      <c r="O245" s="215">
        <v>0.9636650868878357</v>
      </c>
      <c r="P245" s="213">
        <v>2</v>
      </c>
      <c r="Q245" s="214">
        <v>76383</v>
      </c>
      <c r="R245" s="215">
        <v>0.96998420221169035</v>
      </c>
    </row>
    <row r="246" spans="2:18">
      <c r="B246" s="213" t="s">
        <v>493</v>
      </c>
      <c r="C246" s="213" t="s">
        <v>448</v>
      </c>
      <c r="D246" s="213" t="s">
        <v>378</v>
      </c>
      <c r="E246" s="214">
        <v>264</v>
      </c>
      <c r="F246" s="212">
        <v>51.143440000000005</v>
      </c>
      <c r="G246" s="212">
        <v>0.53519000000000005</v>
      </c>
      <c r="H246" s="220">
        <v>1.5930397510528564</v>
      </c>
      <c r="I246" s="212">
        <v>1.948071335336016</v>
      </c>
      <c r="J246" s="212">
        <v>1.422763529602296</v>
      </c>
      <c r="K246" s="213">
        <v>13</v>
      </c>
      <c r="L246" s="214">
        <v>100558</v>
      </c>
      <c r="M246" s="214">
        <v>31832</v>
      </c>
      <c r="N246" s="215">
        <v>8.4356060606060606</v>
      </c>
      <c r="O246" s="215">
        <v>1.856060606060606</v>
      </c>
      <c r="P246" s="213">
        <v>3</v>
      </c>
      <c r="Q246" s="214">
        <v>73442</v>
      </c>
      <c r="R246" s="215">
        <v>1.2045454545454546</v>
      </c>
    </row>
    <row r="247" spans="2:18">
      <c r="B247" s="213" t="s">
        <v>494</v>
      </c>
      <c r="C247" s="213" t="s">
        <v>448</v>
      </c>
      <c r="D247" s="213" t="s">
        <v>378</v>
      </c>
      <c r="E247" s="214">
        <v>140</v>
      </c>
      <c r="F247" s="212">
        <v>59.28528</v>
      </c>
      <c r="G247" s="212">
        <v>0.82114999999999994</v>
      </c>
      <c r="H247" s="220">
        <v>0.92278182506561279</v>
      </c>
      <c r="I247" s="212">
        <v>2.8881274629407105</v>
      </c>
      <c r="J247" s="212">
        <v>0.96483367593900971</v>
      </c>
      <c r="K247" s="213">
        <v>14</v>
      </c>
      <c r="L247" s="214">
        <v>149083.0013</v>
      </c>
      <c r="M247" s="214">
        <v>107372.0013</v>
      </c>
      <c r="N247" s="215">
        <v>7.4928573285714277</v>
      </c>
      <c r="O247" s="215">
        <v>2.3714287571428567</v>
      </c>
      <c r="P247" s="213">
        <v>4</v>
      </c>
      <c r="Q247" s="214">
        <v>49804</v>
      </c>
      <c r="R247" s="215">
        <v>2.0285714285714285</v>
      </c>
    </row>
    <row r="248" spans="2:18">
      <c r="B248" s="213" t="s">
        <v>495</v>
      </c>
      <c r="C248" s="213" t="s">
        <v>448</v>
      </c>
      <c r="D248" s="213" t="s">
        <v>378</v>
      </c>
      <c r="E248" s="214">
        <v>21.5</v>
      </c>
      <c r="F248" s="212">
        <v>10.811809999999999</v>
      </c>
      <c r="G248" s="212">
        <v>9.4670000000000004E-2</v>
      </c>
      <c r="H248" s="220">
        <v>0.2268633246421814</v>
      </c>
      <c r="I248" s="212">
        <v>0.33429383005388225</v>
      </c>
      <c r="J248" s="212">
        <v>0.16139324861954643</v>
      </c>
      <c r="K248" s="213">
        <v>7</v>
      </c>
      <c r="L248" s="214">
        <v>17256</v>
      </c>
      <c r="M248" s="214">
        <v>16128</v>
      </c>
      <c r="N248" s="215">
        <v>5.7674418604651159</v>
      </c>
      <c r="O248" s="215">
        <v>0.83720930232558144</v>
      </c>
      <c r="P248" s="213">
        <v>2</v>
      </c>
      <c r="Q248" s="214">
        <v>8331</v>
      </c>
      <c r="R248" s="215">
        <v>2</v>
      </c>
    </row>
    <row r="249" spans="2:18">
      <c r="B249" s="213" t="s">
        <v>496</v>
      </c>
      <c r="C249" s="213" t="s">
        <v>448</v>
      </c>
      <c r="D249" s="213" t="s">
        <v>378</v>
      </c>
      <c r="E249" s="214">
        <v>1046.5</v>
      </c>
      <c r="F249" s="212">
        <v>9.309940000000001</v>
      </c>
      <c r="G249" s="212">
        <v>3.8369400000000002</v>
      </c>
      <c r="H249" s="220">
        <v>1.9283382892608643</v>
      </c>
      <c r="I249" s="212">
        <v>1.0581128131498025</v>
      </c>
      <c r="J249" s="212">
        <v>7.8649520170819001</v>
      </c>
      <c r="K249" s="213">
        <v>11</v>
      </c>
      <c r="L249" s="214">
        <v>54619</v>
      </c>
      <c r="M249" s="214">
        <v>1843</v>
      </c>
      <c r="N249" s="215">
        <v>4.8724319159101768</v>
      </c>
      <c r="O249" s="215">
        <v>2.0066889632107024E-2</v>
      </c>
      <c r="P249" s="213">
        <v>4</v>
      </c>
      <c r="Q249" s="214">
        <v>405983</v>
      </c>
      <c r="R249" s="215">
        <v>2.0009555661729577</v>
      </c>
    </row>
    <row r="250" spans="2:18">
      <c r="B250" s="213" t="s">
        <v>497</v>
      </c>
      <c r="C250" s="213" t="s">
        <v>448</v>
      </c>
      <c r="D250" s="213" t="s">
        <v>378</v>
      </c>
      <c r="E250" s="214">
        <v>64</v>
      </c>
      <c r="F250" s="212">
        <v>66.569190000000006</v>
      </c>
      <c r="G250" s="212">
        <v>0</v>
      </c>
      <c r="H250" s="221" t="s">
        <v>1765</v>
      </c>
      <c r="I250" s="212">
        <v>1.7699595235968344</v>
      </c>
      <c r="J250" s="212">
        <v>0.45593447440415619</v>
      </c>
      <c r="K250" s="213">
        <v>13</v>
      </c>
      <c r="L250" s="214">
        <v>91364.000150000007</v>
      </c>
      <c r="M250" s="214">
        <v>68026.000150000007</v>
      </c>
      <c r="N250" s="215">
        <v>10.171875046875</v>
      </c>
      <c r="O250" s="215">
        <v>4.5937500468749999</v>
      </c>
      <c r="P250" s="213">
        <v>4</v>
      </c>
      <c r="Q250" s="214">
        <v>23535</v>
      </c>
      <c r="R250" s="215">
        <v>1.921875</v>
      </c>
    </row>
    <row r="251" spans="2:18">
      <c r="B251" s="213" t="s">
        <v>498</v>
      </c>
      <c r="C251" s="213" t="s">
        <v>448</v>
      </c>
      <c r="D251" s="213" t="s">
        <v>378</v>
      </c>
      <c r="E251" s="214">
        <v>82</v>
      </c>
      <c r="F251" s="212">
        <v>82.639350000000007</v>
      </c>
      <c r="G251" s="212">
        <v>0</v>
      </c>
      <c r="H251" s="221" t="s">
        <v>1765</v>
      </c>
      <c r="I251" s="212">
        <v>3.1790330757503722</v>
      </c>
      <c r="J251" s="212">
        <v>0.66858766010776449</v>
      </c>
      <c r="K251" s="213">
        <v>13</v>
      </c>
      <c r="L251" s="214">
        <v>164099.33365000002</v>
      </c>
      <c r="M251" s="214">
        <v>120143.33364999999</v>
      </c>
      <c r="N251" s="215">
        <v>9.0081301585365843</v>
      </c>
      <c r="O251" s="215">
        <v>3.5934960121951218</v>
      </c>
      <c r="P251" s="213">
        <v>5</v>
      </c>
      <c r="Q251" s="214">
        <v>34512</v>
      </c>
      <c r="R251" s="215">
        <v>2.4512195121951219</v>
      </c>
    </row>
    <row r="252" spans="2:18">
      <c r="B252" s="213" t="s">
        <v>499</v>
      </c>
      <c r="C252" s="213" t="s">
        <v>448</v>
      </c>
      <c r="D252" s="213" t="s">
        <v>378</v>
      </c>
      <c r="E252" s="214">
        <v>83</v>
      </c>
      <c r="F252" s="212">
        <v>110.48242999999999</v>
      </c>
      <c r="G252" s="212">
        <v>0</v>
      </c>
      <c r="H252" s="221" t="s">
        <v>1765</v>
      </c>
      <c r="I252" s="212">
        <v>3.1955708274815784</v>
      </c>
      <c r="J252" s="212">
        <v>0.87910985825307841</v>
      </c>
      <c r="K252" s="213">
        <v>19</v>
      </c>
      <c r="L252" s="214">
        <v>164953.00015000001</v>
      </c>
      <c r="M252" s="214">
        <v>124939.00014999999</v>
      </c>
      <c r="N252" s="215">
        <v>9.4216867831325306</v>
      </c>
      <c r="O252" s="215">
        <v>4.5542169036144573</v>
      </c>
      <c r="P252" s="213">
        <v>12</v>
      </c>
      <c r="Q252" s="214">
        <v>45379</v>
      </c>
      <c r="R252" s="215">
        <v>3.927710843373494</v>
      </c>
    </row>
    <row r="253" spans="2:18">
      <c r="B253" s="213" t="s">
        <v>500</v>
      </c>
      <c r="C253" s="213" t="s">
        <v>448</v>
      </c>
      <c r="D253" s="213" t="s">
        <v>378</v>
      </c>
      <c r="E253" s="214">
        <v>95</v>
      </c>
      <c r="F253" s="212">
        <v>103.74278</v>
      </c>
      <c r="G253" s="212">
        <v>0</v>
      </c>
      <c r="H253" s="221" t="s">
        <v>1765</v>
      </c>
      <c r="I253" s="212">
        <v>0.90214389649682358</v>
      </c>
      <c r="J253" s="212">
        <v>0.56110839671306478</v>
      </c>
      <c r="K253" s="213">
        <v>10</v>
      </c>
      <c r="L253" s="214">
        <v>46568</v>
      </c>
      <c r="M253" s="214">
        <v>24155</v>
      </c>
      <c r="N253" s="215">
        <v>6.7684210526315791</v>
      </c>
      <c r="O253" s="215">
        <v>1.3894736842105264</v>
      </c>
      <c r="P253" s="213">
        <v>6</v>
      </c>
      <c r="Q253" s="214">
        <v>28964</v>
      </c>
      <c r="R253" s="215">
        <v>1.5894736842105264</v>
      </c>
    </row>
    <row r="254" spans="2:18">
      <c r="B254" s="213" t="s">
        <v>501</v>
      </c>
      <c r="C254" s="213" t="s">
        <v>448</v>
      </c>
      <c r="D254" s="213" t="s">
        <v>378</v>
      </c>
      <c r="E254" s="214">
        <v>73.5</v>
      </c>
      <c r="F254" s="212">
        <v>93.70732000000001</v>
      </c>
      <c r="G254" s="212">
        <v>0</v>
      </c>
      <c r="H254" s="221" t="s">
        <v>1765</v>
      </c>
      <c r="I254" s="212">
        <v>0.7227147440884405</v>
      </c>
      <c r="J254" s="212">
        <v>0.33284088399140882</v>
      </c>
      <c r="K254" s="213">
        <v>9</v>
      </c>
      <c r="L254" s="214">
        <v>37306</v>
      </c>
      <c r="M254" s="214">
        <v>19282</v>
      </c>
      <c r="N254" s="215">
        <v>6.8027210884353737</v>
      </c>
      <c r="O254" s="215">
        <v>1.1428571428571428</v>
      </c>
      <c r="P254" s="213">
        <v>1</v>
      </c>
      <c r="Q254" s="214">
        <v>17181</v>
      </c>
      <c r="R254" s="215">
        <v>0.93877551020408168</v>
      </c>
    </row>
    <row r="255" spans="2:18">
      <c r="B255" s="213" t="s">
        <v>502</v>
      </c>
      <c r="C255" s="213" t="s">
        <v>448</v>
      </c>
      <c r="D255" s="213" t="s">
        <v>378</v>
      </c>
      <c r="E255" s="214">
        <v>102.5</v>
      </c>
      <c r="F255" s="212">
        <v>136.52817000000002</v>
      </c>
      <c r="G255" s="212">
        <v>0</v>
      </c>
      <c r="H255" s="221" t="s">
        <v>1765</v>
      </c>
      <c r="I255" s="212">
        <v>5.8251126084400635</v>
      </c>
      <c r="J255" s="212">
        <v>0.63549923511170336</v>
      </c>
      <c r="K255" s="213">
        <v>18</v>
      </c>
      <c r="L255" s="214">
        <v>300688</v>
      </c>
      <c r="M255" s="214">
        <v>207977</v>
      </c>
      <c r="N255" s="215">
        <v>12.536585365853659</v>
      </c>
      <c r="O255" s="215">
        <v>6.2731707317073173</v>
      </c>
      <c r="P255" s="213">
        <v>3</v>
      </c>
      <c r="Q255" s="214">
        <v>32804</v>
      </c>
      <c r="R255" s="215">
        <v>1.4146341463414633</v>
      </c>
    </row>
    <row r="256" spans="2:18">
      <c r="B256" s="213" t="s">
        <v>503</v>
      </c>
      <c r="C256" s="213" t="s">
        <v>448</v>
      </c>
      <c r="D256" s="213" t="s">
        <v>378</v>
      </c>
      <c r="E256" s="214">
        <v>96.5</v>
      </c>
      <c r="F256" s="212">
        <v>90.107960000000006</v>
      </c>
      <c r="G256" s="212">
        <v>0</v>
      </c>
      <c r="H256" s="221" t="s">
        <v>1765</v>
      </c>
      <c r="I256" s="212">
        <v>1.4961082468359537</v>
      </c>
      <c r="J256" s="212">
        <v>0.50488907040242692</v>
      </c>
      <c r="K256" s="213">
        <v>12</v>
      </c>
      <c r="L256" s="214">
        <v>77228</v>
      </c>
      <c r="M256" s="214">
        <v>53513</v>
      </c>
      <c r="N256" s="215">
        <v>7.1502590673575126</v>
      </c>
      <c r="O256" s="215">
        <v>1.5336787564766838</v>
      </c>
      <c r="P256" s="213">
        <v>3</v>
      </c>
      <c r="Q256" s="214">
        <v>26062</v>
      </c>
      <c r="R256" s="215">
        <v>1.5025906735751295</v>
      </c>
    </row>
    <row r="257" spans="2:18">
      <c r="B257" s="213" t="s">
        <v>504</v>
      </c>
      <c r="C257" s="213" t="s">
        <v>448</v>
      </c>
      <c r="D257" s="213" t="s">
        <v>378</v>
      </c>
      <c r="E257" s="214">
        <v>68.5</v>
      </c>
      <c r="F257" s="212">
        <v>96.133210000000005</v>
      </c>
      <c r="G257" s="212">
        <v>0</v>
      </c>
      <c r="H257" s="221" t="s">
        <v>1765</v>
      </c>
      <c r="I257" s="212">
        <v>3.1492831963145873</v>
      </c>
      <c r="J257" s="212">
        <v>0.82817925560984385</v>
      </c>
      <c r="K257" s="213">
        <v>19</v>
      </c>
      <c r="L257" s="214">
        <v>162563.66690000001</v>
      </c>
      <c r="M257" s="214">
        <v>101423.6669</v>
      </c>
      <c r="N257" s="215">
        <v>10.092457489051094</v>
      </c>
      <c r="O257" s="215">
        <v>4.0924574890510952</v>
      </c>
      <c r="P257" s="213">
        <v>5</v>
      </c>
      <c r="Q257" s="214">
        <v>42750</v>
      </c>
      <c r="R257" s="215">
        <v>3.6350364963503647</v>
      </c>
    </row>
    <row r="258" spans="2:18">
      <c r="B258" s="213" t="s">
        <v>505</v>
      </c>
      <c r="C258" s="213" t="s">
        <v>448</v>
      </c>
      <c r="D258" s="213" t="s">
        <v>378</v>
      </c>
      <c r="E258" s="214">
        <v>86.5</v>
      </c>
      <c r="F258" s="212">
        <v>29.841729999999998</v>
      </c>
      <c r="G258" s="212">
        <v>0.10606</v>
      </c>
      <c r="H258" s="221" t="s">
        <v>1765</v>
      </c>
      <c r="I258" s="212">
        <v>1.5944501203581156</v>
      </c>
      <c r="J258" s="212">
        <v>0.65308956877471469</v>
      </c>
      <c r="K258" s="213">
        <v>9</v>
      </c>
      <c r="L258" s="214">
        <v>82304.334700000007</v>
      </c>
      <c r="M258" s="214">
        <v>77859.334700000007</v>
      </c>
      <c r="N258" s="215">
        <v>7.6030831676300581</v>
      </c>
      <c r="O258" s="215">
        <v>2.6435455953757225</v>
      </c>
      <c r="P258" s="213">
        <v>3</v>
      </c>
      <c r="Q258" s="214">
        <v>33712</v>
      </c>
      <c r="R258" s="215">
        <v>2.9826589595375723</v>
      </c>
    </row>
    <row r="259" spans="2:18">
      <c r="B259" s="213" t="s">
        <v>506</v>
      </c>
      <c r="C259" s="213" t="s">
        <v>448</v>
      </c>
      <c r="D259" s="213" t="s">
        <v>378</v>
      </c>
      <c r="E259" s="214">
        <v>38</v>
      </c>
      <c r="F259" s="212">
        <v>29.590240000000001</v>
      </c>
      <c r="G259" s="212">
        <v>0.16656000000000001</v>
      </c>
      <c r="H259" s="221" t="s">
        <v>1765</v>
      </c>
      <c r="I259" s="212">
        <v>0.69641965945876039</v>
      </c>
      <c r="J259" s="212">
        <v>0.28098039586819124</v>
      </c>
      <c r="K259" s="213">
        <v>9</v>
      </c>
      <c r="L259" s="214">
        <v>35948.667199999996</v>
      </c>
      <c r="M259" s="214">
        <v>34024.667199999996</v>
      </c>
      <c r="N259" s="215">
        <v>7.5087722105263159</v>
      </c>
      <c r="O259" s="215">
        <v>2.6403511578947367</v>
      </c>
      <c r="P259" s="213">
        <v>3</v>
      </c>
      <c r="Q259" s="214">
        <v>14504</v>
      </c>
      <c r="R259" s="215">
        <v>2.9210526315789473</v>
      </c>
    </row>
    <row r="260" spans="2:18">
      <c r="B260" s="213" t="s">
        <v>507</v>
      </c>
      <c r="C260" s="213" t="s">
        <v>448</v>
      </c>
      <c r="D260" s="213" t="s">
        <v>378</v>
      </c>
      <c r="E260" s="214">
        <v>107</v>
      </c>
      <c r="F260" s="212">
        <v>33.51887</v>
      </c>
      <c r="G260" s="212">
        <v>0</v>
      </c>
      <c r="H260" s="221" t="s">
        <v>1765</v>
      </c>
      <c r="I260" s="212">
        <v>1.3808993423537086</v>
      </c>
      <c r="J260" s="212">
        <v>0.80227807046948452</v>
      </c>
      <c r="K260" s="213">
        <v>9</v>
      </c>
      <c r="L260" s="214">
        <v>71281.001649999991</v>
      </c>
      <c r="M260" s="214">
        <v>65808.001649999991</v>
      </c>
      <c r="N260" s="215">
        <v>7.5887853551401871</v>
      </c>
      <c r="O260" s="215">
        <v>2.6542059158878506</v>
      </c>
      <c r="P260" s="213">
        <v>3</v>
      </c>
      <c r="Q260" s="214">
        <v>41413</v>
      </c>
      <c r="R260" s="215">
        <v>2.97196261682243</v>
      </c>
    </row>
    <row r="261" spans="2:18">
      <c r="B261" s="213" t="s">
        <v>508</v>
      </c>
      <c r="C261" s="213" t="s">
        <v>448</v>
      </c>
      <c r="D261" s="213" t="s">
        <v>378</v>
      </c>
      <c r="E261" s="214">
        <v>62</v>
      </c>
      <c r="F261" s="212">
        <v>55.266109999999998</v>
      </c>
      <c r="G261" s="212">
        <v>0</v>
      </c>
      <c r="H261" s="221" t="s">
        <v>1765</v>
      </c>
      <c r="I261" s="212">
        <v>0.56250322493303917</v>
      </c>
      <c r="J261" s="212">
        <v>0.3045568673085931</v>
      </c>
      <c r="K261" s="213">
        <v>8</v>
      </c>
      <c r="L261" s="214">
        <v>29036</v>
      </c>
      <c r="M261" s="214">
        <v>13115</v>
      </c>
      <c r="N261" s="215">
        <v>7.870967741935484</v>
      </c>
      <c r="O261" s="215">
        <v>1.967741935483871</v>
      </c>
      <c r="P261" s="213">
        <v>2</v>
      </c>
      <c r="Q261" s="214">
        <v>15721</v>
      </c>
      <c r="R261" s="215">
        <v>1.096774193548387</v>
      </c>
    </row>
    <row r="262" spans="2:18">
      <c r="B262" s="213" t="s">
        <v>509</v>
      </c>
      <c r="C262" s="213" t="s">
        <v>448</v>
      </c>
      <c r="D262" s="213" t="s">
        <v>378</v>
      </c>
      <c r="E262" s="214">
        <v>58</v>
      </c>
      <c r="F262" s="212">
        <v>74.201250000000002</v>
      </c>
      <c r="G262" s="212">
        <v>0</v>
      </c>
      <c r="H262" s="221" t="s">
        <v>1765</v>
      </c>
      <c r="I262" s="212">
        <v>1.6035875102306536</v>
      </c>
      <c r="J262" s="212">
        <v>0.260484170080233</v>
      </c>
      <c r="K262" s="213">
        <v>15</v>
      </c>
      <c r="L262" s="214">
        <v>82776</v>
      </c>
      <c r="M262" s="214">
        <v>69153</v>
      </c>
      <c r="N262" s="215">
        <v>10.775862068965518</v>
      </c>
      <c r="O262" s="215">
        <v>5.2931034482758621</v>
      </c>
      <c r="P262" s="213">
        <v>1</v>
      </c>
      <c r="Q262" s="214">
        <v>13446</v>
      </c>
      <c r="R262" s="215">
        <v>0.93103448275862066</v>
      </c>
    </row>
    <row r="263" spans="2:18">
      <c r="B263" s="213" t="s">
        <v>510</v>
      </c>
      <c r="C263" s="213" t="s">
        <v>448</v>
      </c>
      <c r="D263" s="213" t="s">
        <v>378</v>
      </c>
      <c r="E263" s="214">
        <v>49.5</v>
      </c>
      <c r="F263" s="212">
        <v>58.734659999999998</v>
      </c>
      <c r="G263" s="212">
        <v>0</v>
      </c>
      <c r="H263" s="221" t="s">
        <v>1765</v>
      </c>
      <c r="I263" s="212">
        <v>0.40949832018476739</v>
      </c>
      <c r="J263" s="212">
        <v>0.44190870174774621</v>
      </c>
      <c r="K263" s="213">
        <v>9</v>
      </c>
      <c r="L263" s="214">
        <v>21138.000100000001</v>
      </c>
      <c r="M263" s="214">
        <v>18685.000100000001</v>
      </c>
      <c r="N263" s="215">
        <v>7.2929293333333334</v>
      </c>
      <c r="O263" s="215">
        <v>2.545454585858586</v>
      </c>
      <c r="P263" s="213">
        <v>4</v>
      </c>
      <c r="Q263" s="214">
        <v>22811</v>
      </c>
      <c r="R263" s="215">
        <v>2.8484848484848486</v>
      </c>
    </row>
    <row r="264" spans="2:18">
      <c r="B264" s="213" t="s">
        <v>511</v>
      </c>
      <c r="C264" s="213" t="s">
        <v>448</v>
      </c>
      <c r="D264" s="213" t="s">
        <v>378</v>
      </c>
      <c r="E264" s="214">
        <v>114.5</v>
      </c>
      <c r="F264" s="212">
        <v>93.601169999999996</v>
      </c>
      <c r="G264" s="212">
        <v>0</v>
      </c>
      <c r="H264" s="221" t="s">
        <v>1765</v>
      </c>
      <c r="I264" s="212">
        <v>1.192946207747335</v>
      </c>
      <c r="J264" s="212">
        <v>0.93261701858043267</v>
      </c>
      <c r="K264" s="213">
        <v>9</v>
      </c>
      <c r="L264" s="214">
        <v>61579</v>
      </c>
      <c r="M264" s="214">
        <v>41627</v>
      </c>
      <c r="N264" s="215">
        <v>7.8078602620087336</v>
      </c>
      <c r="O264" s="215">
        <v>2.4978165938864629</v>
      </c>
      <c r="P264" s="213">
        <v>4</v>
      </c>
      <c r="Q264" s="214">
        <v>48141</v>
      </c>
      <c r="R264" s="215">
        <v>1.9737991266375545</v>
      </c>
    </row>
    <row r="265" spans="2:18">
      <c r="B265" s="213" t="s">
        <v>512</v>
      </c>
      <c r="C265" s="213" t="s">
        <v>448</v>
      </c>
      <c r="D265" s="213" t="s">
        <v>378</v>
      </c>
      <c r="E265" s="214">
        <v>65.5</v>
      </c>
      <c r="F265" s="212">
        <v>71.726900000000001</v>
      </c>
      <c r="G265" s="212">
        <v>0</v>
      </c>
      <c r="H265" s="221" t="s">
        <v>1765</v>
      </c>
      <c r="I265" s="212">
        <v>0.46347042131485156</v>
      </c>
      <c r="J265" s="212">
        <v>0.45626380884498341</v>
      </c>
      <c r="K265" s="213">
        <v>9</v>
      </c>
      <c r="L265" s="214">
        <v>23924</v>
      </c>
      <c r="M265" s="214">
        <v>20616</v>
      </c>
      <c r="N265" s="215">
        <v>6.106870229007634</v>
      </c>
      <c r="O265" s="215">
        <v>1.282442748091603</v>
      </c>
      <c r="P265" s="213">
        <v>2</v>
      </c>
      <c r="Q265" s="214">
        <v>23552</v>
      </c>
      <c r="R265" s="215">
        <v>1.8015267175572518</v>
      </c>
    </row>
    <row r="266" spans="2:18">
      <c r="B266" s="213" t="s">
        <v>513</v>
      </c>
      <c r="C266" s="213" t="s">
        <v>448</v>
      </c>
      <c r="D266" s="213" t="s">
        <v>378</v>
      </c>
      <c r="E266" s="214">
        <v>46.5</v>
      </c>
      <c r="F266" s="212">
        <v>56.246259999999999</v>
      </c>
      <c r="G266" s="212">
        <v>0</v>
      </c>
      <c r="H266" s="221" t="s">
        <v>1765</v>
      </c>
      <c r="I266" s="212">
        <v>0.26100723066272341</v>
      </c>
      <c r="J266" s="212">
        <v>0.21224636080611578</v>
      </c>
      <c r="K266" s="213">
        <v>8</v>
      </c>
      <c r="L266" s="214">
        <v>13473</v>
      </c>
      <c r="M266" s="214">
        <v>10915</v>
      </c>
      <c r="N266" s="215">
        <v>5.591397849462366</v>
      </c>
      <c r="O266" s="215">
        <v>0.92473118279569888</v>
      </c>
      <c r="P266" s="213">
        <v>1</v>
      </c>
      <c r="Q266" s="214">
        <v>10956</v>
      </c>
      <c r="R266" s="215">
        <v>0.94623655913978499</v>
      </c>
    </row>
    <row r="267" spans="2:18">
      <c r="B267" s="213" t="s">
        <v>514</v>
      </c>
      <c r="C267" s="213" t="s">
        <v>448</v>
      </c>
      <c r="D267" s="213" t="s">
        <v>378</v>
      </c>
      <c r="E267" s="214">
        <v>78.5</v>
      </c>
      <c r="F267" s="212">
        <v>78.527000000000001</v>
      </c>
      <c r="G267" s="212">
        <v>0</v>
      </c>
      <c r="H267" s="221" t="s">
        <v>1765</v>
      </c>
      <c r="I267" s="212">
        <v>2.249218622551338</v>
      </c>
      <c r="J267" s="212">
        <v>0.34248844584623223</v>
      </c>
      <c r="K267" s="213">
        <v>9</v>
      </c>
      <c r="L267" s="214">
        <v>116103</v>
      </c>
      <c r="M267" s="214">
        <v>112461</v>
      </c>
      <c r="N267" s="215">
        <v>7.9108280254777066</v>
      </c>
      <c r="O267" s="215">
        <v>3.4394904458598727</v>
      </c>
      <c r="P267" s="213">
        <v>1</v>
      </c>
      <c r="Q267" s="214">
        <v>17679</v>
      </c>
      <c r="R267" s="215">
        <v>0.90445859872611467</v>
      </c>
    </row>
    <row r="268" spans="2:18">
      <c r="B268" s="213" t="s">
        <v>515</v>
      </c>
      <c r="C268" s="213" t="s">
        <v>448</v>
      </c>
      <c r="D268" s="213" t="s">
        <v>378</v>
      </c>
      <c r="E268" s="214">
        <v>79</v>
      </c>
      <c r="F268" s="212">
        <v>62.207470000000001</v>
      </c>
      <c r="G268" s="212">
        <v>0</v>
      </c>
      <c r="H268" s="221" t="s">
        <v>1765</v>
      </c>
      <c r="I268" s="212">
        <v>2.5035035560983512</v>
      </c>
      <c r="J268" s="212">
        <v>0.61056668067965969</v>
      </c>
      <c r="K268" s="213">
        <v>11</v>
      </c>
      <c r="L268" s="214">
        <v>129229</v>
      </c>
      <c r="M268" s="214">
        <v>125439</v>
      </c>
      <c r="N268" s="215">
        <v>8.886075949367088</v>
      </c>
      <c r="O268" s="215">
        <v>4.2531645569620249</v>
      </c>
      <c r="P268" s="213">
        <v>2</v>
      </c>
      <c r="Q268" s="214">
        <v>31517</v>
      </c>
      <c r="R268" s="215">
        <v>1.6582278481012658</v>
      </c>
    </row>
    <row r="269" spans="2:18">
      <c r="B269" s="213" t="s">
        <v>516</v>
      </c>
      <c r="C269" s="213" t="s">
        <v>448</v>
      </c>
      <c r="D269" s="213" t="s">
        <v>378</v>
      </c>
      <c r="E269" s="214">
        <v>21.5</v>
      </c>
      <c r="F269" s="212">
        <v>29.762180000000001</v>
      </c>
      <c r="G269" s="212">
        <v>0</v>
      </c>
      <c r="H269" s="221" t="s">
        <v>1765</v>
      </c>
      <c r="I269" s="212">
        <v>7.2376086525342137E-2</v>
      </c>
      <c r="J269" s="212">
        <v>9.1651837620822726E-2</v>
      </c>
      <c r="K269" s="213">
        <v>8</v>
      </c>
      <c r="L269" s="214">
        <v>3736</v>
      </c>
      <c r="M269" s="214">
        <v>2696</v>
      </c>
      <c r="N269" s="215">
        <v>4.8837209302325579</v>
      </c>
      <c r="O269" s="215">
        <v>0.23255813953488372</v>
      </c>
      <c r="P269" s="213">
        <v>1</v>
      </c>
      <c r="Q269" s="214">
        <v>4731</v>
      </c>
      <c r="R269" s="215">
        <v>0.88372093023255816</v>
      </c>
    </row>
    <row r="270" spans="2:18">
      <c r="B270" s="213" t="s">
        <v>517</v>
      </c>
      <c r="C270" s="213" t="s">
        <v>448</v>
      </c>
      <c r="D270" s="213" t="s">
        <v>378</v>
      </c>
      <c r="E270" s="214">
        <v>4</v>
      </c>
      <c r="F270" s="212">
        <v>30.241610000000001</v>
      </c>
      <c r="G270" s="212">
        <v>0</v>
      </c>
      <c r="H270" s="221" t="s">
        <v>1765</v>
      </c>
      <c r="I270" s="212">
        <v>3.0221278099446937E-3</v>
      </c>
      <c r="J270" s="212">
        <v>1.4471342782235167E-2</v>
      </c>
      <c r="K270" s="213">
        <v>5</v>
      </c>
      <c r="L270" s="214">
        <v>156</v>
      </c>
      <c r="M270" s="214"/>
      <c r="N270" s="215">
        <v>3.75</v>
      </c>
      <c r="O270" s="215"/>
      <c r="P270" s="213">
        <v>1</v>
      </c>
      <c r="Q270" s="214">
        <v>747</v>
      </c>
      <c r="R270" s="215">
        <v>0.75</v>
      </c>
    </row>
    <row r="271" spans="2:18">
      <c r="B271" s="213" t="s">
        <v>518</v>
      </c>
      <c r="C271" s="213" t="s">
        <v>448</v>
      </c>
      <c r="D271" s="213" t="s">
        <v>378</v>
      </c>
      <c r="E271" s="214">
        <v>4</v>
      </c>
      <c r="F271" s="212">
        <v>0.21586000000000002</v>
      </c>
      <c r="G271" s="212">
        <v>0.27749000000000001</v>
      </c>
      <c r="H271" s="221" t="s">
        <v>1765</v>
      </c>
      <c r="I271" s="212">
        <v>4.0295037465929249E-3</v>
      </c>
      <c r="J271" s="212">
        <v>2.4874436589544784E-2</v>
      </c>
      <c r="K271" s="213">
        <v>5</v>
      </c>
      <c r="L271" s="214">
        <v>208</v>
      </c>
      <c r="M271" s="214"/>
      <c r="N271" s="215">
        <v>5</v>
      </c>
      <c r="O271" s="215"/>
      <c r="P271" s="213">
        <v>2</v>
      </c>
      <c r="Q271" s="214">
        <v>1284</v>
      </c>
      <c r="R271" s="215">
        <v>2</v>
      </c>
    </row>
    <row r="272" spans="2:18">
      <c r="B272" s="213" t="s">
        <v>519</v>
      </c>
      <c r="C272" s="213" t="s">
        <v>354</v>
      </c>
      <c r="D272" s="213" t="s">
        <v>378</v>
      </c>
      <c r="E272" s="214">
        <v>88</v>
      </c>
      <c r="F272" s="212">
        <v>51.685019999999994</v>
      </c>
      <c r="G272" s="212">
        <v>0</v>
      </c>
      <c r="H272" s="221" t="s">
        <v>1765</v>
      </c>
      <c r="I272" s="212">
        <v>7.4584489955737193E-3</v>
      </c>
      <c r="J272" s="212">
        <v>0.79491647708628599</v>
      </c>
      <c r="K272" s="213">
        <v>2</v>
      </c>
      <c r="L272" s="214">
        <v>384.99961500000001</v>
      </c>
      <c r="M272" s="214">
        <v>384.99961500000001</v>
      </c>
      <c r="N272" s="215">
        <v>2.2727250000000001E-2</v>
      </c>
      <c r="O272" s="215">
        <v>2.2727250000000001E-2</v>
      </c>
      <c r="P272" s="213">
        <v>3</v>
      </c>
      <c r="Q272" s="214">
        <v>41033</v>
      </c>
      <c r="R272" s="215">
        <v>2.6590909090909092</v>
      </c>
    </row>
    <row r="273" spans="2:18">
      <c r="B273" s="213" t="s">
        <v>520</v>
      </c>
      <c r="C273" s="213" t="s">
        <v>354</v>
      </c>
      <c r="D273" s="213" t="s">
        <v>378</v>
      </c>
      <c r="E273" s="214">
        <v>86</v>
      </c>
      <c r="F273" s="212">
        <v>101.13208999999999</v>
      </c>
      <c r="G273" s="212">
        <v>0</v>
      </c>
      <c r="H273" s="221" t="s">
        <v>1765</v>
      </c>
      <c r="I273" s="212">
        <v>0.5743205195744896</v>
      </c>
      <c r="J273" s="212">
        <v>6.3154722182177563E-3</v>
      </c>
      <c r="K273" s="213">
        <v>4</v>
      </c>
      <c r="L273" s="214">
        <v>29646</v>
      </c>
      <c r="M273" s="214">
        <v>29646</v>
      </c>
      <c r="N273" s="215">
        <v>1.2906976744186047</v>
      </c>
      <c r="O273" s="215">
        <v>1.2906976744186047</v>
      </c>
      <c r="P273" s="213">
        <v>2</v>
      </c>
      <c r="Q273" s="214">
        <v>326</v>
      </c>
      <c r="R273" s="215">
        <v>0.97674418604651159</v>
      </c>
    </row>
    <row r="274" spans="2:18">
      <c r="B274" s="213" t="s">
        <v>521</v>
      </c>
      <c r="C274" s="213" t="s">
        <v>354</v>
      </c>
      <c r="D274" s="213" t="s">
        <v>378</v>
      </c>
      <c r="E274" s="214">
        <v>52</v>
      </c>
      <c r="F274" s="212">
        <v>38.409059999999997</v>
      </c>
      <c r="G274" s="212">
        <v>0</v>
      </c>
      <c r="H274" s="221" t="s">
        <v>1765</v>
      </c>
      <c r="I274" s="212">
        <v>2.2020215779143846E-2</v>
      </c>
      <c r="J274" s="212">
        <v>9.8664723949027713E-2</v>
      </c>
      <c r="K274" s="213">
        <v>1</v>
      </c>
      <c r="L274" s="214">
        <v>1136.6672349999999</v>
      </c>
      <c r="M274" s="214">
        <v>1136.6672349999999</v>
      </c>
      <c r="N274" s="215">
        <v>6.4102596153846156E-2</v>
      </c>
      <c r="O274" s="215">
        <v>6.4102596153846156E-2</v>
      </c>
      <c r="P274" s="213">
        <v>2</v>
      </c>
      <c r="Q274" s="214">
        <v>5093</v>
      </c>
      <c r="R274" s="215">
        <v>1.9807692307692308</v>
      </c>
    </row>
    <row r="275" spans="2:18">
      <c r="B275" s="213" t="s">
        <v>522</v>
      </c>
      <c r="C275" s="213" t="s">
        <v>354</v>
      </c>
      <c r="D275" s="213" t="s">
        <v>378</v>
      </c>
      <c r="E275" s="214">
        <v>65</v>
      </c>
      <c r="F275" s="212">
        <v>54.950449999999996</v>
      </c>
      <c r="G275" s="212">
        <v>0.25473000000000001</v>
      </c>
      <c r="H275" s="221" t="s">
        <v>1765</v>
      </c>
      <c r="I275" s="212">
        <v>9.4150904848276998E-3</v>
      </c>
      <c r="J275" s="212">
        <v>3.7776597624308668E-3</v>
      </c>
      <c r="K275" s="213">
        <v>1</v>
      </c>
      <c r="L275" s="214">
        <v>486</v>
      </c>
      <c r="M275" s="214">
        <v>486</v>
      </c>
      <c r="N275" s="215">
        <v>4.6153846153846156E-2</v>
      </c>
      <c r="O275" s="215">
        <v>4.6153846153846156E-2</v>
      </c>
      <c r="P275" s="213">
        <v>1</v>
      </c>
      <c r="Q275" s="214">
        <v>195</v>
      </c>
      <c r="R275" s="215">
        <v>1</v>
      </c>
    </row>
    <row r="276" spans="2:18">
      <c r="B276" s="213" t="s">
        <v>523</v>
      </c>
      <c r="C276" s="213" t="s">
        <v>354</v>
      </c>
      <c r="D276" s="213" t="s">
        <v>378</v>
      </c>
      <c r="E276" s="214">
        <v>64.5</v>
      </c>
      <c r="F276" s="212">
        <v>4.9122400000000006</v>
      </c>
      <c r="G276" s="212">
        <v>3.3090000000000001E-2</v>
      </c>
      <c r="H276" s="220">
        <v>0.51184350252151489</v>
      </c>
      <c r="I276" s="212">
        <v>8.4077145481794673E-3</v>
      </c>
      <c r="J276" s="212">
        <v>6.8617799377077585E-2</v>
      </c>
      <c r="K276" s="213">
        <v>1</v>
      </c>
      <c r="L276" s="214">
        <v>434</v>
      </c>
      <c r="M276" s="214">
        <v>434</v>
      </c>
      <c r="N276" s="215">
        <v>0.96124031007751942</v>
      </c>
      <c r="O276" s="215">
        <v>0.96124031007751942</v>
      </c>
      <c r="P276" s="213">
        <v>2</v>
      </c>
      <c r="Q276" s="214">
        <v>3542</v>
      </c>
      <c r="R276" s="215">
        <v>0.99224806201550386</v>
      </c>
    </row>
    <row r="277" spans="2:18">
      <c r="B277" s="213" t="s">
        <v>524</v>
      </c>
      <c r="C277" s="213" t="s">
        <v>354</v>
      </c>
      <c r="D277" s="213" t="s">
        <v>378</v>
      </c>
      <c r="E277" s="214">
        <v>41</v>
      </c>
      <c r="F277" s="212">
        <v>14.121229999999999</v>
      </c>
      <c r="G277" s="212">
        <v>0</v>
      </c>
      <c r="H277" s="221" t="s">
        <v>1765</v>
      </c>
      <c r="I277" s="212">
        <v>1.3509161120312455E-2</v>
      </c>
      <c r="J277" s="212">
        <v>3.6556122931831005E-2</v>
      </c>
      <c r="K277" s="213">
        <v>2</v>
      </c>
      <c r="L277" s="214">
        <v>697.33289500000001</v>
      </c>
      <c r="M277" s="214">
        <v>697.33289500000001</v>
      </c>
      <c r="N277" s="215">
        <v>0.94308939024390248</v>
      </c>
      <c r="O277" s="215">
        <v>0.94308939024390248</v>
      </c>
      <c r="P277" s="213">
        <v>1</v>
      </c>
      <c r="Q277" s="214">
        <v>1887</v>
      </c>
      <c r="R277" s="215">
        <v>0.90243902439024393</v>
      </c>
    </row>
    <row r="278" spans="2:18">
      <c r="B278" s="213" t="s">
        <v>525</v>
      </c>
      <c r="C278" s="213" t="s">
        <v>354</v>
      </c>
      <c r="D278" s="213" t="s">
        <v>378</v>
      </c>
      <c r="E278" s="214">
        <v>542</v>
      </c>
      <c r="F278" s="212">
        <v>8.8469974899999997</v>
      </c>
      <c r="G278" s="212">
        <v>3.64432</v>
      </c>
      <c r="H278" s="220">
        <v>2.0094597339630127</v>
      </c>
      <c r="I278" s="212">
        <v>0.47682428902219443</v>
      </c>
      <c r="J278" s="212">
        <v>0.16199379965870209</v>
      </c>
      <c r="K278" s="213">
        <v>3</v>
      </c>
      <c r="L278" s="214">
        <v>24613.316763999999</v>
      </c>
      <c r="M278" s="214">
        <v>24613.316763999999</v>
      </c>
      <c r="N278" s="215">
        <v>1.0086100442804429</v>
      </c>
      <c r="O278" s="215">
        <v>1.0086100442804429</v>
      </c>
      <c r="P278" s="213">
        <v>3</v>
      </c>
      <c r="Q278" s="214">
        <v>8362</v>
      </c>
      <c r="R278" s="215">
        <v>1.0350553505535056</v>
      </c>
    </row>
    <row r="279" spans="2:18">
      <c r="B279" s="213" t="s">
        <v>526</v>
      </c>
      <c r="C279" s="213" t="s">
        <v>354</v>
      </c>
      <c r="D279" s="213" t="s">
        <v>378</v>
      </c>
      <c r="E279" s="214">
        <v>91</v>
      </c>
      <c r="F279" s="212">
        <v>87.208439999999996</v>
      </c>
      <c r="G279" s="212">
        <v>0.58459000000000005</v>
      </c>
      <c r="H279" s="221" t="s">
        <v>1765</v>
      </c>
      <c r="I279" s="212">
        <v>2.5388392043377048</v>
      </c>
      <c r="J279" s="212">
        <v>0.95317136221088983</v>
      </c>
      <c r="K279" s="213">
        <v>9</v>
      </c>
      <c r="L279" s="214">
        <v>131053</v>
      </c>
      <c r="M279" s="214">
        <v>78120</v>
      </c>
      <c r="N279" s="215">
        <v>5.1758241758241761</v>
      </c>
      <c r="O279" s="215">
        <v>4.2857142857142856</v>
      </c>
      <c r="P279" s="213">
        <v>6</v>
      </c>
      <c r="Q279" s="214">
        <v>49202</v>
      </c>
      <c r="R279" s="215">
        <v>2.7692307692307692</v>
      </c>
    </row>
    <row r="280" spans="2:18">
      <c r="B280" s="213" t="s">
        <v>527</v>
      </c>
      <c r="C280" s="213" t="s">
        <v>354</v>
      </c>
      <c r="D280" s="213" t="s">
        <v>378</v>
      </c>
      <c r="E280" s="214">
        <v>53.5</v>
      </c>
      <c r="F280" s="212">
        <v>24.865939999999998</v>
      </c>
      <c r="G280" s="212">
        <v>0</v>
      </c>
      <c r="H280" s="221" t="s">
        <v>1765</v>
      </c>
      <c r="I280" s="212">
        <v>7.7432373519101594E-2</v>
      </c>
      <c r="J280" s="212">
        <v>0.13802987593497398</v>
      </c>
      <c r="K280" s="213">
        <v>3</v>
      </c>
      <c r="L280" s="214">
        <v>3997.0017910000001</v>
      </c>
      <c r="M280" s="214">
        <v>3997.0017910000001</v>
      </c>
      <c r="N280" s="215">
        <v>0.99065426168224302</v>
      </c>
      <c r="O280" s="215">
        <v>0.99065426168224302</v>
      </c>
      <c r="P280" s="213">
        <v>3</v>
      </c>
      <c r="Q280" s="214">
        <v>7125</v>
      </c>
      <c r="R280" s="215">
        <v>1.8130841121495327</v>
      </c>
    </row>
    <row r="281" spans="2:18">
      <c r="B281" s="213" t="s">
        <v>528</v>
      </c>
      <c r="C281" s="213" t="s">
        <v>354</v>
      </c>
      <c r="D281" s="213" t="s">
        <v>378</v>
      </c>
      <c r="E281" s="214">
        <v>59.5</v>
      </c>
      <c r="F281" s="212">
        <v>11.879809999999999</v>
      </c>
      <c r="G281" s="212">
        <v>0.1648</v>
      </c>
      <c r="H281" s="221" t="s">
        <v>1765</v>
      </c>
      <c r="I281" s="212">
        <v>3.0877428541259926</v>
      </c>
      <c r="J281" s="212">
        <v>7.3422207690322996E-2</v>
      </c>
      <c r="K281" s="213">
        <v>9</v>
      </c>
      <c r="L281" s="214">
        <v>159387</v>
      </c>
      <c r="M281" s="214">
        <v>101921</v>
      </c>
      <c r="N281" s="215">
        <v>7.0588235294117645</v>
      </c>
      <c r="O281" s="215">
        <v>5.0756302521008401</v>
      </c>
      <c r="P281" s="213">
        <v>2</v>
      </c>
      <c r="Q281" s="214">
        <v>3790</v>
      </c>
      <c r="R281" s="215">
        <v>2.0168067226890756</v>
      </c>
    </row>
    <row r="282" spans="2:18">
      <c r="B282" s="213" t="s">
        <v>529</v>
      </c>
      <c r="C282" s="213" t="s">
        <v>354</v>
      </c>
      <c r="D282" s="213" t="s">
        <v>378</v>
      </c>
      <c r="E282" s="214">
        <v>21</v>
      </c>
      <c r="F282" s="212">
        <v>11.413950000000002</v>
      </c>
      <c r="G282" s="212">
        <v>8.2200000000000009E-2</v>
      </c>
      <c r="H282" s="220">
        <v>0.65398943424224854</v>
      </c>
      <c r="I282" s="212">
        <v>0.40709611409088331</v>
      </c>
      <c r="J282" s="212">
        <v>0.11739804184785155</v>
      </c>
      <c r="K282" s="213">
        <v>5</v>
      </c>
      <c r="L282" s="214">
        <v>21014</v>
      </c>
      <c r="M282" s="214">
        <v>21014</v>
      </c>
      <c r="N282" s="215">
        <v>3.5714285714285716</v>
      </c>
      <c r="O282" s="215">
        <v>3.5714285714285716</v>
      </c>
      <c r="P282" s="213">
        <v>3</v>
      </c>
      <c r="Q282" s="214">
        <v>6060</v>
      </c>
      <c r="R282" s="215">
        <v>2.1428571428571428</v>
      </c>
    </row>
    <row r="283" spans="2:18">
      <c r="B283" s="213" t="s">
        <v>530</v>
      </c>
      <c r="C283" s="213" t="s">
        <v>354</v>
      </c>
      <c r="D283" s="213" t="s">
        <v>378</v>
      </c>
      <c r="E283" s="214">
        <v>52</v>
      </c>
      <c r="F283" s="212">
        <v>27.543710000000001</v>
      </c>
      <c r="G283" s="212">
        <v>1.6063399999999999</v>
      </c>
      <c r="H283" s="220">
        <v>0.96174913644790649</v>
      </c>
      <c r="I283" s="212">
        <v>0.86915880918983757</v>
      </c>
      <c r="J283" s="212">
        <v>0.28163906474984585</v>
      </c>
      <c r="K283" s="213">
        <v>8</v>
      </c>
      <c r="L283" s="214">
        <v>44865.334214999995</v>
      </c>
      <c r="M283" s="214">
        <v>44865.33421500001</v>
      </c>
      <c r="N283" s="215">
        <v>4.0064104038461537</v>
      </c>
      <c r="O283" s="215">
        <v>4.0064104038461528</v>
      </c>
      <c r="P283" s="213">
        <v>3</v>
      </c>
      <c r="Q283" s="214">
        <v>14538</v>
      </c>
      <c r="R283" s="215">
        <v>2.0384615384615383</v>
      </c>
    </row>
    <row r="284" spans="2:18">
      <c r="B284" s="213" t="s">
        <v>531</v>
      </c>
      <c r="C284" s="213" t="s">
        <v>354</v>
      </c>
      <c r="D284" s="213" t="s">
        <v>378</v>
      </c>
      <c r="E284" s="214">
        <v>42</v>
      </c>
      <c r="F284" s="212">
        <v>31.921860000000002</v>
      </c>
      <c r="G284" s="212">
        <v>5.4200000000000003E-3</v>
      </c>
      <c r="H284" s="220">
        <v>0.48087456822395325</v>
      </c>
      <c r="I284" s="212">
        <v>0.55457982573901754</v>
      </c>
      <c r="J284" s="212">
        <v>0.28235585147399939</v>
      </c>
      <c r="K284" s="213">
        <v>4</v>
      </c>
      <c r="L284" s="214">
        <v>28627</v>
      </c>
      <c r="M284" s="214">
        <v>28627</v>
      </c>
      <c r="N284" s="215">
        <v>2.9761904761904763</v>
      </c>
      <c r="O284" s="215">
        <v>2.9761904761904763</v>
      </c>
      <c r="P284" s="213">
        <v>3</v>
      </c>
      <c r="Q284" s="214">
        <v>14575</v>
      </c>
      <c r="R284" s="215">
        <v>2.6428571428571428</v>
      </c>
    </row>
    <row r="285" spans="2:18">
      <c r="B285" s="213" t="s">
        <v>532</v>
      </c>
      <c r="C285" s="213" t="s">
        <v>354</v>
      </c>
      <c r="D285" s="213" t="s">
        <v>378</v>
      </c>
      <c r="E285" s="214">
        <v>37</v>
      </c>
      <c r="F285" s="212">
        <v>20.712889999999998</v>
      </c>
      <c r="G285" s="212">
        <v>1.9570000000000001E-2</v>
      </c>
      <c r="H285" s="220">
        <v>0.2216392308473587</v>
      </c>
      <c r="I285" s="212">
        <v>1.6347774633629566</v>
      </c>
      <c r="J285" s="212">
        <v>0.43675558637950712</v>
      </c>
      <c r="K285" s="213">
        <v>11</v>
      </c>
      <c r="L285" s="214">
        <v>84386.002287999974</v>
      </c>
      <c r="M285" s="214">
        <v>84386.002287999974</v>
      </c>
      <c r="N285" s="215">
        <v>8.5675682162162161</v>
      </c>
      <c r="O285" s="215">
        <v>8.5675682162162161</v>
      </c>
      <c r="P285" s="213">
        <v>5</v>
      </c>
      <c r="Q285" s="214">
        <v>22545</v>
      </c>
      <c r="R285" s="215">
        <v>3.3243243243243241</v>
      </c>
    </row>
    <row r="286" spans="2:18">
      <c r="B286" s="213" t="s">
        <v>533</v>
      </c>
      <c r="C286" s="213" t="s">
        <v>354</v>
      </c>
      <c r="D286" s="213" t="s">
        <v>378</v>
      </c>
      <c r="E286" s="214">
        <v>113.5</v>
      </c>
      <c r="F286" s="212">
        <v>39.287619214000003</v>
      </c>
      <c r="G286" s="212">
        <v>0.19441</v>
      </c>
      <c r="H286" s="220">
        <v>0.88655692338943481</v>
      </c>
      <c r="I286" s="212">
        <v>1.0159773773380736</v>
      </c>
      <c r="J286" s="212">
        <v>1.830266468590672</v>
      </c>
      <c r="K286" s="213">
        <v>4</v>
      </c>
      <c r="L286" s="214">
        <v>52444</v>
      </c>
      <c r="M286" s="214">
        <v>52444</v>
      </c>
      <c r="N286" s="215">
        <v>2.7577092511013217</v>
      </c>
      <c r="O286" s="215">
        <v>2.7577092511013217</v>
      </c>
      <c r="P286" s="213">
        <v>8</v>
      </c>
      <c r="Q286" s="214">
        <v>94477</v>
      </c>
      <c r="R286" s="215">
        <v>4.2114537444933919</v>
      </c>
    </row>
    <row r="287" spans="2:18">
      <c r="B287" s="213" t="s">
        <v>534</v>
      </c>
      <c r="C287" s="213" t="s">
        <v>354</v>
      </c>
      <c r="D287" s="213" t="s">
        <v>378</v>
      </c>
      <c r="E287" s="214">
        <v>42.5</v>
      </c>
      <c r="F287" s="212">
        <v>22.375149999999998</v>
      </c>
      <c r="G287" s="212">
        <v>0</v>
      </c>
      <c r="H287" s="220">
        <v>0.12928955256938934</v>
      </c>
      <c r="I287" s="212">
        <v>0.27685402905076673</v>
      </c>
      <c r="J287" s="212">
        <v>0.37474384843314196</v>
      </c>
      <c r="K287" s="213">
        <v>4</v>
      </c>
      <c r="L287" s="214">
        <v>14291</v>
      </c>
      <c r="M287" s="214">
        <v>14291</v>
      </c>
      <c r="N287" s="215">
        <v>1.8588235294117648</v>
      </c>
      <c r="O287" s="215">
        <v>1.8588235294117648</v>
      </c>
      <c r="P287" s="213">
        <v>4</v>
      </c>
      <c r="Q287" s="214">
        <v>19344</v>
      </c>
      <c r="R287" s="215">
        <v>2.447058823529412</v>
      </c>
    </row>
    <row r="288" spans="2:18">
      <c r="B288" s="213" t="s">
        <v>535</v>
      </c>
      <c r="C288" s="213" t="s">
        <v>354</v>
      </c>
      <c r="D288" s="213" t="s">
        <v>378</v>
      </c>
      <c r="E288" s="214">
        <v>50</v>
      </c>
      <c r="F288" s="212">
        <v>11.485149999999999</v>
      </c>
      <c r="G288" s="212">
        <v>7.109E-2</v>
      </c>
      <c r="H288" s="220">
        <v>5.5409807711839676E-2</v>
      </c>
      <c r="I288" s="212">
        <v>0.16718567265374681</v>
      </c>
      <c r="J288" s="212">
        <v>0</v>
      </c>
      <c r="K288" s="213">
        <v>3</v>
      </c>
      <c r="L288" s="214">
        <v>8630.0006400000002</v>
      </c>
      <c r="M288" s="214">
        <v>6229.0006400000002</v>
      </c>
      <c r="N288" s="215">
        <v>2.3600002</v>
      </c>
      <c r="O288" s="215">
        <v>1.3800002</v>
      </c>
      <c r="P288" s="213"/>
      <c r="Q288" s="214"/>
      <c r="R288" s="215"/>
    </row>
    <row r="289" spans="2:18">
      <c r="B289" s="213" t="s">
        <v>536</v>
      </c>
      <c r="C289" s="213" t="s">
        <v>354</v>
      </c>
      <c r="D289" s="213" t="s">
        <v>378</v>
      </c>
      <c r="E289" s="214">
        <v>106.5</v>
      </c>
      <c r="F289" s="212">
        <v>112.63453999999999</v>
      </c>
      <c r="G289" s="212">
        <v>0</v>
      </c>
      <c r="H289" s="221" t="s">
        <v>1765</v>
      </c>
      <c r="I289" s="212">
        <v>0.53055778417279043</v>
      </c>
      <c r="J289" s="212">
        <v>0</v>
      </c>
      <c r="K289" s="213">
        <v>3</v>
      </c>
      <c r="L289" s="214">
        <v>27387</v>
      </c>
      <c r="M289" s="214">
        <v>22830</v>
      </c>
      <c r="N289" s="215">
        <v>2.6291079812206575</v>
      </c>
      <c r="O289" s="215">
        <v>1.755868544600939</v>
      </c>
      <c r="P289" s="213"/>
      <c r="Q289" s="214"/>
      <c r="R289" s="215"/>
    </row>
    <row r="290" spans="2:18">
      <c r="B290" s="213" t="s">
        <v>537</v>
      </c>
      <c r="C290" s="213" t="s">
        <v>354</v>
      </c>
      <c r="D290" s="213" t="s">
        <v>378</v>
      </c>
      <c r="E290" s="214">
        <v>117.5</v>
      </c>
      <c r="F290" s="212">
        <v>119.73714</v>
      </c>
      <c r="G290" s="212">
        <v>5.3700000000000005E-2</v>
      </c>
      <c r="H290" s="221" t="s">
        <v>1765</v>
      </c>
      <c r="I290" s="212">
        <v>1.6182719517687181</v>
      </c>
      <c r="J290" s="212">
        <v>0</v>
      </c>
      <c r="K290" s="213">
        <v>6</v>
      </c>
      <c r="L290" s="214">
        <v>83534</v>
      </c>
      <c r="M290" s="214">
        <v>78144</v>
      </c>
      <c r="N290" s="215">
        <v>3.8212765957446808</v>
      </c>
      <c r="O290" s="215">
        <v>2.8851063829787233</v>
      </c>
      <c r="P290" s="213"/>
      <c r="Q290" s="214"/>
      <c r="R290" s="215"/>
    </row>
    <row r="291" spans="2:18">
      <c r="B291" s="213" t="s">
        <v>538</v>
      </c>
      <c r="C291" s="213" t="s">
        <v>354</v>
      </c>
      <c r="D291" s="213" t="s">
        <v>378</v>
      </c>
      <c r="E291" s="214">
        <v>46</v>
      </c>
      <c r="F291" s="212">
        <v>25.21256</v>
      </c>
      <c r="G291" s="212">
        <v>0.93057000000000001</v>
      </c>
      <c r="H291" s="220">
        <v>0.60479730367660522</v>
      </c>
      <c r="I291" s="212">
        <v>0.27794534826813289</v>
      </c>
      <c r="J291" s="212">
        <v>1.7047900466354681E-3</v>
      </c>
      <c r="K291" s="213">
        <v>3</v>
      </c>
      <c r="L291" s="214">
        <v>14347.33309</v>
      </c>
      <c r="M291" s="214">
        <v>212</v>
      </c>
      <c r="N291" s="215">
        <v>1.0797101086956522</v>
      </c>
      <c r="O291" s="215">
        <v>4.3478260869565216E-2</v>
      </c>
      <c r="P291" s="213">
        <v>1</v>
      </c>
      <c r="Q291" s="214">
        <v>88</v>
      </c>
      <c r="R291" s="215">
        <v>0.95652173913043481</v>
      </c>
    </row>
    <row r="292" spans="2:18">
      <c r="B292" s="213" t="s">
        <v>539</v>
      </c>
      <c r="C292" s="213" t="s">
        <v>377</v>
      </c>
      <c r="D292" s="213" t="s">
        <v>378</v>
      </c>
      <c r="E292" s="214">
        <v>235.5</v>
      </c>
      <c r="F292" s="212">
        <v>11.11758</v>
      </c>
      <c r="G292" s="212">
        <v>0.51528999999999991</v>
      </c>
      <c r="H292" s="220">
        <v>0.95487850904464722</v>
      </c>
      <c r="I292" s="212">
        <v>1.0718287051120596</v>
      </c>
      <c r="J292" s="212">
        <v>2.7625347801161108E-2</v>
      </c>
      <c r="K292" s="213">
        <v>6</v>
      </c>
      <c r="L292" s="214">
        <v>55327.004187999992</v>
      </c>
      <c r="M292" s="214">
        <v>10127.004188000001</v>
      </c>
      <c r="N292" s="215">
        <v>1.2087757622080679</v>
      </c>
      <c r="O292" s="215">
        <v>0.2491154649681529</v>
      </c>
      <c r="P292" s="213">
        <v>2</v>
      </c>
      <c r="Q292" s="214">
        <v>1426</v>
      </c>
      <c r="R292" s="215">
        <v>1.0021231422505308</v>
      </c>
    </row>
    <row r="293" spans="2:18">
      <c r="B293" s="213" t="s">
        <v>540</v>
      </c>
      <c r="C293" s="213" t="s">
        <v>377</v>
      </c>
      <c r="D293" s="213" t="s">
        <v>378</v>
      </c>
      <c r="E293" s="214">
        <v>23</v>
      </c>
      <c r="F293" s="212">
        <v>10.654159999999999</v>
      </c>
      <c r="G293" s="212">
        <v>0</v>
      </c>
      <c r="H293" s="220">
        <v>0.47743925452232361</v>
      </c>
      <c r="I293" s="212">
        <v>0.37236101689068557</v>
      </c>
      <c r="J293" s="212">
        <v>8.9114025165035822E-4</v>
      </c>
      <c r="K293" s="213">
        <v>2</v>
      </c>
      <c r="L293" s="214">
        <v>19221</v>
      </c>
      <c r="M293" s="214"/>
      <c r="N293" s="215">
        <v>1</v>
      </c>
      <c r="O293" s="215"/>
      <c r="P293" s="213">
        <v>1</v>
      </c>
      <c r="Q293" s="214">
        <v>46</v>
      </c>
      <c r="R293" s="215">
        <v>1</v>
      </c>
    </row>
    <row r="294" spans="2:18">
      <c r="B294" s="213" t="s">
        <v>541</v>
      </c>
      <c r="C294" s="213" t="s">
        <v>377</v>
      </c>
      <c r="D294" s="213" t="s">
        <v>378</v>
      </c>
      <c r="E294" s="214">
        <v>113.5</v>
      </c>
      <c r="F294" s="212">
        <v>112.58618</v>
      </c>
      <c r="G294" s="212">
        <v>0.31786000000000003</v>
      </c>
      <c r="H294" s="221" t="s">
        <v>1765</v>
      </c>
      <c r="I294" s="212">
        <v>5.3739631697349861E-2</v>
      </c>
      <c r="J294" s="212">
        <v>0.66203971651955096</v>
      </c>
      <c r="K294" s="213">
        <v>2</v>
      </c>
      <c r="L294" s="214">
        <v>2774</v>
      </c>
      <c r="M294" s="214">
        <v>676</v>
      </c>
      <c r="N294" s="215">
        <v>0.24669603524229075</v>
      </c>
      <c r="O294" s="215">
        <v>0.22907488986784141</v>
      </c>
      <c r="P294" s="213">
        <v>5</v>
      </c>
      <c r="Q294" s="214">
        <v>34174</v>
      </c>
      <c r="R294" s="215">
        <v>2.1497797356828192</v>
      </c>
    </row>
    <row r="295" spans="2:18">
      <c r="B295" s="213" t="s">
        <v>542</v>
      </c>
      <c r="C295" s="213" t="s">
        <v>377</v>
      </c>
      <c r="D295" s="213" t="s">
        <v>378</v>
      </c>
      <c r="E295" s="214">
        <v>98</v>
      </c>
      <c r="F295" s="212">
        <v>93.252780000000001</v>
      </c>
      <c r="G295" s="212">
        <v>0.22331999999999999</v>
      </c>
      <c r="H295" s="221" t="s">
        <v>1765</v>
      </c>
      <c r="I295" s="212">
        <v>1.9202522611026027</v>
      </c>
      <c r="J295" s="212">
        <v>4.5525643290833522E-2</v>
      </c>
      <c r="K295" s="213">
        <v>3</v>
      </c>
      <c r="L295" s="214">
        <v>99121.999985000002</v>
      </c>
      <c r="M295" s="214">
        <v>14.999985000000001</v>
      </c>
      <c r="N295" s="215">
        <v>1.9489795816326532</v>
      </c>
      <c r="O295" s="215">
        <v>1.0204071428571429E-2</v>
      </c>
      <c r="P295" s="213">
        <v>3</v>
      </c>
      <c r="Q295" s="214">
        <v>2350</v>
      </c>
      <c r="R295" s="215">
        <v>1.0816326530612246</v>
      </c>
    </row>
    <row r="296" spans="2:18">
      <c r="B296" s="213" t="s">
        <v>543</v>
      </c>
      <c r="C296" s="213" t="s">
        <v>377</v>
      </c>
      <c r="D296" s="213" t="s">
        <v>378</v>
      </c>
      <c r="E296" s="214">
        <v>58</v>
      </c>
      <c r="F296" s="212">
        <v>66.426469999999995</v>
      </c>
      <c r="G296" s="212">
        <v>1.33738</v>
      </c>
      <c r="H296" s="221" t="s">
        <v>1765</v>
      </c>
      <c r="I296" s="212">
        <v>1.5119356726098307</v>
      </c>
      <c r="J296" s="212">
        <v>0.10984272232298982</v>
      </c>
      <c r="K296" s="213">
        <v>2</v>
      </c>
      <c r="L296" s="214">
        <v>78045</v>
      </c>
      <c r="M296" s="214">
        <v>33770</v>
      </c>
      <c r="N296" s="215">
        <v>1.896551724137931</v>
      </c>
      <c r="O296" s="215">
        <v>0.94827586206896552</v>
      </c>
      <c r="P296" s="213">
        <v>2</v>
      </c>
      <c r="Q296" s="214">
        <v>5670</v>
      </c>
      <c r="R296" s="215">
        <v>1.7068965517241379</v>
      </c>
    </row>
    <row r="297" spans="2:18">
      <c r="B297" s="213" t="s">
        <v>544</v>
      </c>
      <c r="C297" s="213" t="s">
        <v>377</v>
      </c>
      <c r="D297" s="213" t="s">
        <v>378</v>
      </c>
      <c r="E297" s="214">
        <v>74</v>
      </c>
      <c r="F297" s="212">
        <v>76.592929999999996</v>
      </c>
      <c r="G297" s="212">
        <v>5.6770000000000001E-2</v>
      </c>
      <c r="H297" s="221" t="s">
        <v>1765</v>
      </c>
      <c r="I297" s="212">
        <v>3.5568119609349087E-2</v>
      </c>
      <c r="J297" s="212">
        <v>2.8284016682815719E-3</v>
      </c>
      <c r="K297" s="213">
        <v>2</v>
      </c>
      <c r="L297" s="214">
        <v>1836</v>
      </c>
      <c r="M297" s="214">
        <v>1836</v>
      </c>
      <c r="N297" s="215">
        <v>5.4054054054054057E-2</v>
      </c>
      <c r="O297" s="215">
        <v>5.4054054054054057E-2</v>
      </c>
      <c r="P297" s="213">
        <v>1</v>
      </c>
      <c r="Q297" s="214">
        <v>146</v>
      </c>
      <c r="R297" s="215">
        <v>0.98648648648648651</v>
      </c>
    </row>
    <row r="298" spans="2:18">
      <c r="B298" s="213" t="s">
        <v>545</v>
      </c>
      <c r="C298" s="213" t="s">
        <v>377</v>
      </c>
      <c r="D298" s="213" t="s">
        <v>378</v>
      </c>
      <c r="E298" s="214">
        <v>74</v>
      </c>
      <c r="F298" s="212">
        <v>99.683220000000006</v>
      </c>
      <c r="G298" s="212">
        <v>5.9650000000000002E-2</v>
      </c>
      <c r="H298" s="221" t="s">
        <v>1765</v>
      </c>
      <c r="I298" s="212">
        <v>3.8750846390732505</v>
      </c>
      <c r="J298" s="212">
        <v>2.8284016682815719E-3</v>
      </c>
      <c r="K298" s="213">
        <v>4</v>
      </c>
      <c r="L298" s="214">
        <v>200029</v>
      </c>
      <c r="M298" s="214">
        <v>71994</v>
      </c>
      <c r="N298" s="215">
        <v>3.9459459459459461</v>
      </c>
      <c r="O298" s="215">
        <v>1.972972972972973</v>
      </c>
      <c r="P298" s="213">
        <v>1</v>
      </c>
      <c r="Q298" s="214">
        <v>146</v>
      </c>
      <c r="R298" s="215">
        <v>0.98648648648648651</v>
      </c>
    </row>
    <row r="299" spans="2:18">
      <c r="B299" s="213" t="s">
        <v>546</v>
      </c>
      <c r="C299" s="213" t="s">
        <v>354</v>
      </c>
      <c r="D299" s="213" t="s">
        <v>378</v>
      </c>
      <c r="E299" s="214">
        <v>198</v>
      </c>
      <c r="F299" s="212">
        <v>16.087060000000001</v>
      </c>
      <c r="G299" s="212">
        <v>4.5249999999999999E-2</v>
      </c>
      <c r="H299" s="220">
        <v>0.81955164670944214</v>
      </c>
      <c r="I299" s="212">
        <v>6.0132594372232874E-2</v>
      </c>
      <c r="J299" s="212">
        <v>3.661424077432994E-2</v>
      </c>
      <c r="K299" s="213">
        <v>1</v>
      </c>
      <c r="L299" s="214">
        <v>3104</v>
      </c>
      <c r="M299" s="214">
        <v>3104</v>
      </c>
      <c r="N299" s="215">
        <v>8.0808080808080815E-2</v>
      </c>
      <c r="O299" s="215">
        <v>8.0808080808080815E-2</v>
      </c>
      <c r="P299" s="213">
        <v>2</v>
      </c>
      <c r="Q299" s="214">
        <v>1890</v>
      </c>
      <c r="R299" s="215">
        <v>5.0505050505050504E-2</v>
      </c>
    </row>
    <row r="300" spans="2:18">
      <c r="B300" s="213" t="s">
        <v>547</v>
      </c>
      <c r="C300" s="213" t="s">
        <v>354</v>
      </c>
      <c r="D300" s="213" t="s">
        <v>378</v>
      </c>
      <c r="E300" s="214">
        <v>102</v>
      </c>
      <c r="F300" s="212">
        <v>102.02672</v>
      </c>
      <c r="G300" s="212">
        <v>0.15444999999999998</v>
      </c>
      <c r="H300" s="221" t="s">
        <v>1765</v>
      </c>
      <c r="I300" s="212">
        <v>0.91599531562573677</v>
      </c>
      <c r="J300" s="212">
        <v>0</v>
      </c>
      <c r="K300" s="213">
        <v>4</v>
      </c>
      <c r="L300" s="214">
        <v>47283</v>
      </c>
      <c r="M300" s="214">
        <v>43811</v>
      </c>
      <c r="N300" s="215">
        <v>1.7156862745098038</v>
      </c>
      <c r="O300" s="215">
        <v>1.4803921568627452</v>
      </c>
      <c r="P300" s="213"/>
      <c r="Q300" s="214"/>
      <c r="R300" s="215"/>
    </row>
    <row r="301" spans="2:18">
      <c r="B301" s="213" t="s">
        <v>548</v>
      </c>
      <c r="C301" s="213" t="s">
        <v>354</v>
      </c>
      <c r="D301" s="213" t="s">
        <v>378</v>
      </c>
      <c r="E301" s="214">
        <v>9</v>
      </c>
      <c r="F301" s="212">
        <v>2.03912</v>
      </c>
      <c r="G301" s="212">
        <v>0</v>
      </c>
      <c r="H301" s="221" t="s">
        <v>1765</v>
      </c>
      <c r="I301" s="212">
        <v>2.6153029124521388E-2</v>
      </c>
      <c r="J301" s="212">
        <v>0</v>
      </c>
      <c r="K301" s="213">
        <v>2</v>
      </c>
      <c r="L301" s="214">
        <v>1350</v>
      </c>
      <c r="M301" s="214">
        <v>909</v>
      </c>
      <c r="N301" s="215">
        <v>2</v>
      </c>
      <c r="O301" s="215">
        <v>1</v>
      </c>
      <c r="P301" s="213"/>
      <c r="Q301" s="214"/>
      <c r="R301" s="215"/>
    </row>
    <row r="302" spans="2:18">
      <c r="B302" s="213" t="s">
        <v>549</v>
      </c>
      <c r="C302" s="213" t="s">
        <v>448</v>
      </c>
      <c r="D302" s="213" t="s">
        <v>355</v>
      </c>
      <c r="E302" s="214">
        <v>464</v>
      </c>
      <c r="F302" s="212">
        <v>5.3299399999999997</v>
      </c>
      <c r="G302" s="212">
        <v>0.8982</v>
      </c>
      <c r="H302" s="220">
        <v>1.4764257669448853</v>
      </c>
      <c r="I302" s="212">
        <v>1.498182018527336</v>
      </c>
      <c r="J302" s="212">
        <v>3.4104746398409365</v>
      </c>
      <c r="K302" s="213">
        <v>9</v>
      </c>
      <c r="L302" s="214">
        <v>65432.010269999999</v>
      </c>
      <c r="M302" s="214">
        <v>32311.010269999999</v>
      </c>
      <c r="N302" s="215">
        <v>3.9820402672413788</v>
      </c>
      <c r="O302" s="215">
        <v>1.096264405172414</v>
      </c>
      <c r="P302" s="213">
        <v>7</v>
      </c>
      <c r="Q302" s="214">
        <v>148950</v>
      </c>
      <c r="R302" s="215">
        <v>3.9418103448275863</v>
      </c>
    </row>
    <row r="303" spans="2:18">
      <c r="B303" s="213" t="s">
        <v>550</v>
      </c>
      <c r="C303" s="213" t="s">
        <v>448</v>
      </c>
      <c r="D303" s="213" t="s">
        <v>378</v>
      </c>
      <c r="E303" s="214">
        <v>80</v>
      </c>
      <c r="F303" s="212">
        <v>23.691040000000001</v>
      </c>
      <c r="G303" s="212">
        <v>0.14781</v>
      </c>
      <c r="H303" s="220">
        <v>1.4954509735107422</v>
      </c>
      <c r="I303" s="212">
        <v>0.11170249328295578</v>
      </c>
      <c r="J303" s="212">
        <v>0.44878597977678697</v>
      </c>
      <c r="K303" s="213">
        <v>3</v>
      </c>
      <c r="L303" s="214">
        <v>5766</v>
      </c>
      <c r="M303" s="214"/>
      <c r="N303" s="215">
        <v>2.9</v>
      </c>
      <c r="O303" s="215"/>
      <c r="P303" s="213">
        <v>4</v>
      </c>
      <c r="Q303" s="214">
        <v>23166</v>
      </c>
      <c r="R303" s="215">
        <v>3.9</v>
      </c>
    </row>
    <row r="304" spans="2:18">
      <c r="B304" s="213" t="s">
        <v>551</v>
      </c>
      <c r="C304" s="213" t="s">
        <v>448</v>
      </c>
      <c r="D304" s="213" t="s">
        <v>355</v>
      </c>
      <c r="E304" s="214">
        <v>27</v>
      </c>
      <c r="F304" s="212">
        <v>2.65821</v>
      </c>
      <c r="G304" s="212">
        <v>0.38561000000000001</v>
      </c>
      <c r="H304" s="220">
        <v>0.79795980453491211</v>
      </c>
      <c r="I304" s="212">
        <v>4.3824427396143346E-2</v>
      </c>
      <c r="J304" s="212">
        <v>9.1587100096433335E-3</v>
      </c>
      <c r="K304" s="213">
        <v>3</v>
      </c>
      <c r="L304" s="214">
        <v>1914</v>
      </c>
      <c r="M304" s="214"/>
      <c r="N304" s="215">
        <v>2.8148148148148149</v>
      </c>
      <c r="O304" s="215"/>
      <c r="P304" s="213">
        <v>2</v>
      </c>
      <c r="Q304" s="214">
        <v>400</v>
      </c>
      <c r="R304" s="215">
        <v>1.8518518518518519</v>
      </c>
    </row>
    <row r="305" spans="2:18">
      <c r="B305" s="213" t="s">
        <v>552</v>
      </c>
      <c r="C305" s="213" t="s">
        <v>448</v>
      </c>
      <c r="D305" s="213" t="s">
        <v>355</v>
      </c>
      <c r="E305" s="214">
        <v>34</v>
      </c>
      <c r="F305" s="212">
        <v>14.536290000000001</v>
      </c>
      <c r="G305" s="212">
        <v>0.17355000000000001</v>
      </c>
      <c r="H305" s="220">
        <v>0.2614283561706543</v>
      </c>
      <c r="I305" s="212">
        <v>0.2864844491016435</v>
      </c>
      <c r="J305" s="212">
        <v>3.9565627241659199E-2</v>
      </c>
      <c r="K305" s="213">
        <v>4</v>
      </c>
      <c r="L305" s="214">
        <v>12512</v>
      </c>
      <c r="M305" s="214">
        <v>10208</v>
      </c>
      <c r="N305" s="215">
        <v>3.7352941176470589</v>
      </c>
      <c r="O305" s="215">
        <v>0.94117647058823528</v>
      </c>
      <c r="P305" s="213">
        <v>1</v>
      </c>
      <c r="Q305" s="214">
        <v>1728</v>
      </c>
      <c r="R305" s="215">
        <v>0.94117647058823528</v>
      </c>
    </row>
    <row r="306" spans="2:18">
      <c r="B306" s="213" t="s">
        <v>553</v>
      </c>
      <c r="C306" s="213" t="s">
        <v>448</v>
      </c>
      <c r="D306" s="213" t="s">
        <v>378</v>
      </c>
      <c r="E306" s="214">
        <v>1</v>
      </c>
      <c r="F306" s="212">
        <v>5.2778900000000002</v>
      </c>
      <c r="G306" s="212">
        <v>0</v>
      </c>
      <c r="H306" s="220">
        <v>0.62340611219406128</v>
      </c>
      <c r="I306" s="212">
        <v>1.4335734483070981E-3</v>
      </c>
      <c r="J306" s="212">
        <v>1.0654937791471676E-3</v>
      </c>
      <c r="K306" s="213">
        <v>3</v>
      </c>
      <c r="L306" s="214">
        <v>74</v>
      </c>
      <c r="M306" s="214"/>
      <c r="N306" s="215">
        <v>3</v>
      </c>
      <c r="O306" s="215"/>
      <c r="P306" s="213">
        <v>1</v>
      </c>
      <c r="Q306" s="214">
        <v>55</v>
      </c>
      <c r="R306" s="215">
        <v>1</v>
      </c>
    </row>
    <row r="307" spans="2:18">
      <c r="B307" s="213" t="s">
        <v>554</v>
      </c>
      <c r="C307" s="213" t="s">
        <v>448</v>
      </c>
      <c r="D307" s="213" t="s">
        <v>355</v>
      </c>
      <c r="E307" s="214">
        <v>18</v>
      </c>
      <c r="F307" s="212">
        <v>3.6839499999999998</v>
      </c>
      <c r="G307" s="212">
        <v>0.10233</v>
      </c>
      <c r="H307" s="220">
        <v>4.5208241790533066E-2</v>
      </c>
      <c r="I307" s="212">
        <v>3.0498504332112302E-2</v>
      </c>
      <c r="J307" s="212">
        <v>0.12199401732844921</v>
      </c>
      <c r="K307" s="213">
        <v>3</v>
      </c>
      <c r="L307" s="214">
        <v>1332</v>
      </c>
      <c r="M307" s="214"/>
      <c r="N307" s="215">
        <v>3</v>
      </c>
      <c r="O307" s="215"/>
      <c r="P307" s="213">
        <v>4</v>
      </c>
      <c r="Q307" s="214">
        <v>5328</v>
      </c>
      <c r="R307" s="215">
        <v>4</v>
      </c>
    </row>
    <row r="308" spans="2:18">
      <c r="B308" s="213" t="s">
        <v>555</v>
      </c>
      <c r="C308" s="213" t="s">
        <v>448</v>
      </c>
      <c r="D308" s="213" t="s">
        <v>378</v>
      </c>
      <c r="E308" s="214">
        <v>531</v>
      </c>
      <c r="F308" s="212">
        <v>53.190300000000001</v>
      </c>
      <c r="G308" s="212">
        <v>0.72775000000000001</v>
      </c>
      <c r="H308" s="220">
        <v>2.0014398097991943</v>
      </c>
      <c r="I308" s="212">
        <v>3.966323199553706</v>
      </c>
      <c r="J308" s="212">
        <v>0.55853183902894521</v>
      </c>
      <c r="K308" s="213">
        <v>9</v>
      </c>
      <c r="L308" s="214">
        <v>204738.66694</v>
      </c>
      <c r="M308" s="214">
        <v>167089.66694</v>
      </c>
      <c r="N308" s="215">
        <v>4.3647206553672317</v>
      </c>
      <c r="O308" s="215">
        <v>1.5153797890772129</v>
      </c>
      <c r="P308" s="213">
        <v>5</v>
      </c>
      <c r="Q308" s="214">
        <v>28831</v>
      </c>
      <c r="R308" s="215">
        <v>0.52542372881355937</v>
      </c>
    </row>
    <row r="309" spans="2:18">
      <c r="B309" s="213" t="s">
        <v>556</v>
      </c>
      <c r="C309" s="213" t="s">
        <v>448</v>
      </c>
      <c r="D309" s="213" t="s">
        <v>378</v>
      </c>
      <c r="E309" s="214">
        <v>4</v>
      </c>
      <c r="F309" s="212">
        <v>7.3315900000000003</v>
      </c>
      <c r="G309" s="212">
        <v>0</v>
      </c>
      <c r="H309" s="220">
        <v>0.43082451820373535</v>
      </c>
      <c r="I309" s="212">
        <v>5.7342937932283924E-3</v>
      </c>
      <c r="J309" s="212">
        <v>0</v>
      </c>
      <c r="K309" s="213">
        <v>3</v>
      </c>
      <c r="L309" s="214">
        <v>296</v>
      </c>
      <c r="M309" s="214"/>
      <c r="N309" s="215">
        <v>3</v>
      </c>
      <c r="O309" s="215"/>
      <c r="P309" s="213"/>
      <c r="Q309" s="214"/>
      <c r="R309" s="215"/>
    </row>
    <row r="310" spans="2:18">
      <c r="B310" s="213" t="s">
        <v>557</v>
      </c>
      <c r="C310" s="213" t="s">
        <v>448</v>
      </c>
      <c r="D310" s="213" t="s">
        <v>378</v>
      </c>
      <c r="E310" s="214">
        <v>65</v>
      </c>
      <c r="F310" s="212">
        <v>100.58026</v>
      </c>
      <c r="G310" s="212">
        <v>0</v>
      </c>
      <c r="H310" s="221" t="s">
        <v>1765</v>
      </c>
      <c r="I310" s="212">
        <v>1.0467410886341773</v>
      </c>
      <c r="J310" s="212">
        <v>0.32795898522149819</v>
      </c>
      <c r="K310" s="213">
        <v>8</v>
      </c>
      <c r="L310" s="214">
        <v>54032</v>
      </c>
      <c r="M310" s="214">
        <v>11130</v>
      </c>
      <c r="N310" s="215">
        <v>5.2923076923076922</v>
      </c>
      <c r="O310" s="215">
        <v>1.8</v>
      </c>
      <c r="P310" s="213">
        <v>4</v>
      </c>
      <c r="Q310" s="214">
        <v>16929</v>
      </c>
      <c r="R310" s="215">
        <v>3.5076923076923077</v>
      </c>
    </row>
    <row r="311" spans="2:18">
      <c r="B311" s="213" t="s">
        <v>558</v>
      </c>
      <c r="C311" s="213" t="s">
        <v>448</v>
      </c>
      <c r="D311" s="213" t="s">
        <v>378</v>
      </c>
      <c r="E311" s="214">
        <v>60.5</v>
      </c>
      <c r="F311" s="212">
        <v>88.707970000000003</v>
      </c>
      <c r="G311" s="212">
        <v>0</v>
      </c>
      <c r="H311" s="221" t="s">
        <v>1765</v>
      </c>
      <c r="I311" s="212">
        <v>1.6592644033446344</v>
      </c>
      <c r="J311" s="212">
        <v>0.61198088151380037</v>
      </c>
      <c r="K311" s="213">
        <v>6</v>
      </c>
      <c r="L311" s="214">
        <v>85650</v>
      </c>
      <c r="M311" s="214">
        <v>81442</v>
      </c>
      <c r="N311" s="215">
        <v>4.6776859504132231</v>
      </c>
      <c r="O311" s="215">
        <v>1.884297520661157</v>
      </c>
      <c r="P311" s="213">
        <v>7</v>
      </c>
      <c r="Q311" s="214">
        <v>31590</v>
      </c>
      <c r="R311" s="215">
        <v>5.1735537190082646</v>
      </c>
    </row>
    <row r="312" spans="2:18">
      <c r="B312" s="213" t="s">
        <v>559</v>
      </c>
      <c r="C312" s="213" t="s">
        <v>448</v>
      </c>
      <c r="D312" s="213" t="s">
        <v>378</v>
      </c>
      <c r="E312" s="214">
        <v>50.5</v>
      </c>
      <c r="F312" s="212">
        <v>77.989009999999993</v>
      </c>
      <c r="G312" s="212">
        <v>0</v>
      </c>
      <c r="H312" s="221" t="s">
        <v>1765</v>
      </c>
      <c r="I312" s="212">
        <v>1.0321728827811107</v>
      </c>
      <c r="J312" s="212">
        <v>0.3009923063019917</v>
      </c>
      <c r="K312" s="213">
        <v>10</v>
      </c>
      <c r="L312" s="214">
        <v>53280</v>
      </c>
      <c r="M312" s="214">
        <v>49654</v>
      </c>
      <c r="N312" s="215">
        <v>6.8514851485148514</v>
      </c>
      <c r="O312" s="215">
        <v>3.9405940594059405</v>
      </c>
      <c r="P312" s="213">
        <v>6</v>
      </c>
      <c r="Q312" s="214">
        <v>15537</v>
      </c>
      <c r="R312" s="215">
        <v>4.217821782178218</v>
      </c>
    </row>
    <row r="313" spans="2:18">
      <c r="B313" s="213" t="s">
        <v>560</v>
      </c>
      <c r="C313" s="213" t="s">
        <v>448</v>
      </c>
      <c r="D313" s="213" t="s">
        <v>355</v>
      </c>
      <c r="E313" s="214">
        <v>83.5</v>
      </c>
      <c r="F313" s="212">
        <v>108.26257000000001</v>
      </c>
      <c r="G313" s="212">
        <v>6.3670000000000004E-2</v>
      </c>
      <c r="H313" s="221" t="s">
        <v>1765</v>
      </c>
      <c r="I313" s="212">
        <v>0.80305859042055172</v>
      </c>
      <c r="J313" s="212">
        <v>0.18720403259710974</v>
      </c>
      <c r="K313" s="213">
        <v>4</v>
      </c>
      <c r="L313" s="214">
        <v>35073</v>
      </c>
      <c r="M313" s="214">
        <v>29674</v>
      </c>
      <c r="N313" s="215">
        <v>3.0419161676646707</v>
      </c>
      <c r="O313" s="215">
        <v>0.43113772455089822</v>
      </c>
      <c r="P313" s="213">
        <v>5</v>
      </c>
      <c r="Q313" s="214">
        <v>8176</v>
      </c>
      <c r="R313" s="215">
        <v>2.2994011976047903</v>
      </c>
    </row>
    <row r="314" spans="2:18">
      <c r="B314" s="213" t="s">
        <v>561</v>
      </c>
      <c r="C314" s="213" t="s">
        <v>448</v>
      </c>
      <c r="D314" s="213" t="s">
        <v>378</v>
      </c>
      <c r="E314" s="214">
        <v>73.5</v>
      </c>
      <c r="F314" s="212">
        <v>99.92295</v>
      </c>
      <c r="G314" s="212">
        <v>0</v>
      </c>
      <c r="H314" s="221" t="s">
        <v>1765</v>
      </c>
      <c r="I314" s="212">
        <v>0.21354432177077404</v>
      </c>
      <c r="J314" s="212">
        <v>9.6146284107407137E-2</v>
      </c>
      <c r="K314" s="213">
        <v>5</v>
      </c>
      <c r="L314" s="214">
        <v>11022.999784</v>
      </c>
      <c r="M314" s="214">
        <v>6286.9997839999996</v>
      </c>
      <c r="N314" s="215">
        <v>2.802721074829932</v>
      </c>
      <c r="O314" s="215">
        <v>0.19047617687074828</v>
      </c>
      <c r="P314" s="213">
        <v>2</v>
      </c>
      <c r="Q314" s="214">
        <v>4963</v>
      </c>
      <c r="R314" s="215">
        <v>1.0476190476190477</v>
      </c>
    </row>
    <row r="315" spans="2:18">
      <c r="B315" s="213" t="s">
        <v>562</v>
      </c>
      <c r="C315" s="213" t="s">
        <v>448</v>
      </c>
      <c r="D315" s="213" t="s">
        <v>378</v>
      </c>
      <c r="E315" s="214">
        <v>45.5</v>
      </c>
      <c r="F315" s="212">
        <v>79.44583999999999</v>
      </c>
      <c r="G315" s="212">
        <v>0.10235</v>
      </c>
      <c r="H315" s="221" t="s">
        <v>1765</v>
      </c>
      <c r="I315" s="212">
        <v>0.32487873956905455</v>
      </c>
      <c r="J315" s="212">
        <v>4.3685244945033869E-2</v>
      </c>
      <c r="K315" s="213">
        <v>4</v>
      </c>
      <c r="L315" s="214">
        <v>16770</v>
      </c>
      <c r="M315" s="214">
        <v>13928</v>
      </c>
      <c r="N315" s="215">
        <v>3.4725274725274726</v>
      </c>
      <c r="O315" s="215">
        <v>0.8351648351648352</v>
      </c>
      <c r="P315" s="213">
        <v>1</v>
      </c>
      <c r="Q315" s="214">
        <v>2255</v>
      </c>
      <c r="R315" s="215">
        <v>0.90109890109890112</v>
      </c>
    </row>
    <row r="316" spans="2:18">
      <c r="B316" s="213" t="s">
        <v>563</v>
      </c>
      <c r="C316" s="213" t="s">
        <v>448</v>
      </c>
      <c r="D316" s="213" t="s">
        <v>378</v>
      </c>
      <c r="E316" s="214">
        <v>73</v>
      </c>
      <c r="F316" s="212">
        <v>105.09617999999999</v>
      </c>
      <c r="G316" s="212">
        <v>0</v>
      </c>
      <c r="H316" s="221" t="s">
        <v>1765</v>
      </c>
      <c r="I316" s="212">
        <v>0.10507705923807703</v>
      </c>
      <c r="J316" s="212">
        <v>0.16118014986371698</v>
      </c>
      <c r="K316" s="213">
        <v>4</v>
      </c>
      <c r="L316" s="214">
        <v>5424</v>
      </c>
      <c r="M316" s="214">
        <v>422</v>
      </c>
      <c r="N316" s="215">
        <v>2.7397260273972601</v>
      </c>
      <c r="O316" s="215">
        <v>2.7397260273972601E-2</v>
      </c>
      <c r="P316" s="213">
        <v>2</v>
      </c>
      <c r="Q316" s="214">
        <v>8320</v>
      </c>
      <c r="R316" s="215">
        <v>1.7808219178082192</v>
      </c>
    </row>
    <row r="317" spans="2:18">
      <c r="B317" s="213" t="s">
        <v>564</v>
      </c>
      <c r="C317" s="213" t="s">
        <v>448</v>
      </c>
      <c r="D317" s="213" t="s">
        <v>378</v>
      </c>
      <c r="E317" s="214">
        <v>53</v>
      </c>
      <c r="F317" s="212">
        <v>66.004809999999992</v>
      </c>
      <c r="G317" s="212">
        <v>0.54051000000000005</v>
      </c>
      <c r="H317" s="221" t="s">
        <v>1765</v>
      </c>
      <c r="I317" s="212">
        <v>0.36809904177409691</v>
      </c>
      <c r="J317" s="212">
        <v>0.22726013678500767</v>
      </c>
      <c r="K317" s="213">
        <v>5</v>
      </c>
      <c r="L317" s="214">
        <v>19001</v>
      </c>
      <c r="M317" s="214">
        <v>11609</v>
      </c>
      <c r="N317" s="215">
        <v>3.8867924528301887</v>
      </c>
      <c r="O317" s="215">
        <v>1.0188679245283019</v>
      </c>
      <c r="P317" s="213">
        <v>5</v>
      </c>
      <c r="Q317" s="214">
        <v>11731</v>
      </c>
      <c r="R317" s="215">
        <v>3.4716981132075473</v>
      </c>
    </row>
    <row r="318" spans="2:18">
      <c r="B318" s="213" t="s">
        <v>565</v>
      </c>
      <c r="C318" s="213" t="s">
        <v>448</v>
      </c>
      <c r="D318" s="213" t="s">
        <v>378</v>
      </c>
      <c r="E318" s="214">
        <v>79.5</v>
      </c>
      <c r="F318" s="212">
        <v>169.76324</v>
      </c>
      <c r="G318" s="212">
        <v>0</v>
      </c>
      <c r="H318" s="221" t="s">
        <v>1765</v>
      </c>
      <c r="I318" s="212">
        <v>1.7248019570692685</v>
      </c>
      <c r="J318" s="212">
        <v>0.6240693927535792</v>
      </c>
      <c r="K318" s="213">
        <v>11</v>
      </c>
      <c r="L318" s="214">
        <v>89033</v>
      </c>
      <c r="M318" s="214">
        <v>78728</v>
      </c>
      <c r="N318" s="215">
        <v>5.8490566037735849</v>
      </c>
      <c r="O318" s="215">
        <v>3.1446540880503147</v>
      </c>
      <c r="P318" s="213">
        <v>8</v>
      </c>
      <c r="Q318" s="214">
        <v>32214</v>
      </c>
      <c r="R318" s="215">
        <v>4.4905660377358494</v>
      </c>
    </row>
    <row r="319" spans="2:18">
      <c r="B319" s="213" t="s">
        <v>566</v>
      </c>
      <c r="C319" s="213" t="s">
        <v>448</v>
      </c>
      <c r="D319" s="213" t="s">
        <v>378</v>
      </c>
      <c r="E319" s="214">
        <v>84</v>
      </c>
      <c r="F319" s="212">
        <v>109.12588000000001</v>
      </c>
      <c r="G319" s="212">
        <v>2.3550000000000001E-2</v>
      </c>
      <c r="H319" s="221" t="s">
        <v>1765</v>
      </c>
      <c r="I319" s="212">
        <v>0.64506930650986161</v>
      </c>
      <c r="J319" s="212">
        <v>0.38863401279038778</v>
      </c>
      <c r="K319" s="213">
        <v>7</v>
      </c>
      <c r="L319" s="214">
        <v>33298</v>
      </c>
      <c r="M319" s="214">
        <v>22423</v>
      </c>
      <c r="N319" s="215">
        <v>3.8928571428571428</v>
      </c>
      <c r="O319" s="215">
        <v>1.2142857142857142</v>
      </c>
      <c r="P319" s="213">
        <v>14</v>
      </c>
      <c r="Q319" s="214">
        <v>20061</v>
      </c>
      <c r="R319" s="215">
        <v>3.75</v>
      </c>
    </row>
    <row r="320" spans="2:18">
      <c r="B320" s="213" t="s">
        <v>567</v>
      </c>
      <c r="C320" s="213" t="s">
        <v>448</v>
      </c>
      <c r="D320" s="213" t="s">
        <v>378</v>
      </c>
      <c r="E320" s="214">
        <v>70</v>
      </c>
      <c r="F320" s="212">
        <v>112.74930999999999</v>
      </c>
      <c r="G320" s="212">
        <v>8.3819999999999992E-2</v>
      </c>
      <c r="H320" s="221" t="s">
        <v>1765</v>
      </c>
      <c r="I320" s="212">
        <v>0.30488620174942038</v>
      </c>
      <c r="J320" s="212">
        <v>0.91994732891566455</v>
      </c>
      <c r="K320" s="213">
        <v>7</v>
      </c>
      <c r="L320" s="214">
        <v>15738</v>
      </c>
      <c r="M320" s="214">
        <v>6168</v>
      </c>
      <c r="N320" s="215">
        <v>3.0857142857142859</v>
      </c>
      <c r="O320" s="215">
        <v>0.25714285714285712</v>
      </c>
      <c r="P320" s="213">
        <v>4</v>
      </c>
      <c r="Q320" s="214">
        <v>47487</v>
      </c>
      <c r="R320" s="215">
        <v>3.6142857142857143</v>
      </c>
    </row>
    <row r="321" spans="2:18">
      <c r="B321" s="213" t="s">
        <v>568</v>
      </c>
      <c r="C321" s="213" t="s">
        <v>448</v>
      </c>
      <c r="D321" s="213" t="s">
        <v>378</v>
      </c>
      <c r="E321" s="214">
        <v>67</v>
      </c>
      <c r="F321" s="212">
        <v>55.546300000000002</v>
      </c>
      <c r="G321" s="212">
        <v>0</v>
      </c>
      <c r="H321" s="221" t="s">
        <v>1765</v>
      </c>
      <c r="I321" s="212">
        <v>1.5902397790700644</v>
      </c>
      <c r="J321" s="212">
        <v>0.25843067297860389</v>
      </c>
      <c r="K321" s="213">
        <v>4</v>
      </c>
      <c r="L321" s="214">
        <v>82087</v>
      </c>
      <c r="M321" s="214"/>
      <c r="N321" s="215">
        <v>3.8358208955223883</v>
      </c>
      <c r="O321" s="215"/>
      <c r="P321" s="213">
        <v>4</v>
      </c>
      <c r="Q321" s="214">
        <v>13340</v>
      </c>
      <c r="R321" s="215">
        <v>3.3432835820895521</v>
      </c>
    </row>
    <row r="322" spans="2:18">
      <c r="B322" s="213" t="s">
        <v>569</v>
      </c>
      <c r="C322" s="213" t="s">
        <v>448</v>
      </c>
      <c r="D322" s="213" t="s">
        <v>378</v>
      </c>
      <c r="E322" s="214">
        <v>95</v>
      </c>
      <c r="F322" s="212">
        <v>156.19773000000001</v>
      </c>
      <c r="G322" s="212">
        <v>0</v>
      </c>
      <c r="H322" s="221" t="s">
        <v>1765</v>
      </c>
      <c r="I322" s="212">
        <v>2.6445749324574361</v>
      </c>
      <c r="J322" s="212">
        <v>0.1149377198487299</v>
      </c>
      <c r="K322" s="213">
        <v>11</v>
      </c>
      <c r="L322" s="214">
        <v>136511</v>
      </c>
      <c r="M322" s="214">
        <v>130231</v>
      </c>
      <c r="N322" s="215">
        <v>6.7894736842105265</v>
      </c>
      <c r="O322" s="215">
        <v>4.1263157894736846</v>
      </c>
      <c r="P322" s="213">
        <v>2</v>
      </c>
      <c r="Q322" s="214">
        <v>5933</v>
      </c>
      <c r="R322" s="215">
        <v>0.90526315789473688</v>
      </c>
    </row>
    <row r="323" spans="2:18">
      <c r="B323" s="213" t="s">
        <v>570</v>
      </c>
      <c r="C323" s="213" t="s">
        <v>448</v>
      </c>
      <c r="D323" s="213" t="s">
        <v>378</v>
      </c>
      <c r="E323" s="214">
        <v>114</v>
      </c>
      <c r="F323" s="212">
        <v>186.93764000000002</v>
      </c>
      <c r="G323" s="212">
        <v>0</v>
      </c>
      <c r="H323" s="221" t="s">
        <v>1765</v>
      </c>
      <c r="I323" s="212">
        <v>2.154195950065577</v>
      </c>
      <c r="J323" s="212">
        <v>2.6540481407847628E-3</v>
      </c>
      <c r="K323" s="213">
        <v>6</v>
      </c>
      <c r="L323" s="214">
        <v>111198</v>
      </c>
      <c r="M323" s="214">
        <v>103533</v>
      </c>
      <c r="N323" s="215">
        <v>4.1491228070175437</v>
      </c>
      <c r="O323" s="215">
        <v>1.3596491228070176</v>
      </c>
      <c r="P323" s="213">
        <v>1</v>
      </c>
      <c r="Q323" s="214">
        <v>137</v>
      </c>
      <c r="R323" s="215">
        <v>8.771929824561403E-3</v>
      </c>
    </row>
    <row r="324" spans="2:18">
      <c r="B324" s="213" t="s">
        <v>571</v>
      </c>
      <c r="C324" s="213" t="s">
        <v>448</v>
      </c>
      <c r="D324" s="213" t="s">
        <v>378</v>
      </c>
      <c r="E324" s="214">
        <v>98</v>
      </c>
      <c r="F324" s="212">
        <v>124.71614</v>
      </c>
      <c r="G324" s="212">
        <v>0</v>
      </c>
      <c r="H324" s="221" t="s">
        <v>1765</v>
      </c>
      <c r="I324" s="212">
        <v>1.2362633730232091</v>
      </c>
      <c r="J324" s="212">
        <v>0.12764615474183069</v>
      </c>
      <c r="K324" s="213">
        <v>8</v>
      </c>
      <c r="L324" s="214">
        <v>63815</v>
      </c>
      <c r="M324" s="214">
        <v>56511</v>
      </c>
      <c r="N324" s="215">
        <v>4.9591836734693882</v>
      </c>
      <c r="O324" s="215">
        <v>2.0612244897959182</v>
      </c>
      <c r="P324" s="213">
        <v>2</v>
      </c>
      <c r="Q324" s="214">
        <v>6589</v>
      </c>
      <c r="R324" s="215">
        <v>0.97959183673469385</v>
      </c>
    </row>
    <row r="325" spans="2:18">
      <c r="B325" s="213" t="s">
        <v>572</v>
      </c>
      <c r="C325" s="213" t="s">
        <v>448</v>
      </c>
      <c r="D325" s="213" t="s">
        <v>378</v>
      </c>
      <c r="E325" s="214">
        <v>69</v>
      </c>
      <c r="F325" s="212">
        <v>107.35184</v>
      </c>
      <c r="G325" s="212">
        <v>0</v>
      </c>
      <c r="H325" s="221" t="s">
        <v>1765</v>
      </c>
      <c r="I325" s="212">
        <v>0.87740506820644304</v>
      </c>
      <c r="J325" s="212">
        <v>2.7005424147839123E-2</v>
      </c>
      <c r="K325" s="213">
        <v>5</v>
      </c>
      <c r="L325" s="214">
        <v>45291</v>
      </c>
      <c r="M325" s="214">
        <v>40726</v>
      </c>
      <c r="N325" s="215">
        <v>3.6956521739130435</v>
      </c>
      <c r="O325" s="215">
        <v>1.0724637681159421</v>
      </c>
      <c r="P325" s="213">
        <v>3</v>
      </c>
      <c r="Q325" s="214">
        <v>1394</v>
      </c>
      <c r="R325" s="215">
        <v>0.24637681159420291</v>
      </c>
    </row>
    <row r="326" spans="2:18">
      <c r="B326" s="213" t="s">
        <v>573</v>
      </c>
      <c r="C326" s="213" t="s">
        <v>448</v>
      </c>
      <c r="D326" s="213" t="s">
        <v>378</v>
      </c>
      <c r="E326" s="214">
        <v>76.5</v>
      </c>
      <c r="F326" s="212">
        <v>137.01038</v>
      </c>
      <c r="G326" s="212">
        <v>0</v>
      </c>
      <c r="H326" s="221" t="s">
        <v>1765</v>
      </c>
      <c r="I326" s="212">
        <v>0.87054716279156863</v>
      </c>
      <c r="J326" s="212">
        <v>2.0844932842951861E-2</v>
      </c>
      <c r="K326" s="213">
        <v>13</v>
      </c>
      <c r="L326" s="214">
        <v>44937</v>
      </c>
      <c r="M326" s="214">
        <v>39767</v>
      </c>
      <c r="N326" s="215">
        <v>6.7320261437908497</v>
      </c>
      <c r="O326" s="215">
        <v>4.0130718954248366</v>
      </c>
      <c r="P326" s="213">
        <v>6</v>
      </c>
      <c r="Q326" s="214">
        <v>1076</v>
      </c>
      <c r="R326" s="215">
        <v>0.31372549019607843</v>
      </c>
    </row>
    <row r="327" spans="2:18">
      <c r="B327" s="213" t="s">
        <v>574</v>
      </c>
      <c r="C327" s="213" t="s">
        <v>448</v>
      </c>
      <c r="D327" s="213" t="s">
        <v>378</v>
      </c>
      <c r="E327" s="214">
        <v>44.5</v>
      </c>
      <c r="F327" s="212">
        <v>71.946889999999996</v>
      </c>
      <c r="G327" s="212">
        <v>0</v>
      </c>
      <c r="H327" s="221" t="s">
        <v>1765</v>
      </c>
      <c r="I327" s="212">
        <v>1.0703175600745793</v>
      </c>
      <c r="J327" s="212">
        <v>0.22507103138421439</v>
      </c>
      <c r="K327" s="213">
        <v>10</v>
      </c>
      <c r="L327" s="214">
        <v>55249</v>
      </c>
      <c r="M327" s="214">
        <v>52366</v>
      </c>
      <c r="N327" s="215">
        <v>6.1573033707865168</v>
      </c>
      <c r="O327" s="215">
        <v>3.5505617977528088</v>
      </c>
      <c r="P327" s="213">
        <v>5</v>
      </c>
      <c r="Q327" s="214">
        <v>11618</v>
      </c>
      <c r="R327" s="215">
        <v>3.5280898876404496</v>
      </c>
    </row>
    <row r="328" spans="2:18">
      <c r="B328" s="213" t="s">
        <v>575</v>
      </c>
      <c r="C328" s="213" t="s">
        <v>448</v>
      </c>
      <c r="D328" s="213" t="s">
        <v>378</v>
      </c>
      <c r="E328" s="214">
        <v>18</v>
      </c>
      <c r="F328" s="212">
        <v>25.400040000000001</v>
      </c>
      <c r="G328" s="212">
        <v>0</v>
      </c>
      <c r="H328" s="221" t="s">
        <v>1765</v>
      </c>
      <c r="I328" s="212">
        <v>5.0562522974074674E-2</v>
      </c>
      <c r="J328" s="212">
        <v>6.3464684008838562E-2</v>
      </c>
      <c r="K328" s="213">
        <v>3</v>
      </c>
      <c r="L328" s="214">
        <v>2610</v>
      </c>
      <c r="M328" s="214"/>
      <c r="N328" s="215">
        <v>3</v>
      </c>
      <c r="O328" s="215"/>
      <c r="P328" s="213">
        <v>3</v>
      </c>
      <c r="Q328" s="214">
        <v>3276</v>
      </c>
      <c r="R328" s="215">
        <v>3</v>
      </c>
    </row>
    <row r="329" spans="2:18">
      <c r="B329" s="213" t="s">
        <v>576</v>
      </c>
      <c r="C329" s="213" t="s">
        <v>448</v>
      </c>
      <c r="D329" s="213" t="s">
        <v>378</v>
      </c>
      <c r="E329" s="214">
        <v>751.5</v>
      </c>
      <c r="F329" s="212">
        <v>25.994049999999998</v>
      </c>
      <c r="G329" s="212">
        <v>0.56855999999999995</v>
      </c>
      <c r="H329" s="220">
        <v>2.5309419631958008</v>
      </c>
      <c r="I329" s="212">
        <v>2.7528743457597247</v>
      </c>
      <c r="J329" s="212">
        <v>2.5843648476285379</v>
      </c>
      <c r="K329" s="213">
        <v>14</v>
      </c>
      <c r="L329" s="214">
        <v>142101.33553099999</v>
      </c>
      <c r="M329" s="214">
        <v>36218.335530999997</v>
      </c>
      <c r="N329" s="215">
        <v>3.337325345309381</v>
      </c>
      <c r="O329" s="215">
        <v>0.41383898469727215</v>
      </c>
      <c r="P329" s="213">
        <v>3</v>
      </c>
      <c r="Q329" s="214">
        <v>133403</v>
      </c>
      <c r="R329" s="215">
        <v>2.9248170326014638</v>
      </c>
    </row>
    <row r="330" spans="2:18">
      <c r="B330" s="213" t="s">
        <v>577</v>
      </c>
      <c r="C330" s="213" t="s">
        <v>448</v>
      </c>
      <c r="D330" s="213" t="s">
        <v>378</v>
      </c>
      <c r="E330" s="214">
        <v>255</v>
      </c>
      <c r="F330" s="212">
        <v>11.938270000000001</v>
      </c>
      <c r="G330" s="212">
        <v>1.3827199999999999</v>
      </c>
      <c r="H330" s="220">
        <v>0.7653735876083374</v>
      </c>
      <c r="I330" s="212">
        <v>3.5953246652815163</v>
      </c>
      <c r="J330" s="212">
        <v>2.4588109352166692</v>
      </c>
      <c r="K330" s="213">
        <v>11</v>
      </c>
      <c r="L330" s="214">
        <v>185587.99728399998</v>
      </c>
      <c r="M330" s="214">
        <v>131887.99728399998</v>
      </c>
      <c r="N330" s="215">
        <v>6.7019607568627446</v>
      </c>
      <c r="O330" s="215">
        <v>2.7960784039215687</v>
      </c>
      <c r="P330" s="213">
        <v>5</v>
      </c>
      <c r="Q330" s="214">
        <v>126922</v>
      </c>
      <c r="R330" s="215">
        <v>4.8901960784313729</v>
      </c>
    </row>
    <row r="331" spans="2:18">
      <c r="B331" s="213" t="s">
        <v>578</v>
      </c>
      <c r="C331" s="213" t="s">
        <v>258</v>
      </c>
      <c r="D331" s="213" t="s">
        <v>259</v>
      </c>
      <c r="E331" s="214">
        <v>752.5</v>
      </c>
      <c r="F331" s="212">
        <v>0</v>
      </c>
      <c r="G331" s="212">
        <v>4.8853787440000005</v>
      </c>
      <c r="H331" s="220">
        <v>1.5345121622085571</v>
      </c>
      <c r="I331" s="212">
        <v>8.5109617551638359E-2</v>
      </c>
      <c r="J331" s="212">
        <v>1.8113094645453507</v>
      </c>
      <c r="K331" s="213">
        <v>1</v>
      </c>
      <c r="L331" s="214">
        <v>3566.6631000000002</v>
      </c>
      <c r="M331" s="214">
        <v>3566.6631000000002</v>
      </c>
      <c r="N331" s="215">
        <v>4.4296744186046511E-2</v>
      </c>
      <c r="O331" s="215">
        <v>4.4296744186046511E-2</v>
      </c>
      <c r="P331" s="213">
        <v>3</v>
      </c>
      <c r="Q331" s="214">
        <v>75906</v>
      </c>
      <c r="R331" s="215">
        <v>0.42790697674418604</v>
      </c>
    </row>
    <row r="332" spans="2:18">
      <c r="B332" s="213" t="s">
        <v>579</v>
      </c>
      <c r="C332" s="213" t="s">
        <v>258</v>
      </c>
      <c r="D332" s="213" t="s">
        <v>259</v>
      </c>
      <c r="E332" s="214">
        <v>482</v>
      </c>
      <c r="F332" s="212">
        <v>0</v>
      </c>
      <c r="G332" s="212">
        <v>3.0525700000000002</v>
      </c>
      <c r="H332" s="220">
        <v>1.0253610610961914</v>
      </c>
      <c r="I332" s="212">
        <v>1.3434606335981772E-2</v>
      </c>
      <c r="J332" s="212">
        <v>2.3427042220870522</v>
      </c>
      <c r="K332" s="213">
        <v>3</v>
      </c>
      <c r="L332" s="214">
        <v>563</v>
      </c>
      <c r="M332" s="214">
        <v>563</v>
      </c>
      <c r="N332" s="215">
        <v>8.2987551867219917E-3</v>
      </c>
      <c r="O332" s="215">
        <v>8.2987551867219917E-3</v>
      </c>
      <c r="P332" s="213">
        <v>3</v>
      </c>
      <c r="Q332" s="214">
        <v>98175</v>
      </c>
      <c r="R332" s="215">
        <v>0.62863070539419086</v>
      </c>
    </row>
    <row r="333" spans="2:18">
      <c r="B333" s="213" t="s">
        <v>580</v>
      </c>
      <c r="C333" s="213" t="s">
        <v>258</v>
      </c>
      <c r="D333" s="213" t="s">
        <v>259</v>
      </c>
      <c r="E333" s="214">
        <v>530.5</v>
      </c>
      <c r="F333" s="212">
        <v>0</v>
      </c>
      <c r="G333" s="212">
        <v>2.6301000000000001</v>
      </c>
      <c r="H333" s="220">
        <v>1.0322390794754028</v>
      </c>
      <c r="I333" s="212">
        <v>0.41081735384182505</v>
      </c>
      <c r="J333" s="212">
        <v>0</v>
      </c>
      <c r="K333" s="213">
        <v>6</v>
      </c>
      <c r="L333" s="214">
        <v>17215.999071999999</v>
      </c>
      <c r="M333" s="214">
        <v>17215.999071999999</v>
      </c>
      <c r="N333" s="215">
        <v>0.24316676908576818</v>
      </c>
      <c r="O333" s="215">
        <v>0.24316676908576818</v>
      </c>
      <c r="P333" s="213"/>
      <c r="Q333" s="214"/>
      <c r="R333" s="215"/>
    </row>
    <row r="334" spans="2:18">
      <c r="B334" s="213" t="s">
        <v>581</v>
      </c>
      <c r="C334" s="213" t="s">
        <v>258</v>
      </c>
      <c r="D334" s="213" t="s">
        <v>259</v>
      </c>
      <c r="E334" s="214">
        <v>1069.5</v>
      </c>
      <c r="F334" s="212">
        <v>0</v>
      </c>
      <c r="G334" s="212">
        <v>6.0743129310000006</v>
      </c>
      <c r="H334" s="220">
        <v>2.4350185394287109</v>
      </c>
      <c r="I334" s="212">
        <v>3.133388901805072</v>
      </c>
      <c r="J334" s="212">
        <v>0.73062304936960898</v>
      </c>
      <c r="K334" s="213">
        <v>17</v>
      </c>
      <c r="L334" s="214">
        <v>131309.984647</v>
      </c>
      <c r="M334" s="214">
        <v>127407.988421</v>
      </c>
      <c r="N334" s="215">
        <v>2.1312138775128564</v>
      </c>
      <c r="O334" s="215">
        <v>2.1072151472650771</v>
      </c>
      <c r="P334" s="213">
        <v>1</v>
      </c>
      <c r="Q334" s="214">
        <v>30618</v>
      </c>
      <c r="R334" s="215">
        <v>7.5736325385694248E-2</v>
      </c>
    </row>
    <row r="335" spans="2:18">
      <c r="B335" s="213" t="s">
        <v>582</v>
      </c>
      <c r="C335" s="213" t="s">
        <v>258</v>
      </c>
      <c r="D335" s="213" t="s">
        <v>259</v>
      </c>
      <c r="E335" s="214">
        <v>683</v>
      </c>
      <c r="F335" s="212">
        <v>0</v>
      </c>
      <c r="G335" s="212">
        <v>4.5662674400000007</v>
      </c>
      <c r="H335" s="220">
        <v>1.9548403024673462</v>
      </c>
      <c r="I335" s="212">
        <v>0.23744820853169368</v>
      </c>
      <c r="J335" s="212">
        <v>0.56463526664653774</v>
      </c>
      <c r="K335" s="213">
        <v>8</v>
      </c>
      <c r="L335" s="214">
        <v>9950.6705340000008</v>
      </c>
      <c r="M335" s="214">
        <v>9950.6705340000008</v>
      </c>
      <c r="N335" s="215">
        <v>8.1015136163982426E-2</v>
      </c>
      <c r="O335" s="215">
        <v>8.1015136163982426E-2</v>
      </c>
      <c r="P335" s="213">
        <v>3</v>
      </c>
      <c r="Q335" s="214">
        <v>23662</v>
      </c>
      <c r="R335" s="215">
        <v>0.1800878477306003</v>
      </c>
    </row>
    <row r="336" spans="2:18">
      <c r="B336" s="213" t="s">
        <v>583</v>
      </c>
      <c r="C336" s="213" t="s">
        <v>258</v>
      </c>
      <c r="D336" s="213" t="s">
        <v>259</v>
      </c>
      <c r="E336" s="214">
        <v>947.5</v>
      </c>
      <c r="F336" s="212">
        <v>0</v>
      </c>
      <c r="G336" s="212">
        <v>7.493749438</v>
      </c>
      <c r="H336" s="220">
        <v>2.2136533260345459</v>
      </c>
      <c r="I336" s="212">
        <v>0.33240486817229642</v>
      </c>
      <c r="J336" s="212">
        <v>2.7085407225078986</v>
      </c>
      <c r="K336" s="213">
        <v>12</v>
      </c>
      <c r="L336" s="214">
        <v>13929.990659999999</v>
      </c>
      <c r="M336" s="214">
        <v>13442.990659999999</v>
      </c>
      <c r="N336" s="215">
        <v>8.1266420052770447E-2</v>
      </c>
      <c r="O336" s="215">
        <v>8.0211011081794195E-2</v>
      </c>
      <c r="P336" s="213">
        <v>5</v>
      </c>
      <c r="Q336" s="214">
        <v>113506</v>
      </c>
      <c r="R336" s="215">
        <v>0.48654353562005276</v>
      </c>
    </row>
    <row r="337" spans="2:18">
      <c r="B337" s="213" t="s">
        <v>584</v>
      </c>
      <c r="C337" s="213" t="s">
        <v>258</v>
      </c>
      <c r="D337" s="213" t="s">
        <v>259</v>
      </c>
      <c r="E337" s="214">
        <v>560</v>
      </c>
      <c r="F337" s="212">
        <v>0</v>
      </c>
      <c r="G337" s="212">
        <v>6.3404199999999999</v>
      </c>
      <c r="H337" s="220">
        <v>1.0656521320343018</v>
      </c>
      <c r="I337" s="212">
        <v>1.1736389068530644</v>
      </c>
      <c r="J337" s="212">
        <v>0</v>
      </c>
      <c r="K337" s="213">
        <v>5</v>
      </c>
      <c r="L337" s="214">
        <v>49183.332063000002</v>
      </c>
      <c r="M337" s="214">
        <v>49183.332063000002</v>
      </c>
      <c r="N337" s="215">
        <v>1.5505952160714287</v>
      </c>
      <c r="O337" s="215">
        <v>1.5505952160714287</v>
      </c>
      <c r="P337" s="213"/>
      <c r="Q337" s="214"/>
      <c r="R337" s="215"/>
    </row>
    <row r="338" spans="2:18">
      <c r="B338" s="213" t="s">
        <v>585</v>
      </c>
      <c r="C338" s="213" t="s">
        <v>258</v>
      </c>
      <c r="D338" s="213" t="s">
        <v>259</v>
      </c>
      <c r="E338" s="214">
        <v>1021.5</v>
      </c>
      <c r="F338" s="212">
        <v>0</v>
      </c>
      <c r="G338" s="212">
        <v>11.047471568000001</v>
      </c>
      <c r="H338" s="220">
        <v>4.3575191497802734</v>
      </c>
      <c r="I338" s="212">
        <v>6.5425256492269206</v>
      </c>
      <c r="J338" s="212">
        <v>2.8396414813176389</v>
      </c>
      <c r="K338" s="213">
        <v>19</v>
      </c>
      <c r="L338" s="214">
        <v>274175.65117999999</v>
      </c>
      <c r="M338" s="214">
        <v>243175.65117999999</v>
      </c>
      <c r="N338" s="215">
        <v>4.9130363778756729</v>
      </c>
      <c r="O338" s="215">
        <v>3.934083857072932</v>
      </c>
      <c r="P338" s="213">
        <v>6</v>
      </c>
      <c r="Q338" s="214">
        <v>119000</v>
      </c>
      <c r="R338" s="215">
        <v>0.61282427802251593</v>
      </c>
    </row>
    <row r="339" spans="2:18">
      <c r="B339" s="213" t="s">
        <v>586</v>
      </c>
      <c r="C339" s="213" t="s">
        <v>258</v>
      </c>
      <c r="D339" s="213" t="s">
        <v>259</v>
      </c>
      <c r="E339" s="214">
        <v>1056</v>
      </c>
      <c r="F339" s="212">
        <v>0</v>
      </c>
      <c r="G339" s="212">
        <v>6.4432369070000002</v>
      </c>
      <c r="H339" s="220">
        <v>2.0883946418762207</v>
      </c>
      <c r="I339" s="212">
        <v>3.037016454311277</v>
      </c>
      <c r="J339" s="212">
        <v>0.97507084209749051</v>
      </c>
      <c r="K339" s="213">
        <v>5</v>
      </c>
      <c r="L339" s="214">
        <v>127271.333526</v>
      </c>
      <c r="M339" s="214">
        <v>127271.333526</v>
      </c>
      <c r="N339" s="215">
        <v>0.99684344507575762</v>
      </c>
      <c r="O339" s="215">
        <v>0.99684344507575762</v>
      </c>
      <c r="P339" s="213">
        <v>3</v>
      </c>
      <c r="Q339" s="214">
        <v>40862</v>
      </c>
      <c r="R339" s="215">
        <v>0.24621212121212122</v>
      </c>
    </row>
    <row r="340" spans="2:18">
      <c r="B340" s="213" t="s">
        <v>587</v>
      </c>
      <c r="C340" s="213" t="s">
        <v>258</v>
      </c>
      <c r="D340" s="213" t="s">
        <v>259</v>
      </c>
      <c r="E340" s="214">
        <v>63</v>
      </c>
      <c r="F340" s="212">
        <v>0</v>
      </c>
      <c r="G340" s="212">
        <v>2.72708241</v>
      </c>
      <c r="H340" s="220">
        <v>1.1900503635406494</v>
      </c>
      <c r="I340" s="212">
        <v>2.6248786802095827E-2</v>
      </c>
      <c r="J340" s="212">
        <v>0</v>
      </c>
      <c r="K340" s="213">
        <v>1</v>
      </c>
      <c r="L340" s="214">
        <v>1100</v>
      </c>
      <c r="M340" s="214"/>
      <c r="N340" s="215">
        <v>0.87301587301587302</v>
      </c>
      <c r="O340" s="215"/>
      <c r="P340" s="213"/>
      <c r="Q340" s="214"/>
      <c r="R340" s="215"/>
    </row>
    <row r="341" spans="2:18">
      <c r="B341" s="213" t="s">
        <v>588</v>
      </c>
      <c r="C341" s="213" t="s">
        <v>258</v>
      </c>
      <c r="D341" s="213" t="s">
        <v>259</v>
      </c>
      <c r="E341" s="214">
        <v>50</v>
      </c>
      <c r="F341" s="212">
        <v>0</v>
      </c>
      <c r="G341" s="212">
        <v>3.2828321549999999</v>
      </c>
      <c r="H341" s="220">
        <v>1.8932619094848633</v>
      </c>
      <c r="I341" s="212">
        <v>9.7096648634298108E-2</v>
      </c>
      <c r="J341" s="212">
        <v>8.4473368435835656E-3</v>
      </c>
      <c r="K341" s="213">
        <v>3</v>
      </c>
      <c r="L341" s="214">
        <v>4069</v>
      </c>
      <c r="M341" s="214">
        <v>39</v>
      </c>
      <c r="N341" s="215">
        <v>2</v>
      </c>
      <c r="O341" s="215">
        <v>0.78</v>
      </c>
      <c r="P341" s="213">
        <v>1</v>
      </c>
      <c r="Q341" s="214">
        <v>354</v>
      </c>
      <c r="R341" s="215">
        <v>0.02</v>
      </c>
    </row>
    <row r="342" spans="2:18">
      <c r="B342" s="213" t="s">
        <v>589</v>
      </c>
      <c r="C342" s="213" t="s">
        <v>258</v>
      </c>
      <c r="D342" s="213" t="s">
        <v>259</v>
      </c>
      <c r="E342" s="214">
        <v>748.5</v>
      </c>
      <c r="F342" s="212">
        <v>0</v>
      </c>
      <c r="G342" s="212">
        <v>6.1895700659999999</v>
      </c>
      <c r="H342" s="220">
        <v>1.8391687870025635</v>
      </c>
      <c r="I342" s="212">
        <v>4.7220135704963004</v>
      </c>
      <c r="J342" s="212">
        <v>0.31839778390942236</v>
      </c>
      <c r="K342" s="213">
        <v>5</v>
      </c>
      <c r="L342" s="214">
        <v>197884</v>
      </c>
      <c r="M342" s="214">
        <v>106798</v>
      </c>
      <c r="N342" s="215">
        <v>2.9098196392785569</v>
      </c>
      <c r="O342" s="215">
        <v>1.9452237808951236</v>
      </c>
      <c r="P342" s="213">
        <v>4</v>
      </c>
      <c r="Q342" s="214">
        <v>13343</v>
      </c>
      <c r="R342" s="215">
        <v>0.16032064128256512</v>
      </c>
    </row>
    <row r="343" spans="2:18">
      <c r="B343" s="213" t="s">
        <v>590</v>
      </c>
      <c r="C343" s="213" t="s">
        <v>258</v>
      </c>
      <c r="D343" s="213" t="s">
        <v>259</v>
      </c>
      <c r="E343" s="214">
        <v>3220</v>
      </c>
      <c r="F343" s="212">
        <v>16.670137256</v>
      </c>
      <c r="G343" s="212">
        <v>26.173961761000001</v>
      </c>
      <c r="H343" s="220">
        <v>9.033564567565918</v>
      </c>
      <c r="I343" s="212">
        <v>13.408126798170938</v>
      </c>
      <c r="J343" s="212">
        <v>1.509257516053597</v>
      </c>
      <c r="K343" s="213">
        <v>21</v>
      </c>
      <c r="L343" s="214">
        <v>561890.32998699998</v>
      </c>
      <c r="M343" s="214">
        <v>493325.66779700003</v>
      </c>
      <c r="N343" s="215">
        <v>3.010248441304348</v>
      </c>
      <c r="O343" s="215">
        <v>2.0269151161490684</v>
      </c>
      <c r="P343" s="213">
        <v>7</v>
      </c>
      <c r="Q343" s="214">
        <v>63248</v>
      </c>
      <c r="R343" s="215">
        <v>0.18478260869565216</v>
      </c>
    </row>
    <row r="344" spans="2:18">
      <c r="B344" s="213" t="s">
        <v>591</v>
      </c>
      <c r="C344" s="213" t="s">
        <v>258</v>
      </c>
      <c r="D344" s="213" t="s">
        <v>259</v>
      </c>
      <c r="E344" s="214">
        <v>2339</v>
      </c>
      <c r="F344" s="212">
        <v>11.272157832000001</v>
      </c>
      <c r="G344" s="212">
        <v>10.851472122000001</v>
      </c>
      <c r="H344" s="220">
        <v>7.608208179473877</v>
      </c>
      <c r="I344" s="212">
        <v>1.3711489816126341</v>
      </c>
      <c r="J344" s="212">
        <v>3.3112844550843885</v>
      </c>
      <c r="K344" s="213">
        <v>16</v>
      </c>
      <c r="L344" s="214">
        <v>57460.327258000005</v>
      </c>
      <c r="M344" s="214">
        <v>49256.327258000005</v>
      </c>
      <c r="N344" s="215">
        <v>0.2640729529713553</v>
      </c>
      <c r="O344" s="215">
        <v>0.21875444078666095</v>
      </c>
      <c r="P344" s="213">
        <v>8</v>
      </c>
      <c r="Q344" s="214">
        <v>138765</v>
      </c>
      <c r="R344" s="215">
        <v>0.18298418127404875</v>
      </c>
    </row>
    <row r="345" spans="2:18">
      <c r="B345" s="213" t="s">
        <v>592</v>
      </c>
      <c r="C345" s="213" t="s">
        <v>258</v>
      </c>
      <c r="D345" s="213" t="s">
        <v>259</v>
      </c>
      <c r="E345" s="214">
        <v>54</v>
      </c>
      <c r="F345" s="212">
        <v>3.0267014030000001</v>
      </c>
      <c r="G345" s="212">
        <v>1.068465891</v>
      </c>
      <c r="H345" s="220">
        <v>5.8772258758544922</v>
      </c>
      <c r="I345" s="212">
        <v>4.8679568251159527E-3</v>
      </c>
      <c r="J345" s="212">
        <v>2.4626134527057177E-2</v>
      </c>
      <c r="K345" s="213">
        <v>1</v>
      </c>
      <c r="L345" s="214">
        <v>204</v>
      </c>
      <c r="M345" s="214">
        <v>204</v>
      </c>
      <c r="N345" s="215">
        <v>3.7037037037037035E-2</v>
      </c>
      <c r="O345" s="215">
        <v>3.7037037037037035E-2</v>
      </c>
      <c r="P345" s="213">
        <v>1</v>
      </c>
      <c r="Q345" s="214">
        <v>1032</v>
      </c>
      <c r="R345" s="215">
        <v>5.5555555555555552E-2</v>
      </c>
    </row>
    <row r="346" spans="2:18">
      <c r="B346" s="213" t="s">
        <v>593</v>
      </c>
      <c r="C346" s="213" t="s">
        <v>258</v>
      </c>
      <c r="D346" s="213" t="s">
        <v>259</v>
      </c>
      <c r="E346" s="214">
        <v>1115</v>
      </c>
      <c r="F346" s="212">
        <v>2.7419436269999999</v>
      </c>
      <c r="G346" s="212">
        <v>7.1115236930000005</v>
      </c>
      <c r="H346" s="221" t="s">
        <v>1765</v>
      </c>
      <c r="I346" s="212">
        <v>8.4897803254320987</v>
      </c>
      <c r="J346" s="212">
        <v>0.18491077175403686</v>
      </c>
      <c r="K346" s="213">
        <v>12</v>
      </c>
      <c r="L346" s="214">
        <v>355778.66620600002</v>
      </c>
      <c r="M346" s="214">
        <v>230180.66620599999</v>
      </c>
      <c r="N346" s="215">
        <v>2.93363227264574</v>
      </c>
      <c r="O346" s="215">
        <v>1.9730941560538118</v>
      </c>
      <c r="P346" s="213">
        <v>2</v>
      </c>
      <c r="Q346" s="214">
        <v>7749</v>
      </c>
      <c r="R346" s="215">
        <v>0.10224215246636771</v>
      </c>
    </row>
    <row r="347" spans="2:18">
      <c r="B347" s="213" t="s">
        <v>594</v>
      </c>
      <c r="C347" s="213" t="s">
        <v>258</v>
      </c>
      <c r="D347" s="213" t="s">
        <v>259</v>
      </c>
      <c r="E347" s="214">
        <v>165.5</v>
      </c>
      <c r="F347" s="212">
        <v>0</v>
      </c>
      <c r="G347" s="212">
        <v>2.9394099999999996</v>
      </c>
      <c r="H347" s="220">
        <v>0.434398353099823</v>
      </c>
      <c r="I347" s="212">
        <v>0.14623761853711553</v>
      </c>
      <c r="J347" s="212">
        <v>0.3758349019390993</v>
      </c>
      <c r="K347" s="213">
        <v>2</v>
      </c>
      <c r="L347" s="214">
        <v>6128.3358200000002</v>
      </c>
      <c r="M347" s="214">
        <v>1155</v>
      </c>
      <c r="N347" s="215">
        <v>0.17119842900302115</v>
      </c>
      <c r="O347" s="215">
        <v>9.0634441087613288E-2</v>
      </c>
      <c r="P347" s="213">
        <v>1</v>
      </c>
      <c r="Q347" s="214">
        <v>15750</v>
      </c>
      <c r="R347" s="215">
        <v>0.54380664652567978</v>
      </c>
    </row>
    <row r="348" spans="2:18">
      <c r="B348" s="213" t="s">
        <v>595</v>
      </c>
      <c r="C348" s="213" t="s">
        <v>258</v>
      </c>
      <c r="D348" s="213" t="s">
        <v>259</v>
      </c>
      <c r="E348" s="214">
        <v>653.5</v>
      </c>
      <c r="F348" s="212">
        <v>0</v>
      </c>
      <c r="G348" s="212">
        <v>3.8213499999999998</v>
      </c>
      <c r="H348" s="220">
        <v>0.95929634571075439</v>
      </c>
      <c r="I348" s="212">
        <v>1.7541498025157429</v>
      </c>
      <c r="J348" s="212">
        <v>1.9521938620722357</v>
      </c>
      <c r="K348" s="213">
        <v>9</v>
      </c>
      <c r="L348" s="214">
        <v>73510.627264999988</v>
      </c>
      <c r="M348" s="214">
        <v>52156.315172999995</v>
      </c>
      <c r="N348" s="215">
        <v>1.9989798133129306</v>
      </c>
      <c r="O348" s="215">
        <v>1.8148432960979342</v>
      </c>
      <c r="P348" s="213">
        <v>4</v>
      </c>
      <c r="Q348" s="214">
        <v>81810</v>
      </c>
      <c r="R348" s="215">
        <v>0.97016067329762812</v>
      </c>
    </row>
    <row r="349" spans="2:18">
      <c r="B349" s="213" t="s">
        <v>596</v>
      </c>
      <c r="C349" s="213" t="s">
        <v>258</v>
      </c>
      <c r="D349" s="213" t="s">
        <v>259</v>
      </c>
      <c r="E349" s="214">
        <v>2436</v>
      </c>
      <c r="F349" s="212">
        <v>10.564755365000002</v>
      </c>
      <c r="G349" s="212">
        <v>25.251575801999998</v>
      </c>
      <c r="H349" s="220">
        <v>6.854647159576416</v>
      </c>
      <c r="I349" s="212">
        <v>10.287679032406242</v>
      </c>
      <c r="J349" s="212">
        <v>1.8430227715089735</v>
      </c>
      <c r="K349" s="213">
        <v>36</v>
      </c>
      <c r="L349" s="214">
        <v>431122.665629</v>
      </c>
      <c r="M349" s="214">
        <v>423950.66204299999</v>
      </c>
      <c r="N349" s="215">
        <v>3.8107554289819374</v>
      </c>
      <c r="O349" s="215">
        <v>3.8017242257799668</v>
      </c>
      <c r="P349" s="213">
        <v>11</v>
      </c>
      <c r="Q349" s="214">
        <v>77235</v>
      </c>
      <c r="R349" s="215">
        <v>0.18226600985221675</v>
      </c>
    </row>
    <row r="350" spans="2:18">
      <c r="B350" s="213" t="s">
        <v>597</v>
      </c>
      <c r="C350" s="213" t="s">
        <v>258</v>
      </c>
      <c r="D350" s="213" t="s">
        <v>259</v>
      </c>
      <c r="E350" s="214">
        <v>2185.5</v>
      </c>
      <c r="F350" s="212">
        <v>5.3679001710000005</v>
      </c>
      <c r="G350" s="212">
        <v>19.581963611000003</v>
      </c>
      <c r="H350" s="220">
        <v>5.4000802040100098</v>
      </c>
      <c r="I350" s="212">
        <v>21.215438666915585</v>
      </c>
      <c r="J350" s="212">
        <v>2.7722059617697092</v>
      </c>
      <c r="K350" s="213">
        <v>36</v>
      </c>
      <c r="L350" s="214">
        <v>889068.99619999994</v>
      </c>
      <c r="M350" s="214">
        <v>875914.9961999997</v>
      </c>
      <c r="N350" s="215">
        <v>4.8353545220773277</v>
      </c>
      <c r="O350" s="215">
        <v>4.7841076678105701</v>
      </c>
      <c r="P350" s="213">
        <v>15</v>
      </c>
      <c r="Q350" s="214">
        <v>116174</v>
      </c>
      <c r="R350" s="215">
        <v>0.86570578814916499</v>
      </c>
    </row>
    <row r="351" spans="2:18">
      <c r="B351" s="213" t="s">
        <v>598</v>
      </c>
      <c r="C351" s="213" t="s">
        <v>258</v>
      </c>
      <c r="D351" s="213" t="s">
        <v>259</v>
      </c>
      <c r="E351" s="214">
        <v>2108</v>
      </c>
      <c r="F351" s="212">
        <v>60.587793067999996</v>
      </c>
      <c r="G351" s="212">
        <v>23.353798229999999</v>
      </c>
      <c r="H351" s="220">
        <v>7.7105236053466797</v>
      </c>
      <c r="I351" s="212">
        <v>9.0606922226675586</v>
      </c>
      <c r="J351" s="212">
        <v>1.6536258434651241</v>
      </c>
      <c r="K351" s="213">
        <v>38</v>
      </c>
      <c r="L351" s="214">
        <v>379703.69907299953</v>
      </c>
      <c r="M351" s="214">
        <v>379581.69907299953</v>
      </c>
      <c r="N351" s="215">
        <v>3.2096777106261842</v>
      </c>
      <c r="O351" s="215">
        <v>3.2092033273244764</v>
      </c>
      <c r="P351" s="213">
        <v>8</v>
      </c>
      <c r="Q351" s="214">
        <v>69298</v>
      </c>
      <c r="R351" s="215">
        <v>0.33491461100569259</v>
      </c>
    </row>
    <row r="352" spans="2:18">
      <c r="B352" s="213" t="s">
        <v>599</v>
      </c>
      <c r="C352" s="213" t="s">
        <v>258</v>
      </c>
      <c r="D352" s="213" t="s">
        <v>259</v>
      </c>
      <c r="E352" s="214">
        <v>338</v>
      </c>
      <c r="F352" s="212">
        <v>59.860450017000005</v>
      </c>
      <c r="G352" s="212">
        <v>3.80703104</v>
      </c>
      <c r="H352" s="221" t="s">
        <v>1765</v>
      </c>
      <c r="I352" s="212">
        <v>4.7072825133380478</v>
      </c>
      <c r="J352" s="212">
        <v>0.52492801097500363</v>
      </c>
      <c r="K352" s="213">
        <v>19</v>
      </c>
      <c r="L352" s="214">
        <v>197266.67002599969</v>
      </c>
      <c r="M352" s="214">
        <v>173330.67002599992</v>
      </c>
      <c r="N352" s="215">
        <v>8.0739646982248612</v>
      </c>
      <c r="O352" s="215">
        <v>7.5207102603550382</v>
      </c>
      <c r="P352" s="213">
        <v>2</v>
      </c>
      <c r="Q352" s="214">
        <v>21998</v>
      </c>
      <c r="R352" s="215">
        <v>0.98816568047337283</v>
      </c>
    </row>
    <row r="353" spans="2:18">
      <c r="B353" s="213" t="s">
        <v>600</v>
      </c>
      <c r="C353" s="213" t="s">
        <v>258</v>
      </c>
      <c r="D353" s="213" t="s">
        <v>259</v>
      </c>
      <c r="E353" s="214">
        <v>1959.5</v>
      </c>
      <c r="F353" s="212">
        <v>6.3163706579999994</v>
      </c>
      <c r="G353" s="212">
        <v>21.394151146999999</v>
      </c>
      <c r="H353" s="220">
        <v>6.45556640625</v>
      </c>
      <c r="I353" s="212">
        <v>4.7373170396731199</v>
      </c>
      <c r="J353" s="212">
        <v>6.8157838435656579</v>
      </c>
      <c r="K353" s="213">
        <v>12</v>
      </c>
      <c r="L353" s="214">
        <v>198525.31787199999</v>
      </c>
      <c r="M353" s="214">
        <v>198525.31787199999</v>
      </c>
      <c r="N353" s="215">
        <v>2.0120778902781322</v>
      </c>
      <c r="O353" s="215">
        <v>2.0120778902781322</v>
      </c>
      <c r="P353" s="213">
        <v>8</v>
      </c>
      <c r="Q353" s="214">
        <v>285627</v>
      </c>
      <c r="R353" s="215">
        <v>1.4401633069660629</v>
      </c>
    </row>
    <row r="354" spans="2:18">
      <c r="B354" s="213" t="s">
        <v>601</v>
      </c>
      <c r="C354" s="213" t="s">
        <v>258</v>
      </c>
      <c r="D354" s="213" t="s">
        <v>259</v>
      </c>
      <c r="E354" s="214">
        <v>3670.5</v>
      </c>
      <c r="F354" s="212">
        <v>15.795198526</v>
      </c>
      <c r="G354" s="212">
        <v>22.068888165999997</v>
      </c>
      <c r="H354" s="220">
        <v>9.9420700073242187</v>
      </c>
      <c r="I354" s="212">
        <v>16.601498615558008</v>
      </c>
      <c r="J354" s="212">
        <v>6.5393841185395889</v>
      </c>
      <c r="K354" s="213">
        <v>29</v>
      </c>
      <c r="L354" s="214">
        <v>695714.00060499995</v>
      </c>
      <c r="M354" s="214">
        <v>50504.000605000001</v>
      </c>
      <c r="N354" s="215">
        <v>1.1027562141397629</v>
      </c>
      <c r="O354" s="215">
        <v>0.11760432747582074</v>
      </c>
      <c r="P354" s="213">
        <v>28</v>
      </c>
      <c r="Q354" s="214">
        <v>274044</v>
      </c>
      <c r="R354" s="215">
        <v>0.36752486037324616</v>
      </c>
    </row>
    <row r="355" spans="2:18">
      <c r="B355" s="213" t="s">
        <v>602</v>
      </c>
      <c r="C355" s="213" t="s">
        <v>258</v>
      </c>
      <c r="D355" s="213" t="s">
        <v>259</v>
      </c>
      <c r="E355" s="214">
        <v>400.5</v>
      </c>
      <c r="F355" s="212">
        <v>39.019626342999999</v>
      </c>
      <c r="G355" s="212">
        <v>5.0935185770000002</v>
      </c>
      <c r="H355" s="220">
        <v>4.0144829750061035</v>
      </c>
      <c r="I355" s="212">
        <v>2.6821487468556953</v>
      </c>
      <c r="J355" s="212">
        <v>1.193413023224015</v>
      </c>
      <c r="K355" s="213">
        <v>18</v>
      </c>
      <c r="L355" s="214">
        <v>112399.99942800001</v>
      </c>
      <c r="M355" s="214">
        <v>88262.99942800001</v>
      </c>
      <c r="N355" s="215">
        <v>3.7186849563046196</v>
      </c>
      <c r="O355" s="215">
        <v>2.7299209113607992</v>
      </c>
      <c r="P355" s="213">
        <v>12</v>
      </c>
      <c r="Q355" s="214">
        <v>50012</v>
      </c>
      <c r="R355" s="215">
        <v>0.3595505617977528</v>
      </c>
    </row>
    <row r="356" spans="2:18">
      <c r="B356" s="213" t="s">
        <v>603</v>
      </c>
      <c r="C356" s="213" t="s">
        <v>258</v>
      </c>
      <c r="D356" s="213" t="s">
        <v>259</v>
      </c>
      <c r="E356" s="214">
        <v>266</v>
      </c>
      <c r="F356" s="212">
        <v>24.608521723000003</v>
      </c>
      <c r="G356" s="212">
        <v>1.4427582219999999</v>
      </c>
      <c r="H356" s="220">
        <v>2.9128131866455078</v>
      </c>
      <c r="I356" s="212">
        <v>0.75843894186178951</v>
      </c>
      <c r="J356" s="212">
        <v>5.4859964416380275E-2</v>
      </c>
      <c r="K356" s="213">
        <v>13</v>
      </c>
      <c r="L356" s="214">
        <v>31783.672226000002</v>
      </c>
      <c r="M356" s="214">
        <v>31783.672226000002</v>
      </c>
      <c r="N356" s="215">
        <v>0.48746870676691728</v>
      </c>
      <c r="O356" s="215">
        <v>0.48746870676691728</v>
      </c>
      <c r="P356" s="213">
        <v>2</v>
      </c>
      <c r="Q356" s="214">
        <v>2299</v>
      </c>
      <c r="R356" s="215">
        <v>4.1353383458646614E-2</v>
      </c>
    </row>
    <row r="357" spans="2:18">
      <c r="B357" s="213" t="s">
        <v>604</v>
      </c>
      <c r="C357" s="213" t="s">
        <v>258</v>
      </c>
      <c r="D357" s="213" t="s">
        <v>259</v>
      </c>
      <c r="E357" s="214">
        <v>821.5</v>
      </c>
      <c r="F357" s="212">
        <v>32.323526577999999</v>
      </c>
      <c r="G357" s="212">
        <v>9.1753200960000001</v>
      </c>
      <c r="H357" s="220">
        <v>3.3619608879089355</v>
      </c>
      <c r="I357" s="212">
        <v>1.0015105279979739</v>
      </c>
      <c r="J357" s="212">
        <v>6.3474338994158998E-3</v>
      </c>
      <c r="K357" s="213">
        <v>16</v>
      </c>
      <c r="L357" s="214">
        <v>41969.999950999998</v>
      </c>
      <c r="M357" s="214">
        <v>41668.999950999998</v>
      </c>
      <c r="N357" s="215">
        <v>1.0042604978697505</v>
      </c>
      <c r="O357" s="215">
        <v>0.99573949969567865</v>
      </c>
      <c r="P357" s="213">
        <v>1</v>
      </c>
      <c r="Q357" s="214">
        <v>266</v>
      </c>
      <c r="R357" s="215">
        <v>1.2172854534388314E-3</v>
      </c>
    </row>
    <row r="358" spans="2:18">
      <c r="B358" s="213" t="s">
        <v>605</v>
      </c>
      <c r="C358" s="213" t="s">
        <v>258</v>
      </c>
      <c r="D358" s="213" t="s">
        <v>259</v>
      </c>
      <c r="E358" s="214">
        <v>3011.5</v>
      </c>
      <c r="F358" s="212">
        <v>5.4446482170000001</v>
      </c>
      <c r="G358" s="212">
        <v>34.909453999000007</v>
      </c>
      <c r="H358" s="220">
        <v>8.2818307876586914</v>
      </c>
      <c r="I358" s="212">
        <v>13.263034998714755</v>
      </c>
      <c r="J358" s="212">
        <v>3.1546985105431586</v>
      </c>
      <c r="K358" s="213">
        <v>21</v>
      </c>
      <c r="L358" s="214">
        <v>555810.01166199998</v>
      </c>
      <c r="M358" s="214">
        <v>555810.01166199998</v>
      </c>
      <c r="N358" s="215">
        <v>1.7726492940395153</v>
      </c>
      <c r="O358" s="215">
        <v>1.7726492940395153</v>
      </c>
      <c r="P358" s="213">
        <v>13</v>
      </c>
      <c r="Q358" s="214">
        <v>132203</v>
      </c>
      <c r="R358" s="215">
        <v>0.19093475012452266</v>
      </c>
    </row>
    <row r="359" spans="2:18">
      <c r="B359" s="213" t="s">
        <v>606</v>
      </c>
      <c r="C359" s="213" t="s">
        <v>258</v>
      </c>
      <c r="D359" s="213" t="s">
        <v>259</v>
      </c>
      <c r="E359" s="214">
        <v>232</v>
      </c>
      <c r="F359" s="212">
        <v>18.561856415000001</v>
      </c>
      <c r="G359" s="212">
        <v>0.34594037799999999</v>
      </c>
      <c r="H359" s="220">
        <v>1.3723912239074707</v>
      </c>
      <c r="I359" s="212">
        <v>2.3595511991275839</v>
      </c>
      <c r="J359" s="212">
        <v>0.70141530841891331</v>
      </c>
      <c r="K359" s="213">
        <v>17</v>
      </c>
      <c r="L359" s="214">
        <v>98881.001191000003</v>
      </c>
      <c r="M359" s="214">
        <v>89238.001191000003</v>
      </c>
      <c r="N359" s="215">
        <v>5.4224138146551715</v>
      </c>
      <c r="O359" s="215">
        <v>3.500000021551724</v>
      </c>
      <c r="P359" s="213">
        <v>10</v>
      </c>
      <c r="Q359" s="214">
        <v>29394</v>
      </c>
      <c r="R359" s="215">
        <v>0.59051724137931039</v>
      </c>
    </row>
    <row r="360" spans="2:18">
      <c r="B360" s="213" t="s">
        <v>607</v>
      </c>
      <c r="C360" s="213" t="s">
        <v>258</v>
      </c>
      <c r="D360" s="213" t="s">
        <v>259</v>
      </c>
      <c r="E360" s="214">
        <v>647.5</v>
      </c>
      <c r="F360" s="212">
        <v>35.632589981999999</v>
      </c>
      <c r="G360" s="212">
        <v>3.2492518239999999</v>
      </c>
      <c r="H360" s="220">
        <v>3.4837625026702881</v>
      </c>
      <c r="I360" s="212">
        <v>1.7246407430315214</v>
      </c>
      <c r="J360" s="212">
        <v>0.56198652543287153</v>
      </c>
      <c r="K360" s="213">
        <v>9</v>
      </c>
      <c r="L360" s="214">
        <v>72274</v>
      </c>
      <c r="M360" s="214">
        <v>36992</v>
      </c>
      <c r="N360" s="215">
        <v>2</v>
      </c>
      <c r="O360" s="215">
        <v>1.9088803088803088</v>
      </c>
      <c r="P360" s="213">
        <v>4</v>
      </c>
      <c r="Q360" s="214">
        <v>23551</v>
      </c>
      <c r="R360" s="215">
        <v>0.11737451737451737</v>
      </c>
    </row>
    <row r="361" spans="2:18">
      <c r="B361" s="213" t="s">
        <v>608</v>
      </c>
      <c r="C361" s="213" t="s">
        <v>258</v>
      </c>
      <c r="D361" s="213" t="s">
        <v>259</v>
      </c>
      <c r="E361" s="214">
        <v>147</v>
      </c>
      <c r="F361" s="212">
        <v>0</v>
      </c>
      <c r="G361" s="212">
        <v>2.8538399999999999</v>
      </c>
      <c r="H361" s="220">
        <v>5.6807880401611328</v>
      </c>
      <c r="I361" s="212">
        <v>0.38048809596310718</v>
      </c>
      <c r="J361" s="212">
        <v>0.9161781095269701</v>
      </c>
      <c r="K361" s="213">
        <v>2</v>
      </c>
      <c r="L361" s="214">
        <v>15945</v>
      </c>
      <c r="M361" s="214">
        <v>15945</v>
      </c>
      <c r="N361" s="215">
        <v>1.2857142857142858</v>
      </c>
      <c r="O361" s="215">
        <v>1.2857142857142858</v>
      </c>
      <c r="P361" s="213">
        <v>1</v>
      </c>
      <c r="Q361" s="214">
        <v>38394</v>
      </c>
      <c r="R361" s="215">
        <v>0.55102040816326525</v>
      </c>
    </row>
    <row r="362" spans="2:18">
      <c r="B362" s="213" t="s">
        <v>609</v>
      </c>
      <c r="C362" s="213" t="s">
        <v>258</v>
      </c>
      <c r="D362" s="213" t="s">
        <v>259</v>
      </c>
      <c r="E362" s="214">
        <v>3.5</v>
      </c>
      <c r="F362" s="212">
        <v>1.2984013000000001</v>
      </c>
      <c r="G362" s="212">
        <v>2.1168651559999998</v>
      </c>
      <c r="H362" s="220">
        <v>2.4161629676818848</v>
      </c>
      <c r="I362" s="212">
        <v>1.9090026765160601E-3</v>
      </c>
      <c r="J362" s="212">
        <v>0</v>
      </c>
      <c r="K362" s="213">
        <v>1</v>
      </c>
      <c r="L362" s="214">
        <v>80</v>
      </c>
      <c r="M362" s="214"/>
      <c r="N362" s="215">
        <v>1.1428571428571428</v>
      </c>
      <c r="O362" s="215"/>
      <c r="P362" s="213"/>
      <c r="Q362" s="214"/>
      <c r="R362" s="215"/>
    </row>
    <row r="363" spans="2:18">
      <c r="B363" s="213" t="s">
        <v>610</v>
      </c>
      <c r="C363" s="213" t="s">
        <v>258</v>
      </c>
      <c r="D363" s="213" t="s">
        <v>259</v>
      </c>
      <c r="E363" s="214">
        <v>1130</v>
      </c>
      <c r="F363" s="212">
        <v>25.143621335999995</v>
      </c>
      <c r="G363" s="212">
        <v>12.083486157999999</v>
      </c>
      <c r="H363" s="220">
        <v>5.284672737121582</v>
      </c>
      <c r="I363" s="212">
        <v>4.3281147041000807</v>
      </c>
      <c r="J363" s="212">
        <v>0.68874430315353796</v>
      </c>
      <c r="K363" s="213">
        <v>13</v>
      </c>
      <c r="L363" s="214">
        <v>181376.998884</v>
      </c>
      <c r="M363" s="214">
        <v>181376.998884</v>
      </c>
      <c r="N363" s="215">
        <v>1.9451327380530976</v>
      </c>
      <c r="O363" s="215">
        <v>1.9451327380530981</v>
      </c>
      <c r="P363" s="213">
        <v>3</v>
      </c>
      <c r="Q363" s="214">
        <v>28863</v>
      </c>
      <c r="R363" s="215">
        <v>7.6991150442477882E-2</v>
      </c>
    </row>
    <row r="364" spans="2:18">
      <c r="B364" s="213" t="s">
        <v>611</v>
      </c>
      <c r="C364" s="213" t="s">
        <v>258</v>
      </c>
      <c r="D364" s="213" t="s">
        <v>259</v>
      </c>
      <c r="E364" s="214">
        <v>1241.5</v>
      </c>
      <c r="F364" s="212">
        <v>2.8319291389999997</v>
      </c>
      <c r="G364" s="212">
        <v>20.369678801999999</v>
      </c>
      <c r="H364" s="220">
        <v>3.9473128318786621</v>
      </c>
      <c r="I364" s="212">
        <v>2.3854420352568275</v>
      </c>
      <c r="J364" s="212">
        <v>1.4298191421770723</v>
      </c>
      <c r="K364" s="213">
        <v>7</v>
      </c>
      <c r="L364" s="214">
        <v>99966.000659999991</v>
      </c>
      <c r="M364" s="214">
        <v>99479.000659999991</v>
      </c>
      <c r="N364" s="215">
        <v>1.6447845436971407</v>
      </c>
      <c r="O364" s="215">
        <v>1.6439790664518728</v>
      </c>
      <c r="P364" s="213">
        <v>11</v>
      </c>
      <c r="Q364" s="214">
        <v>59919</v>
      </c>
      <c r="R364" s="215">
        <v>0.83769633507853403</v>
      </c>
    </row>
    <row r="365" spans="2:18">
      <c r="B365" s="213" t="s">
        <v>612</v>
      </c>
      <c r="C365" s="213" t="s">
        <v>448</v>
      </c>
      <c r="D365" s="213" t="s">
        <v>378</v>
      </c>
      <c r="E365" s="214">
        <v>229.5</v>
      </c>
      <c r="F365" s="212">
        <v>3.7749699999999997</v>
      </c>
      <c r="G365" s="212">
        <v>0</v>
      </c>
      <c r="H365" s="220">
        <v>0.69606781005859375</v>
      </c>
      <c r="I365" s="212">
        <v>1.0081313492460415</v>
      </c>
      <c r="J365" s="212">
        <v>0.11389159868374905</v>
      </c>
      <c r="K365" s="213">
        <v>3</v>
      </c>
      <c r="L365" s="214">
        <v>52038.993839000002</v>
      </c>
      <c r="M365" s="214">
        <v>45575</v>
      </c>
      <c r="N365" s="215">
        <v>1.9273782701525053</v>
      </c>
      <c r="O365" s="215">
        <v>1.8344226579520697</v>
      </c>
      <c r="P365" s="213">
        <v>2</v>
      </c>
      <c r="Q365" s="214">
        <v>5879</v>
      </c>
      <c r="R365" s="215">
        <v>1.0980392156862746</v>
      </c>
    </row>
    <row r="366" spans="2:18">
      <c r="B366" s="213" t="s">
        <v>613</v>
      </c>
      <c r="C366" s="213" t="s">
        <v>448</v>
      </c>
      <c r="D366" s="213" t="s">
        <v>378</v>
      </c>
      <c r="E366" s="214">
        <v>926.5</v>
      </c>
      <c r="F366" s="212">
        <v>18.609812817999998</v>
      </c>
      <c r="G366" s="212">
        <v>0.62585999999999997</v>
      </c>
      <c r="H366" s="220">
        <v>3.2220518589019775</v>
      </c>
      <c r="I366" s="212">
        <v>9.133528910534519</v>
      </c>
      <c r="J366" s="212">
        <v>4.5997947624208209</v>
      </c>
      <c r="K366" s="213">
        <v>8</v>
      </c>
      <c r="L366" s="214">
        <v>471466</v>
      </c>
      <c r="M366" s="214">
        <v>304360</v>
      </c>
      <c r="N366" s="215">
        <v>3.9427954668105776</v>
      </c>
      <c r="O366" s="215">
        <v>2.9670804101457096</v>
      </c>
      <c r="P366" s="213">
        <v>4</v>
      </c>
      <c r="Q366" s="214">
        <v>237438</v>
      </c>
      <c r="R366" s="215">
        <v>1.9870480302212628</v>
      </c>
    </row>
    <row r="367" spans="2:18">
      <c r="B367" s="213" t="s">
        <v>614</v>
      </c>
      <c r="C367" s="213" t="s">
        <v>448</v>
      </c>
      <c r="D367" s="213" t="s">
        <v>378</v>
      </c>
      <c r="E367" s="214">
        <v>231</v>
      </c>
      <c r="F367" s="212">
        <v>4.43987</v>
      </c>
      <c r="G367" s="212">
        <v>0.13671</v>
      </c>
      <c r="H367" s="220">
        <v>0.78928309679031372</v>
      </c>
      <c r="I367" s="212">
        <v>0.87734695036394417</v>
      </c>
      <c r="J367" s="212">
        <v>0.88594839105378675</v>
      </c>
      <c r="K367" s="213">
        <v>1</v>
      </c>
      <c r="L367" s="214">
        <v>45288</v>
      </c>
      <c r="M367" s="214">
        <v>45288</v>
      </c>
      <c r="N367" s="215">
        <v>0.96103896103896103</v>
      </c>
      <c r="O367" s="215">
        <v>0.96103896103896103</v>
      </c>
      <c r="P367" s="213">
        <v>2</v>
      </c>
      <c r="Q367" s="214">
        <v>45732</v>
      </c>
      <c r="R367" s="215">
        <v>1.9220779220779221</v>
      </c>
    </row>
    <row r="368" spans="2:18">
      <c r="B368" s="213" t="s">
        <v>615</v>
      </c>
      <c r="C368" s="213" t="s">
        <v>448</v>
      </c>
      <c r="D368" s="213" t="s">
        <v>378</v>
      </c>
      <c r="E368" s="214">
        <v>88.5</v>
      </c>
      <c r="F368" s="212">
        <v>33.80057</v>
      </c>
      <c r="G368" s="212">
        <v>0.98075000000000001</v>
      </c>
      <c r="H368" s="220">
        <v>0.74553316831588745</v>
      </c>
      <c r="I368" s="212">
        <v>1.269171018808753</v>
      </c>
      <c r="J368" s="212">
        <v>0.10670435882804725</v>
      </c>
      <c r="K368" s="213">
        <v>9</v>
      </c>
      <c r="L368" s="214">
        <v>65513.668310999994</v>
      </c>
      <c r="M368" s="214">
        <v>65513.668310999994</v>
      </c>
      <c r="N368" s="215">
        <v>3.8794728926553663</v>
      </c>
      <c r="O368" s="215">
        <v>3.8794728926553663</v>
      </c>
      <c r="P368" s="213">
        <v>2</v>
      </c>
      <c r="Q368" s="214">
        <v>5508</v>
      </c>
      <c r="R368" s="215">
        <v>0.94915254237288138</v>
      </c>
    </row>
    <row r="369" spans="2:18">
      <c r="B369" s="213" t="s">
        <v>616</v>
      </c>
      <c r="C369" s="213" t="s">
        <v>448</v>
      </c>
      <c r="D369" s="213" t="s">
        <v>378</v>
      </c>
      <c r="E369" s="214">
        <v>557</v>
      </c>
      <c r="F369" s="212">
        <v>40.169345849999999</v>
      </c>
      <c r="G369" s="212">
        <v>0.5141</v>
      </c>
      <c r="H369" s="220">
        <v>2.1478662490844727</v>
      </c>
      <c r="I369" s="212">
        <v>5.1710931541853666</v>
      </c>
      <c r="J369" s="212">
        <v>2.037999010296037E-2</v>
      </c>
      <c r="K369" s="213">
        <v>4</v>
      </c>
      <c r="L369" s="214">
        <v>266928</v>
      </c>
      <c r="M369" s="214">
        <v>266928</v>
      </c>
      <c r="N369" s="215">
        <v>2.9012567324955119</v>
      </c>
      <c r="O369" s="215">
        <v>2.9012567324955119</v>
      </c>
      <c r="P369" s="213">
        <v>1</v>
      </c>
      <c r="Q369" s="214">
        <v>1052</v>
      </c>
      <c r="R369" s="215">
        <v>0.94434470377019752</v>
      </c>
    </row>
    <row r="370" spans="2:18">
      <c r="B370" s="213" t="s">
        <v>617</v>
      </c>
      <c r="C370" s="213" t="s">
        <v>448</v>
      </c>
      <c r="D370" s="213" t="s">
        <v>378</v>
      </c>
      <c r="E370" s="214">
        <v>69</v>
      </c>
      <c r="F370" s="212">
        <v>56.971309999999995</v>
      </c>
      <c r="G370" s="212">
        <v>0</v>
      </c>
      <c r="H370" s="221" t="s">
        <v>1765</v>
      </c>
      <c r="I370" s="212">
        <v>3.524905265402992</v>
      </c>
      <c r="J370" s="212">
        <v>8.5936916441760644E-2</v>
      </c>
      <c r="K370" s="213">
        <v>12</v>
      </c>
      <c r="L370" s="214">
        <v>181953</v>
      </c>
      <c r="M370" s="214">
        <v>181595</v>
      </c>
      <c r="N370" s="215">
        <v>6.333333333333333</v>
      </c>
      <c r="O370" s="215">
        <v>6.3043478260869561</v>
      </c>
      <c r="P370" s="213">
        <v>3</v>
      </c>
      <c r="Q370" s="214">
        <v>4436</v>
      </c>
      <c r="R370" s="215">
        <v>1.8405797101449275</v>
      </c>
    </row>
    <row r="371" spans="2:18">
      <c r="B371" s="213" t="s">
        <v>618</v>
      </c>
      <c r="C371" s="213" t="s">
        <v>448</v>
      </c>
      <c r="D371" s="213" t="s">
        <v>378</v>
      </c>
      <c r="E371" s="214">
        <v>99.5</v>
      </c>
      <c r="F371" s="212">
        <v>66.927300000000002</v>
      </c>
      <c r="G371" s="212">
        <v>0</v>
      </c>
      <c r="H371" s="221" t="s">
        <v>1765</v>
      </c>
      <c r="I371" s="212">
        <v>0.92653401773221056</v>
      </c>
      <c r="J371" s="212">
        <v>0.2145323292777406</v>
      </c>
      <c r="K371" s="213">
        <v>5</v>
      </c>
      <c r="L371" s="214">
        <v>47827</v>
      </c>
      <c r="M371" s="214">
        <v>22759</v>
      </c>
      <c r="N371" s="215">
        <v>2.291457286432161</v>
      </c>
      <c r="O371" s="215">
        <v>1.3567839195979901</v>
      </c>
      <c r="P371" s="213">
        <v>2</v>
      </c>
      <c r="Q371" s="214">
        <v>11074</v>
      </c>
      <c r="R371" s="215">
        <v>1.3366834170854272</v>
      </c>
    </row>
    <row r="372" spans="2:18">
      <c r="B372" s="213" t="s">
        <v>619</v>
      </c>
      <c r="C372" s="213" t="s">
        <v>448</v>
      </c>
      <c r="D372" s="213" t="s">
        <v>378</v>
      </c>
      <c r="E372" s="214">
        <v>82.5</v>
      </c>
      <c r="F372" s="212">
        <v>52.813679999999998</v>
      </c>
      <c r="G372" s="212">
        <v>0</v>
      </c>
      <c r="H372" s="221" t="s">
        <v>1765</v>
      </c>
      <c r="I372" s="212">
        <v>1.7258480738947837</v>
      </c>
      <c r="J372" s="212">
        <v>9.5894440123245078E-2</v>
      </c>
      <c r="K372" s="213">
        <v>6</v>
      </c>
      <c r="L372" s="214">
        <v>89086.999775999997</v>
      </c>
      <c r="M372" s="214">
        <v>73629.999775999997</v>
      </c>
      <c r="N372" s="215">
        <v>2.9696969575757577</v>
      </c>
      <c r="O372" s="215">
        <v>2.8121212</v>
      </c>
      <c r="P372" s="213">
        <v>1</v>
      </c>
      <c r="Q372" s="214">
        <v>4950</v>
      </c>
      <c r="R372" s="215">
        <v>0.90909090909090906</v>
      </c>
    </row>
    <row r="373" spans="2:18">
      <c r="B373" s="213" t="s">
        <v>620</v>
      </c>
      <c r="C373" s="213" t="s">
        <v>448</v>
      </c>
      <c r="D373" s="213" t="s">
        <v>378</v>
      </c>
      <c r="E373" s="214">
        <v>66</v>
      </c>
      <c r="F373" s="212">
        <v>74.420860000000005</v>
      </c>
      <c r="G373" s="212">
        <v>2.581E-2</v>
      </c>
      <c r="H373" s="221" t="s">
        <v>1765</v>
      </c>
      <c r="I373" s="212">
        <v>8.6053152126758514E-2</v>
      </c>
      <c r="J373" s="212">
        <v>3.8357776049298031E-3</v>
      </c>
      <c r="K373" s="213">
        <v>2</v>
      </c>
      <c r="L373" s="214">
        <v>4442</v>
      </c>
      <c r="M373" s="214">
        <v>4442</v>
      </c>
      <c r="N373" s="215">
        <v>0.33333333333333331</v>
      </c>
      <c r="O373" s="215">
        <v>0.33333333333333331</v>
      </c>
      <c r="P373" s="213">
        <v>1</v>
      </c>
      <c r="Q373" s="214">
        <v>198</v>
      </c>
      <c r="R373" s="215">
        <v>4.5454545454545456E-2</v>
      </c>
    </row>
    <row r="374" spans="2:18">
      <c r="B374" s="213" t="s">
        <v>621</v>
      </c>
      <c r="C374" s="213" t="s">
        <v>448</v>
      </c>
      <c r="D374" s="213" t="s">
        <v>378</v>
      </c>
      <c r="E374" s="214">
        <v>81.5</v>
      </c>
      <c r="F374" s="212">
        <v>108.88189</v>
      </c>
      <c r="G374" s="212">
        <v>0</v>
      </c>
      <c r="H374" s="221" t="s">
        <v>1765</v>
      </c>
      <c r="I374" s="212">
        <v>0.29771833450788493</v>
      </c>
      <c r="J374" s="212">
        <v>0.12239617630276008</v>
      </c>
      <c r="K374" s="213">
        <v>2</v>
      </c>
      <c r="L374" s="214">
        <v>15368</v>
      </c>
      <c r="M374" s="214">
        <v>15368</v>
      </c>
      <c r="N374" s="215">
        <v>0.92024539877300615</v>
      </c>
      <c r="O374" s="215">
        <v>0.92024539877300615</v>
      </c>
      <c r="P374" s="213">
        <v>4</v>
      </c>
      <c r="Q374" s="214">
        <v>6318</v>
      </c>
      <c r="R374" s="215">
        <v>1.9386503067484662</v>
      </c>
    </row>
    <row r="375" spans="2:18">
      <c r="B375" s="213" t="s">
        <v>622</v>
      </c>
      <c r="C375" s="213" t="s">
        <v>448</v>
      </c>
      <c r="D375" s="213" t="s">
        <v>378</v>
      </c>
      <c r="E375" s="214">
        <v>129</v>
      </c>
      <c r="F375" s="212">
        <v>114.78895</v>
      </c>
      <c r="G375" s="212">
        <v>0</v>
      </c>
      <c r="H375" s="221" t="s">
        <v>1765</v>
      </c>
      <c r="I375" s="212">
        <v>8.6677531481338761</v>
      </c>
      <c r="J375" s="212">
        <v>0.19440418315894228</v>
      </c>
      <c r="K375" s="213">
        <v>16</v>
      </c>
      <c r="L375" s="214">
        <v>447423</v>
      </c>
      <c r="M375" s="214">
        <v>185668</v>
      </c>
      <c r="N375" s="215">
        <v>4.4341085271317828</v>
      </c>
      <c r="O375" s="215">
        <v>3.4651162790697674</v>
      </c>
      <c r="P375" s="213">
        <v>3</v>
      </c>
      <c r="Q375" s="214">
        <v>10035</v>
      </c>
      <c r="R375" s="215">
        <v>0.39534883720930231</v>
      </c>
    </row>
    <row r="376" spans="2:18">
      <c r="B376" s="213" t="s">
        <v>623</v>
      </c>
      <c r="C376" s="213" t="s">
        <v>448</v>
      </c>
      <c r="D376" s="213" t="s">
        <v>378</v>
      </c>
      <c r="E376" s="214">
        <v>72.5</v>
      </c>
      <c r="F376" s="212">
        <v>110.30032000000001</v>
      </c>
      <c r="G376" s="212">
        <v>0</v>
      </c>
      <c r="H376" s="221" t="s">
        <v>1765</v>
      </c>
      <c r="I376" s="212">
        <v>0.45407470344419021</v>
      </c>
      <c r="J376" s="212">
        <v>0.25533105471199397</v>
      </c>
      <c r="K376" s="213">
        <v>3</v>
      </c>
      <c r="L376" s="214">
        <v>23439</v>
      </c>
      <c r="M376" s="214">
        <v>23439</v>
      </c>
      <c r="N376" s="215">
        <v>2.9241379310344828</v>
      </c>
      <c r="O376" s="215">
        <v>2.9241379310344828</v>
      </c>
      <c r="P376" s="213">
        <v>3</v>
      </c>
      <c r="Q376" s="214">
        <v>13180</v>
      </c>
      <c r="R376" s="215">
        <v>2.9241379310344828</v>
      </c>
    </row>
    <row r="377" spans="2:18">
      <c r="B377" s="213" t="s">
        <v>624</v>
      </c>
      <c r="C377" s="213" t="s">
        <v>448</v>
      </c>
      <c r="D377" s="213" t="s">
        <v>378</v>
      </c>
      <c r="E377" s="214">
        <v>117</v>
      </c>
      <c r="F377" s="212">
        <v>106.73651</v>
      </c>
      <c r="G377" s="212">
        <v>0</v>
      </c>
      <c r="H377" s="221" t="s">
        <v>1765</v>
      </c>
      <c r="I377" s="212">
        <v>2.5550734550090741</v>
      </c>
      <c r="J377" s="212">
        <v>0.5826313710518376</v>
      </c>
      <c r="K377" s="213">
        <v>10</v>
      </c>
      <c r="L377" s="214">
        <v>131891</v>
      </c>
      <c r="M377" s="214">
        <v>86615</v>
      </c>
      <c r="N377" s="215">
        <v>5.1025641025641022</v>
      </c>
      <c r="O377" s="215">
        <v>4.384615384615385</v>
      </c>
      <c r="P377" s="213">
        <v>3</v>
      </c>
      <c r="Q377" s="214">
        <v>30075</v>
      </c>
      <c r="R377" s="215">
        <v>1.9914529914529915</v>
      </c>
    </row>
    <row r="378" spans="2:18">
      <c r="B378" s="213" t="s">
        <v>625</v>
      </c>
      <c r="C378" s="213" t="s">
        <v>448</v>
      </c>
      <c r="D378" s="213" t="s">
        <v>378</v>
      </c>
      <c r="E378" s="214">
        <v>110</v>
      </c>
      <c r="F378" s="212">
        <v>127.34536</v>
      </c>
      <c r="G378" s="212">
        <v>0.19522</v>
      </c>
      <c r="H378" s="221" t="s">
        <v>1765</v>
      </c>
      <c r="I378" s="212">
        <v>1.4195089304223556</v>
      </c>
      <c r="J378" s="212">
        <v>5.4630771949000234E-3</v>
      </c>
      <c r="K378" s="213">
        <v>10</v>
      </c>
      <c r="L378" s="214">
        <v>73274</v>
      </c>
      <c r="M378" s="214">
        <v>73274</v>
      </c>
      <c r="N378" s="215">
        <v>3.4272727272727272</v>
      </c>
      <c r="O378" s="215">
        <v>3.4272727272727272</v>
      </c>
      <c r="P378" s="213">
        <v>2</v>
      </c>
      <c r="Q378" s="214">
        <v>282</v>
      </c>
      <c r="R378" s="215">
        <v>0.98181818181818181</v>
      </c>
    </row>
    <row r="379" spans="2:18">
      <c r="B379" s="213" t="s">
        <v>626</v>
      </c>
      <c r="C379" s="213" t="s">
        <v>448</v>
      </c>
      <c r="D379" s="213" t="s">
        <v>378</v>
      </c>
      <c r="E379" s="214">
        <v>105</v>
      </c>
      <c r="F379" s="212">
        <v>108.41028</v>
      </c>
      <c r="G379" s="212">
        <v>0.29919000000000001</v>
      </c>
      <c r="H379" s="221" t="s">
        <v>1765</v>
      </c>
      <c r="I379" s="212">
        <v>0.63573170648169908</v>
      </c>
      <c r="J379" s="212">
        <v>0.31802083415418003</v>
      </c>
      <c r="K379" s="213">
        <v>4</v>
      </c>
      <c r="L379" s="214">
        <v>32816</v>
      </c>
      <c r="M379" s="214">
        <v>32816</v>
      </c>
      <c r="N379" s="215">
        <v>3.638095238095238</v>
      </c>
      <c r="O379" s="215">
        <v>3.638095238095238</v>
      </c>
      <c r="P379" s="213">
        <v>2</v>
      </c>
      <c r="Q379" s="214">
        <v>16416</v>
      </c>
      <c r="R379" s="215">
        <v>1.8285714285714285</v>
      </c>
    </row>
    <row r="380" spans="2:18">
      <c r="B380" s="213" t="s">
        <v>627</v>
      </c>
      <c r="C380" s="213" t="s">
        <v>448</v>
      </c>
      <c r="D380" s="213" t="s">
        <v>378</v>
      </c>
      <c r="E380" s="214">
        <v>64</v>
      </c>
      <c r="F380" s="212">
        <v>47.757629999999999</v>
      </c>
      <c r="G380" s="212">
        <v>0.28060000000000002</v>
      </c>
      <c r="H380" s="221" t="s">
        <v>1765</v>
      </c>
      <c r="I380" s="212">
        <v>0.96192778381406296</v>
      </c>
      <c r="J380" s="212">
        <v>8.6246878268421631E-2</v>
      </c>
      <c r="K380" s="213">
        <v>3</v>
      </c>
      <c r="L380" s="214">
        <v>49654</v>
      </c>
      <c r="M380" s="214">
        <v>49654</v>
      </c>
      <c r="N380" s="215">
        <v>2.03125</v>
      </c>
      <c r="O380" s="215">
        <v>2.03125</v>
      </c>
      <c r="P380" s="213">
        <v>2</v>
      </c>
      <c r="Q380" s="214">
        <v>4452</v>
      </c>
      <c r="R380" s="215">
        <v>1.28125</v>
      </c>
    </row>
    <row r="381" spans="2:18">
      <c r="B381" s="213" t="s">
        <v>628</v>
      </c>
      <c r="C381" s="213" t="s">
        <v>448</v>
      </c>
      <c r="D381" s="213" t="s">
        <v>378</v>
      </c>
      <c r="E381" s="214">
        <v>404.5</v>
      </c>
      <c r="F381" s="212">
        <v>28.793710000000001</v>
      </c>
      <c r="G381" s="212">
        <v>1.719E-2</v>
      </c>
      <c r="H381" s="220">
        <v>2.1339540481567383</v>
      </c>
      <c r="I381" s="212">
        <v>1.6693382138548183</v>
      </c>
      <c r="J381" s="212">
        <v>0.67261716385435744</v>
      </c>
      <c r="K381" s="213">
        <v>5</v>
      </c>
      <c r="L381" s="214">
        <v>86170.002640000006</v>
      </c>
      <c r="M381" s="214">
        <v>85858.002640000006</v>
      </c>
      <c r="N381" s="215">
        <v>1.063040828182942</v>
      </c>
      <c r="O381" s="215">
        <v>1.0531520766378246</v>
      </c>
      <c r="P381" s="213">
        <v>3</v>
      </c>
      <c r="Q381" s="214">
        <v>34720</v>
      </c>
      <c r="R381" s="215">
        <v>2.0098887515451174</v>
      </c>
    </row>
    <row r="382" spans="2:18">
      <c r="B382" s="213" t="s">
        <v>629</v>
      </c>
      <c r="C382" s="213" t="s">
        <v>448</v>
      </c>
      <c r="D382" s="213" t="s">
        <v>378</v>
      </c>
      <c r="E382" s="214">
        <v>89.5</v>
      </c>
      <c r="F382" s="212">
        <v>104.52969999999999</v>
      </c>
      <c r="G382" s="212">
        <v>0</v>
      </c>
      <c r="H382" s="221" t="s">
        <v>1765</v>
      </c>
      <c r="I382" s="212">
        <v>1.9800748939387636</v>
      </c>
      <c r="J382" s="212">
        <v>3.1771087232751907E-3</v>
      </c>
      <c r="K382" s="213">
        <v>3</v>
      </c>
      <c r="L382" s="214">
        <v>102210</v>
      </c>
      <c r="M382" s="214">
        <v>13600</v>
      </c>
      <c r="N382" s="215">
        <v>2.8491620111731844</v>
      </c>
      <c r="O382" s="215">
        <v>1.8994413407821229</v>
      </c>
      <c r="P382" s="213">
        <v>1</v>
      </c>
      <c r="Q382" s="214">
        <v>164</v>
      </c>
      <c r="R382" s="215">
        <v>0.91620111731843579</v>
      </c>
    </row>
    <row r="383" spans="2:18">
      <c r="B383" s="213" t="s">
        <v>630</v>
      </c>
      <c r="C383" s="213" t="s">
        <v>448</v>
      </c>
      <c r="D383" s="213" t="s">
        <v>378</v>
      </c>
      <c r="E383" s="214">
        <v>27</v>
      </c>
      <c r="F383" s="212">
        <v>4.5858899999999991</v>
      </c>
      <c r="G383" s="212">
        <v>5.2080000000000001E-2</v>
      </c>
      <c r="H383" s="220">
        <v>2.4851106107234955E-2</v>
      </c>
      <c r="I383" s="212">
        <v>0.29673033118540298</v>
      </c>
      <c r="J383" s="212">
        <v>3.4521998444368228E-2</v>
      </c>
      <c r="K383" s="213">
        <v>3</v>
      </c>
      <c r="L383" s="214">
        <v>15317</v>
      </c>
      <c r="M383" s="214">
        <v>5552</v>
      </c>
      <c r="N383" s="215">
        <v>2.074074074074074</v>
      </c>
      <c r="O383" s="215">
        <v>1.0740740740740742</v>
      </c>
      <c r="P383" s="213">
        <v>1</v>
      </c>
      <c r="Q383" s="214">
        <v>1782</v>
      </c>
      <c r="R383" s="215">
        <v>1</v>
      </c>
    </row>
    <row r="384" spans="2:18">
      <c r="B384" s="213" t="s">
        <v>631</v>
      </c>
      <c r="C384" s="213" t="s">
        <v>448</v>
      </c>
      <c r="D384" s="213" t="s">
        <v>378</v>
      </c>
      <c r="E384" s="214">
        <v>118</v>
      </c>
      <c r="F384" s="212">
        <v>125.33027</v>
      </c>
      <c r="G384" s="212">
        <v>0.30517</v>
      </c>
      <c r="H384" s="221" t="s">
        <v>1765</v>
      </c>
      <c r="I384" s="212">
        <v>1.7539189961612356</v>
      </c>
      <c r="J384" s="212">
        <v>0.14417099462569494</v>
      </c>
      <c r="K384" s="213">
        <v>4</v>
      </c>
      <c r="L384" s="214">
        <v>90536</v>
      </c>
      <c r="M384" s="214">
        <v>90536</v>
      </c>
      <c r="N384" s="215">
        <v>1.9830508474576272</v>
      </c>
      <c r="O384" s="215">
        <v>1.9830508474576272</v>
      </c>
      <c r="P384" s="213">
        <v>3</v>
      </c>
      <c r="Q384" s="214">
        <v>7442</v>
      </c>
      <c r="R384" s="215">
        <v>1.7796610169491525</v>
      </c>
    </row>
    <row r="385" spans="2:18">
      <c r="B385" s="213" t="s">
        <v>632</v>
      </c>
      <c r="C385" s="213" t="s">
        <v>448</v>
      </c>
      <c r="D385" s="213" t="s">
        <v>378</v>
      </c>
      <c r="E385" s="214">
        <v>71</v>
      </c>
      <c r="F385" s="212">
        <v>45.129419999999996</v>
      </c>
      <c r="G385" s="212">
        <v>0</v>
      </c>
      <c r="H385" s="221" t="s">
        <v>1765</v>
      </c>
      <c r="I385" s="212">
        <v>0.7694802346859182</v>
      </c>
      <c r="J385" s="212">
        <v>0.33594050225801875</v>
      </c>
      <c r="K385" s="213">
        <v>4</v>
      </c>
      <c r="L385" s="214">
        <v>39720</v>
      </c>
      <c r="M385" s="214">
        <v>39720</v>
      </c>
      <c r="N385" s="215">
        <v>3.8450704225352115</v>
      </c>
      <c r="O385" s="215">
        <v>3.8450704225352115</v>
      </c>
      <c r="P385" s="213">
        <v>4</v>
      </c>
      <c r="Q385" s="214">
        <v>17341</v>
      </c>
      <c r="R385" s="215">
        <v>2.0140845070422535</v>
      </c>
    </row>
    <row r="386" spans="2:18">
      <c r="B386" s="213" t="s">
        <v>633</v>
      </c>
      <c r="C386" s="213" t="s">
        <v>448</v>
      </c>
      <c r="D386" s="213" t="s">
        <v>378</v>
      </c>
      <c r="E386" s="214">
        <v>93</v>
      </c>
      <c r="F386" s="212">
        <v>6.59945</v>
      </c>
      <c r="G386" s="212">
        <v>0</v>
      </c>
      <c r="H386" s="220">
        <v>0.10832414776086807</v>
      </c>
      <c r="I386" s="212">
        <v>9.2058701437897128E-2</v>
      </c>
      <c r="J386" s="212">
        <v>0</v>
      </c>
      <c r="K386" s="213">
        <v>5</v>
      </c>
      <c r="L386" s="214">
        <v>4752.0020089999998</v>
      </c>
      <c r="M386" s="214">
        <v>4752.0020089999998</v>
      </c>
      <c r="N386" s="215">
        <v>0.41577078494623654</v>
      </c>
      <c r="O386" s="215">
        <v>0.41577078494623654</v>
      </c>
      <c r="P386" s="213"/>
      <c r="Q386" s="214"/>
      <c r="R386" s="215"/>
    </row>
    <row r="387" spans="2:18">
      <c r="B387" s="213" t="s">
        <v>634</v>
      </c>
      <c r="C387" s="213" t="s">
        <v>448</v>
      </c>
      <c r="D387" s="213" t="s">
        <v>378</v>
      </c>
      <c r="E387" s="214">
        <v>117</v>
      </c>
      <c r="F387" s="212">
        <v>117.55352999999999</v>
      </c>
      <c r="G387" s="212">
        <v>0.28008999999999995</v>
      </c>
      <c r="H387" s="221" t="s">
        <v>1765</v>
      </c>
      <c r="I387" s="212">
        <v>1.4769874766538036</v>
      </c>
      <c r="J387" s="212">
        <v>4.2619751165886705E-3</v>
      </c>
      <c r="K387" s="213">
        <v>3</v>
      </c>
      <c r="L387" s="214">
        <v>76241</v>
      </c>
      <c r="M387" s="214">
        <v>76241</v>
      </c>
      <c r="N387" s="215">
        <v>2.8717948717948718</v>
      </c>
      <c r="O387" s="215">
        <v>2.8717948717948718</v>
      </c>
      <c r="P387" s="213">
        <v>1</v>
      </c>
      <c r="Q387" s="214">
        <v>220</v>
      </c>
      <c r="R387" s="215">
        <v>0.94017094017094016</v>
      </c>
    </row>
    <row r="388" spans="2:18">
      <c r="B388" s="213" t="s">
        <v>635</v>
      </c>
      <c r="C388" s="213" t="s">
        <v>448</v>
      </c>
      <c r="D388" s="213" t="s">
        <v>378</v>
      </c>
      <c r="E388" s="214">
        <v>49.5</v>
      </c>
      <c r="F388" s="212">
        <v>7.3126200000000008</v>
      </c>
      <c r="G388" s="212">
        <v>0.13836000000000001</v>
      </c>
      <c r="H388" s="220">
        <v>0.21288350224494934</v>
      </c>
      <c r="I388" s="212">
        <v>0.27542045560245965</v>
      </c>
      <c r="J388" s="212">
        <v>1.8985161882985897E-3</v>
      </c>
      <c r="K388" s="213">
        <v>4</v>
      </c>
      <c r="L388" s="214">
        <v>14217</v>
      </c>
      <c r="M388" s="214">
        <v>14217</v>
      </c>
      <c r="N388" s="215">
        <v>3.0303030303030303</v>
      </c>
      <c r="O388" s="215">
        <v>3.0303030303030303</v>
      </c>
      <c r="P388" s="213">
        <v>1</v>
      </c>
      <c r="Q388" s="214">
        <v>98</v>
      </c>
      <c r="R388" s="215">
        <v>0.98989898989898994</v>
      </c>
    </row>
    <row r="389" spans="2:18">
      <c r="B389" s="213" t="s">
        <v>636</v>
      </c>
      <c r="C389" s="213" t="s">
        <v>448</v>
      </c>
      <c r="D389" s="213" t="s">
        <v>378</v>
      </c>
      <c r="E389" s="214">
        <v>33</v>
      </c>
      <c r="F389" s="212">
        <v>100.26241999999999</v>
      </c>
      <c r="G389" s="212">
        <v>0</v>
      </c>
      <c r="H389" s="221" t="s">
        <v>1765</v>
      </c>
      <c r="I389" s="212">
        <v>0.13215997384258141</v>
      </c>
      <c r="J389" s="212">
        <v>4.4750738724181033E-2</v>
      </c>
      <c r="K389" s="213">
        <v>2</v>
      </c>
      <c r="L389" s="214">
        <v>6822</v>
      </c>
      <c r="M389" s="214">
        <v>6822</v>
      </c>
      <c r="N389" s="215">
        <v>1.0909090909090908</v>
      </c>
      <c r="O389" s="215">
        <v>1.0909090909090908</v>
      </c>
      <c r="P389" s="213">
        <v>2</v>
      </c>
      <c r="Q389" s="214">
        <v>2310</v>
      </c>
      <c r="R389" s="215">
        <v>2</v>
      </c>
    </row>
    <row r="390" spans="2:18">
      <c r="B390" s="213" t="s">
        <v>637</v>
      </c>
      <c r="C390" s="213" t="s">
        <v>448</v>
      </c>
      <c r="D390" s="213" t="s">
        <v>378</v>
      </c>
      <c r="E390" s="214">
        <v>33.5</v>
      </c>
      <c r="F390" s="212">
        <v>1.8998900000000001</v>
      </c>
      <c r="G390" s="212">
        <v>0</v>
      </c>
      <c r="H390" s="220">
        <v>0.10832414776086807</v>
      </c>
      <c r="I390" s="212">
        <v>6.5847515551294963E-2</v>
      </c>
      <c r="J390" s="212">
        <v>9.7289268343219548E-2</v>
      </c>
      <c r="K390" s="213">
        <v>2</v>
      </c>
      <c r="L390" s="214">
        <v>3399</v>
      </c>
      <c r="M390" s="214">
        <v>3399</v>
      </c>
      <c r="N390" s="215">
        <v>0.9850746268656716</v>
      </c>
      <c r="O390" s="215">
        <v>0.9850746268656716</v>
      </c>
      <c r="P390" s="213">
        <v>1</v>
      </c>
      <c r="Q390" s="214">
        <v>5022</v>
      </c>
      <c r="R390" s="215">
        <v>0.92537313432835822</v>
      </c>
    </row>
    <row r="391" spans="2:18">
      <c r="B391" s="213" t="s">
        <v>638</v>
      </c>
      <c r="C391" s="213" t="s">
        <v>448</v>
      </c>
      <c r="D391" s="213" t="s">
        <v>378</v>
      </c>
      <c r="E391" s="214">
        <v>4</v>
      </c>
      <c r="F391" s="212">
        <v>2.41594</v>
      </c>
      <c r="G391" s="212">
        <v>0</v>
      </c>
      <c r="H391" s="220">
        <v>2.1294435486197472E-2</v>
      </c>
      <c r="I391" s="212">
        <v>6.9043996888736456E-2</v>
      </c>
      <c r="J391" s="212">
        <v>7.0516315565376181E-3</v>
      </c>
      <c r="K391" s="213">
        <v>3</v>
      </c>
      <c r="L391" s="214">
        <v>3564</v>
      </c>
      <c r="M391" s="214">
        <v>172</v>
      </c>
      <c r="N391" s="215">
        <v>3</v>
      </c>
      <c r="O391" s="215">
        <v>2</v>
      </c>
      <c r="P391" s="213">
        <v>2</v>
      </c>
      <c r="Q391" s="214">
        <v>364</v>
      </c>
      <c r="R391" s="215">
        <v>2</v>
      </c>
    </row>
    <row r="392" spans="2:18">
      <c r="B392" s="213" t="s">
        <v>639</v>
      </c>
      <c r="C392" s="213" t="s">
        <v>448</v>
      </c>
      <c r="D392" s="213" t="s">
        <v>378</v>
      </c>
      <c r="E392" s="214">
        <v>114.5</v>
      </c>
      <c r="F392" s="212">
        <v>100.32409</v>
      </c>
      <c r="G392" s="212">
        <v>0.33121</v>
      </c>
      <c r="H392" s="221" t="s">
        <v>1765</v>
      </c>
      <c r="I392" s="212">
        <v>0.43472146189204441</v>
      </c>
      <c r="J392" s="212">
        <v>0.14227247843739635</v>
      </c>
      <c r="K392" s="213">
        <v>1</v>
      </c>
      <c r="L392" s="214">
        <v>22440</v>
      </c>
      <c r="M392" s="214">
        <v>22440</v>
      </c>
      <c r="N392" s="215">
        <v>0.9606986899563319</v>
      </c>
      <c r="O392" s="215">
        <v>0.9606986899563319</v>
      </c>
      <c r="P392" s="213">
        <v>2</v>
      </c>
      <c r="Q392" s="214">
        <v>7344</v>
      </c>
      <c r="R392" s="215">
        <v>0.97816593886462877</v>
      </c>
    </row>
    <row r="393" spans="2:18">
      <c r="B393" s="213" t="s">
        <v>640</v>
      </c>
      <c r="C393" s="213" t="s">
        <v>448</v>
      </c>
      <c r="D393" s="213" t="s">
        <v>378</v>
      </c>
      <c r="E393" s="214">
        <v>81.5</v>
      </c>
      <c r="F393" s="212">
        <v>189.40996999999999</v>
      </c>
      <c r="G393" s="212">
        <v>0</v>
      </c>
      <c r="H393" s="221" t="s">
        <v>1765</v>
      </c>
      <c r="I393" s="212">
        <v>3.6592349689325827</v>
      </c>
      <c r="J393" s="212">
        <v>0.11699121695035901</v>
      </c>
      <c r="K393" s="213">
        <v>9</v>
      </c>
      <c r="L393" s="214">
        <v>188886.99984</v>
      </c>
      <c r="M393" s="214">
        <v>188886.99984</v>
      </c>
      <c r="N393" s="215">
        <v>2.9979550061349691</v>
      </c>
      <c r="O393" s="215">
        <v>2.9979550061349691</v>
      </c>
      <c r="P393" s="213">
        <v>5</v>
      </c>
      <c r="Q393" s="214">
        <v>6039</v>
      </c>
      <c r="R393" s="215">
        <v>2.0490797546012272</v>
      </c>
    </row>
    <row r="394" spans="2:18">
      <c r="B394" s="213" t="s">
        <v>641</v>
      </c>
      <c r="C394" s="213" t="s">
        <v>448</v>
      </c>
      <c r="D394" s="213" t="s">
        <v>378</v>
      </c>
      <c r="E394" s="214">
        <v>15</v>
      </c>
      <c r="F394" s="212">
        <v>11.266960000000001</v>
      </c>
      <c r="G394" s="212">
        <v>0.26347000000000004</v>
      </c>
      <c r="H394" s="221" t="s">
        <v>1765</v>
      </c>
      <c r="I394" s="212">
        <v>0.1276848999701633</v>
      </c>
      <c r="J394" s="212">
        <v>6.396837197716268E-2</v>
      </c>
      <c r="K394" s="213">
        <v>4</v>
      </c>
      <c r="L394" s="214">
        <v>6591</v>
      </c>
      <c r="M394" s="214">
        <v>4251</v>
      </c>
      <c r="N394" s="215">
        <v>3.4666666666666668</v>
      </c>
      <c r="O394" s="215">
        <v>2.6</v>
      </c>
      <c r="P394" s="213">
        <v>2</v>
      </c>
      <c r="Q394" s="214">
        <v>3302</v>
      </c>
      <c r="R394" s="215">
        <v>1.7333333333333334</v>
      </c>
    </row>
    <row r="395" spans="2:18">
      <c r="B395" s="213" t="s">
        <v>642</v>
      </c>
      <c r="C395" s="213" t="s">
        <v>448</v>
      </c>
      <c r="D395" s="213" t="s">
        <v>378</v>
      </c>
      <c r="E395" s="214">
        <v>122.5</v>
      </c>
      <c r="F395" s="212">
        <v>149.40043</v>
      </c>
      <c r="G395" s="212">
        <v>0.17530999999999999</v>
      </c>
      <c r="H395" s="221" t="s">
        <v>1765</v>
      </c>
      <c r="I395" s="212">
        <v>0.49690755336590636</v>
      </c>
      <c r="J395" s="212">
        <v>8.5801308142596455E-2</v>
      </c>
      <c r="K395" s="213">
        <v>3</v>
      </c>
      <c r="L395" s="214">
        <v>25650</v>
      </c>
      <c r="M395" s="214">
        <v>25650</v>
      </c>
      <c r="N395" s="215">
        <v>2.0081632653061225</v>
      </c>
      <c r="O395" s="215">
        <v>2.0081632653061225</v>
      </c>
      <c r="P395" s="213">
        <v>5</v>
      </c>
      <c r="Q395" s="214">
        <v>4429</v>
      </c>
      <c r="R395" s="215">
        <v>1.2244897959183674</v>
      </c>
    </row>
    <row r="396" spans="2:18">
      <c r="B396" s="213" t="s">
        <v>643</v>
      </c>
      <c r="C396" s="213" t="s">
        <v>448</v>
      </c>
      <c r="D396" s="213" t="s">
        <v>378</v>
      </c>
      <c r="E396" s="214">
        <v>106</v>
      </c>
      <c r="F396" s="212">
        <v>111.21700852000001</v>
      </c>
      <c r="G396" s="212">
        <v>6.608E-2</v>
      </c>
      <c r="H396" s="221" t="s">
        <v>1765</v>
      </c>
      <c r="I396" s="212">
        <v>0.67809961366342364</v>
      </c>
      <c r="J396" s="212">
        <v>0.13576328007751545</v>
      </c>
      <c r="K396" s="213">
        <v>4</v>
      </c>
      <c r="L396" s="214">
        <v>35003</v>
      </c>
      <c r="M396" s="214">
        <v>35003</v>
      </c>
      <c r="N396" s="215">
        <v>1.4905660377358489</v>
      </c>
      <c r="O396" s="215">
        <v>1.4905660377358489</v>
      </c>
      <c r="P396" s="213">
        <v>2</v>
      </c>
      <c r="Q396" s="214">
        <v>7008</v>
      </c>
      <c r="R396" s="215">
        <v>1.9056603773584906</v>
      </c>
    </row>
    <row r="397" spans="2:18">
      <c r="B397" s="213" t="s">
        <v>644</v>
      </c>
      <c r="C397" s="213" t="s">
        <v>448</v>
      </c>
      <c r="D397" s="213" t="s">
        <v>378</v>
      </c>
      <c r="E397" s="214">
        <v>9</v>
      </c>
      <c r="F397" s="212">
        <v>2.1665799999999997</v>
      </c>
      <c r="G397" s="212">
        <v>0</v>
      </c>
      <c r="H397" s="220">
        <v>3.7442587316036224E-2</v>
      </c>
      <c r="I397" s="212">
        <v>3.5568119609349087E-2</v>
      </c>
      <c r="J397" s="212">
        <v>1.150733281478941E-2</v>
      </c>
      <c r="K397" s="213">
        <v>1</v>
      </c>
      <c r="L397" s="214">
        <v>1836</v>
      </c>
      <c r="M397" s="214">
        <v>1836</v>
      </c>
      <c r="N397" s="215">
        <v>1</v>
      </c>
      <c r="O397" s="215">
        <v>1</v>
      </c>
      <c r="P397" s="213">
        <v>1</v>
      </c>
      <c r="Q397" s="214">
        <v>594</v>
      </c>
      <c r="R397" s="215">
        <v>1</v>
      </c>
    </row>
    <row r="398" spans="2:18">
      <c r="B398" s="213" t="s">
        <v>645</v>
      </c>
      <c r="C398" s="213" t="s">
        <v>448</v>
      </c>
      <c r="D398" s="213" t="s">
        <v>378</v>
      </c>
      <c r="E398" s="214">
        <v>80</v>
      </c>
      <c r="F398" s="212">
        <v>26.810164641999997</v>
      </c>
      <c r="G398" s="212">
        <v>0.19409999999999999</v>
      </c>
      <c r="H398" s="220">
        <v>0.5966295599937439</v>
      </c>
      <c r="I398" s="212">
        <v>1.4393465267131837</v>
      </c>
      <c r="J398" s="212">
        <v>4.215480842589521E-2</v>
      </c>
      <c r="K398" s="213">
        <v>6</v>
      </c>
      <c r="L398" s="214">
        <v>74298.002032999997</v>
      </c>
      <c r="M398" s="214">
        <v>48018.002032999997</v>
      </c>
      <c r="N398" s="215">
        <v>4.8250002250000001</v>
      </c>
      <c r="O398" s="215">
        <v>3.8750002249999995</v>
      </c>
      <c r="P398" s="213">
        <v>3</v>
      </c>
      <c r="Q398" s="214">
        <v>2176</v>
      </c>
      <c r="R398" s="215">
        <v>1.05</v>
      </c>
    </row>
    <row r="399" spans="2:18">
      <c r="B399" s="213" t="s">
        <v>646</v>
      </c>
      <c r="C399" s="213" t="s">
        <v>448</v>
      </c>
      <c r="D399" s="213" t="s">
        <v>378</v>
      </c>
      <c r="E399" s="214">
        <v>143</v>
      </c>
      <c r="F399" s="212">
        <v>3.4812299999999996</v>
      </c>
      <c r="G399" s="212">
        <v>0</v>
      </c>
      <c r="H399" s="220">
        <v>0.26689288020133972</v>
      </c>
      <c r="I399" s="212">
        <v>3.8744453428057621</v>
      </c>
      <c r="J399" s="212">
        <v>0.17772436236174755</v>
      </c>
      <c r="K399" s="213">
        <v>2</v>
      </c>
      <c r="L399" s="214">
        <v>199996</v>
      </c>
      <c r="M399" s="214">
        <v>199996</v>
      </c>
      <c r="N399" s="215">
        <v>1.951048951048951</v>
      </c>
      <c r="O399" s="215">
        <v>1.951048951048951</v>
      </c>
      <c r="P399" s="213">
        <v>1</v>
      </c>
      <c r="Q399" s="214">
        <v>9174</v>
      </c>
      <c r="R399" s="215">
        <v>0.97202797202797198</v>
      </c>
    </row>
    <row r="400" spans="2:18">
      <c r="B400" s="213" t="s">
        <v>647</v>
      </c>
      <c r="C400" s="213" t="s">
        <v>448</v>
      </c>
      <c r="D400" s="213" t="s">
        <v>378</v>
      </c>
      <c r="E400" s="214">
        <v>75</v>
      </c>
      <c r="F400" s="212">
        <v>121.77333</v>
      </c>
      <c r="G400" s="212">
        <v>0</v>
      </c>
      <c r="H400" s="221" t="s">
        <v>1765</v>
      </c>
      <c r="I400" s="212">
        <v>0.99141290257518988</v>
      </c>
      <c r="J400" s="212">
        <v>9.0780069983338679E-2</v>
      </c>
      <c r="K400" s="213">
        <v>2</v>
      </c>
      <c r="L400" s="214">
        <v>51176</v>
      </c>
      <c r="M400" s="214">
        <v>51176</v>
      </c>
      <c r="N400" s="215">
        <v>1.3333333333333333</v>
      </c>
      <c r="O400" s="215">
        <v>1.3333333333333333</v>
      </c>
      <c r="P400" s="213">
        <v>2</v>
      </c>
      <c r="Q400" s="214">
        <v>4686</v>
      </c>
      <c r="R400" s="215">
        <v>1.7733333333333334</v>
      </c>
    </row>
    <row r="401" spans="2:18">
      <c r="B401" s="213" t="s">
        <v>648</v>
      </c>
      <c r="C401" s="213" t="s">
        <v>448</v>
      </c>
      <c r="D401" s="213" t="s">
        <v>378</v>
      </c>
      <c r="E401" s="214">
        <v>6</v>
      </c>
      <c r="F401" s="212">
        <v>1.9401900000000001</v>
      </c>
      <c r="G401" s="212">
        <v>0</v>
      </c>
      <c r="H401" s="220">
        <v>4.1071087121963501E-2</v>
      </c>
      <c r="I401" s="212">
        <v>2.3712079739566058E-2</v>
      </c>
      <c r="J401" s="212">
        <v>7.6715552098596063E-3</v>
      </c>
      <c r="K401" s="213">
        <v>1</v>
      </c>
      <c r="L401" s="214">
        <v>1224</v>
      </c>
      <c r="M401" s="214">
        <v>1224</v>
      </c>
      <c r="N401" s="215">
        <v>1</v>
      </c>
      <c r="O401" s="215">
        <v>1</v>
      </c>
      <c r="P401" s="213">
        <v>1</v>
      </c>
      <c r="Q401" s="214">
        <v>396</v>
      </c>
      <c r="R401" s="215">
        <v>1</v>
      </c>
    </row>
    <row r="402" spans="2:18">
      <c r="B402" s="213" t="s">
        <v>649</v>
      </c>
      <c r="C402" s="213" t="s">
        <v>448</v>
      </c>
      <c r="D402" s="213" t="s">
        <v>378</v>
      </c>
      <c r="E402" s="214">
        <v>84</v>
      </c>
      <c r="F402" s="212">
        <v>65.580619999999996</v>
      </c>
      <c r="G402" s="212">
        <v>1.00641</v>
      </c>
      <c r="H402" s="221" t="s">
        <v>1765</v>
      </c>
      <c r="I402" s="212">
        <v>2.2256421511109363</v>
      </c>
      <c r="J402" s="212">
        <v>0.32716470804067938</v>
      </c>
      <c r="K402" s="213">
        <v>7</v>
      </c>
      <c r="L402" s="214">
        <v>114886</v>
      </c>
      <c r="M402" s="214">
        <v>114886</v>
      </c>
      <c r="N402" s="215">
        <v>3.5238095238095237</v>
      </c>
      <c r="O402" s="215">
        <v>3.5238095238095237</v>
      </c>
      <c r="P402" s="213">
        <v>3</v>
      </c>
      <c r="Q402" s="214">
        <v>16888</v>
      </c>
      <c r="R402" s="215">
        <v>1.6785714285714286</v>
      </c>
    </row>
    <row r="403" spans="2:18">
      <c r="B403" s="213" t="s">
        <v>650</v>
      </c>
      <c r="C403" s="213" t="s">
        <v>448</v>
      </c>
      <c r="D403" s="213" t="s">
        <v>378</v>
      </c>
      <c r="E403" s="214">
        <v>453.5</v>
      </c>
      <c r="F403" s="212">
        <v>17.608910000000002</v>
      </c>
      <c r="G403" s="212">
        <v>0.18518999999999999</v>
      </c>
      <c r="H403" s="220">
        <v>2.198624849319458</v>
      </c>
      <c r="I403" s="212">
        <v>3.6295238320710825</v>
      </c>
      <c r="J403" s="212">
        <v>0.19097523045150505</v>
      </c>
      <c r="K403" s="213">
        <v>6</v>
      </c>
      <c r="L403" s="214">
        <v>187353.332953</v>
      </c>
      <c r="M403" s="214">
        <v>187353.332953</v>
      </c>
      <c r="N403" s="215">
        <v>2.8452774663726572</v>
      </c>
      <c r="O403" s="215">
        <v>2.8452774663726572</v>
      </c>
      <c r="P403" s="213">
        <v>2</v>
      </c>
      <c r="Q403" s="214">
        <v>9858</v>
      </c>
      <c r="R403" s="215">
        <v>1.0341786108048512</v>
      </c>
    </row>
    <row r="404" spans="2:18">
      <c r="B404" s="213" t="s">
        <v>651</v>
      </c>
      <c r="C404" s="213" t="s">
        <v>448</v>
      </c>
      <c r="D404" s="213" t="s">
        <v>378</v>
      </c>
      <c r="E404" s="214">
        <v>684</v>
      </c>
      <c r="F404" s="212">
        <v>11.326639999999999</v>
      </c>
      <c r="G404" s="212">
        <v>0.24890999999999999</v>
      </c>
      <c r="H404" s="220">
        <v>1.217099666595459</v>
      </c>
      <c r="I404" s="212">
        <v>5.604471358647487</v>
      </c>
      <c r="J404" s="212">
        <v>1.5003702219525425</v>
      </c>
      <c r="K404" s="213">
        <v>7</v>
      </c>
      <c r="L404" s="214">
        <v>289298.66204600001</v>
      </c>
      <c r="M404" s="214">
        <v>289298.66204600001</v>
      </c>
      <c r="N404" s="215">
        <v>2.9171539678362572</v>
      </c>
      <c r="O404" s="215">
        <v>2.9171539678362572</v>
      </c>
      <c r="P404" s="213">
        <v>11</v>
      </c>
      <c r="Q404" s="214">
        <v>77448</v>
      </c>
      <c r="R404" s="215">
        <v>1.3976608187134503</v>
      </c>
    </row>
    <row r="405" spans="2:18">
      <c r="B405" s="213" t="s">
        <v>652</v>
      </c>
      <c r="C405" s="213" t="s">
        <v>448</v>
      </c>
      <c r="D405" s="213" t="s">
        <v>378</v>
      </c>
      <c r="E405" s="214">
        <v>51.5</v>
      </c>
      <c r="F405" s="212">
        <v>116.43814999999999</v>
      </c>
      <c r="G405" s="212">
        <v>0</v>
      </c>
      <c r="H405" s="221" t="s">
        <v>1765</v>
      </c>
      <c r="I405" s="212">
        <v>0.43539950338786526</v>
      </c>
      <c r="J405" s="212">
        <v>1.9760066449638377E-3</v>
      </c>
      <c r="K405" s="213">
        <v>4</v>
      </c>
      <c r="L405" s="214">
        <v>22475</v>
      </c>
      <c r="M405" s="214">
        <v>22475</v>
      </c>
      <c r="N405" s="215">
        <v>2.9902912621359223</v>
      </c>
      <c r="O405" s="215">
        <v>2.9902912621359223</v>
      </c>
      <c r="P405" s="213">
        <v>1</v>
      </c>
      <c r="Q405" s="214">
        <v>102</v>
      </c>
      <c r="R405" s="215">
        <v>0.99029126213592233</v>
      </c>
    </row>
    <row r="406" spans="2:18">
      <c r="B406" s="213" t="s">
        <v>653</v>
      </c>
      <c r="C406" s="213" t="s">
        <v>448</v>
      </c>
      <c r="D406" s="213" t="s">
        <v>378</v>
      </c>
      <c r="E406" s="214">
        <v>53</v>
      </c>
      <c r="F406" s="212">
        <v>2.30389</v>
      </c>
      <c r="G406" s="212">
        <v>0</v>
      </c>
      <c r="H406" s="220">
        <v>6.0354504734277725E-2</v>
      </c>
      <c r="I406" s="212">
        <v>0.42218738052644045</v>
      </c>
      <c r="J406" s="212">
        <v>1.7822805033007164E-3</v>
      </c>
      <c r="K406" s="213">
        <v>3</v>
      </c>
      <c r="L406" s="214">
        <v>21793</v>
      </c>
      <c r="M406" s="214">
        <v>21793</v>
      </c>
      <c r="N406" s="215">
        <v>2.8113207547169812</v>
      </c>
      <c r="O406" s="215">
        <v>2.8113207547169812</v>
      </c>
      <c r="P406" s="213">
        <v>1</v>
      </c>
      <c r="Q406" s="214">
        <v>92</v>
      </c>
      <c r="R406" s="215">
        <v>0.86792452830188682</v>
      </c>
    </row>
    <row r="407" spans="2:18">
      <c r="B407" s="213" t="s">
        <v>654</v>
      </c>
      <c r="C407" s="213" t="s">
        <v>258</v>
      </c>
      <c r="D407" s="213" t="s">
        <v>259</v>
      </c>
      <c r="E407" s="214">
        <v>1830.5</v>
      </c>
      <c r="F407" s="212">
        <v>9.8543130119999987</v>
      </c>
      <c r="G407" s="212">
        <v>8.0925577359999998</v>
      </c>
      <c r="H407" s="220">
        <v>6.9114251136779785</v>
      </c>
      <c r="I407" s="212">
        <v>1.2328021811591352</v>
      </c>
      <c r="J407" s="212">
        <v>0.3872889179981957</v>
      </c>
      <c r="K407" s="213">
        <v>19</v>
      </c>
      <c r="L407" s="214">
        <v>51662.669574</v>
      </c>
      <c r="M407" s="214">
        <v>51140.669574</v>
      </c>
      <c r="N407" s="215">
        <v>1.0356004823818628</v>
      </c>
      <c r="O407" s="215">
        <v>1.0339615859054903</v>
      </c>
      <c r="P407" s="213">
        <v>4</v>
      </c>
      <c r="Q407" s="214">
        <v>16230</v>
      </c>
      <c r="R407" s="215">
        <v>8.0852226167713745E-2</v>
      </c>
    </row>
    <row r="408" spans="2:18">
      <c r="B408" s="213" t="s">
        <v>655</v>
      </c>
      <c r="C408" s="213" t="s">
        <v>258</v>
      </c>
      <c r="D408" s="213" t="s">
        <v>355</v>
      </c>
      <c r="E408" s="214">
        <v>1573.5</v>
      </c>
      <c r="F408" s="212">
        <v>32.994272573000003</v>
      </c>
      <c r="G408" s="212">
        <v>11.740945153999998</v>
      </c>
      <c r="H408" s="220">
        <v>5.0115036964416504</v>
      </c>
      <c r="I408" s="212">
        <v>0.38242191117461777</v>
      </c>
      <c r="J408" s="212">
        <v>0.21637452397782378</v>
      </c>
      <c r="K408" s="213">
        <v>9</v>
      </c>
      <c r="L408" s="214">
        <v>16701.998896000001</v>
      </c>
      <c r="M408" s="214">
        <v>15193.998896000001</v>
      </c>
      <c r="N408" s="215">
        <v>0.10634465332062282</v>
      </c>
      <c r="O408" s="215">
        <v>8.9820979980934232E-2</v>
      </c>
      <c r="P408" s="213">
        <v>4</v>
      </c>
      <c r="Q408" s="214">
        <v>9450</v>
      </c>
      <c r="R408" s="215">
        <v>8.0076263107721646E-2</v>
      </c>
    </row>
    <row r="409" spans="2:18">
      <c r="B409" s="213" t="s">
        <v>656</v>
      </c>
      <c r="C409" s="213" t="s">
        <v>354</v>
      </c>
      <c r="D409" s="213" t="s">
        <v>378</v>
      </c>
      <c r="E409" s="214">
        <v>259</v>
      </c>
      <c r="F409" s="212">
        <v>65.926700870000005</v>
      </c>
      <c r="G409" s="212">
        <v>5.0640027239999998</v>
      </c>
      <c r="H409" s="220">
        <v>0.95844030380249023</v>
      </c>
      <c r="I409" s="212">
        <v>1.6440633763072658</v>
      </c>
      <c r="J409" s="212">
        <v>0</v>
      </c>
      <c r="K409" s="213">
        <v>6</v>
      </c>
      <c r="L409" s="214">
        <v>84865.334239000003</v>
      </c>
      <c r="M409" s="214">
        <v>56865.334239000003</v>
      </c>
      <c r="N409" s="215">
        <v>2.9871300115830115</v>
      </c>
      <c r="O409" s="215">
        <v>2.021879046332046</v>
      </c>
      <c r="P409" s="213"/>
      <c r="Q409" s="214"/>
      <c r="R409" s="215"/>
    </row>
    <row r="410" spans="2:18">
      <c r="B410" s="213" t="s">
        <v>657</v>
      </c>
      <c r="C410" s="213" t="s">
        <v>354</v>
      </c>
      <c r="D410" s="213" t="s">
        <v>378</v>
      </c>
      <c r="E410" s="214">
        <v>35.5</v>
      </c>
      <c r="F410" s="212">
        <v>18.480180000000001</v>
      </c>
      <c r="G410" s="212">
        <v>0</v>
      </c>
      <c r="H410" s="221" t="s">
        <v>1765</v>
      </c>
      <c r="I410" s="212">
        <v>8.2527336348489702E-3</v>
      </c>
      <c r="J410" s="212">
        <v>3.8745228332624275E-5</v>
      </c>
      <c r="K410" s="213">
        <v>1</v>
      </c>
      <c r="L410" s="214">
        <v>426</v>
      </c>
      <c r="M410" s="214">
        <v>426</v>
      </c>
      <c r="N410" s="215">
        <v>5.6338028169014086E-2</v>
      </c>
      <c r="O410" s="215">
        <v>5.6338028169014086E-2</v>
      </c>
      <c r="P410" s="213">
        <v>1</v>
      </c>
      <c r="Q410" s="214">
        <v>2</v>
      </c>
      <c r="R410" s="215">
        <v>2.8169014084507043E-2</v>
      </c>
    </row>
    <row r="411" spans="2:18">
      <c r="B411" s="213" t="s">
        <v>658</v>
      </c>
      <c r="C411" s="213" t="s">
        <v>354</v>
      </c>
      <c r="D411" s="213" t="s">
        <v>355</v>
      </c>
      <c r="E411" s="214">
        <v>394</v>
      </c>
      <c r="F411" s="212">
        <v>30.15888</v>
      </c>
      <c r="G411" s="212">
        <v>14.299880000000002</v>
      </c>
      <c r="H411" s="220">
        <v>1.0160799026489258</v>
      </c>
      <c r="I411" s="212">
        <v>0.25287200259954351</v>
      </c>
      <c r="J411" s="212">
        <v>0.82503949444369562</v>
      </c>
      <c r="K411" s="213">
        <v>6</v>
      </c>
      <c r="L411" s="214">
        <v>11044.000840000001</v>
      </c>
      <c r="M411" s="214">
        <v>11044.000840000001</v>
      </c>
      <c r="N411" s="215">
        <v>0.17935703045685278</v>
      </c>
      <c r="O411" s="215">
        <v>0.17935703045685278</v>
      </c>
      <c r="P411" s="213">
        <v>9</v>
      </c>
      <c r="Q411" s="214">
        <v>36033</v>
      </c>
      <c r="R411" s="215">
        <v>0.39847715736040606</v>
      </c>
    </row>
    <row r="412" spans="2:18">
      <c r="B412" s="213" t="s">
        <v>659</v>
      </c>
      <c r="C412" s="213" t="s">
        <v>354</v>
      </c>
      <c r="D412" s="213" t="s">
        <v>378</v>
      </c>
      <c r="E412" s="214">
        <v>54</v>
      </c>
      <c r="F412" s="212">
        <v>24.86243</v>
      </c>
      <c r="G412" s="212">
        <v>0.43909000000000004</v>
      </c>
      <c r="H412" s="221" t="s">
        <v>1765</v>
      </c>
      <c r="I412" s="212">
        <v>0.14436472076735804</v>
      </c>
      <c r="J412" s="212">
        <v>1.1856039869783029E-2</v>
      </c>
      <c r="K412" s="213">
        <v>2</v>
      </c>
      <c r="L412" s="214">
        <v>7452</v>
      </c>
      <c r="M412" s="214">
        <v>7452</v>
      </c>
      <c r="N412" s="215">
        <v>2</v>
      </c>
      <c r="O412" s="215">
        <v>2</v>
      </c>
      <c r="P412" s="213">
        <v>2</v>
      </c>
      <c r="Q412" s="214">
        <v>612</v>
      </c>
      <c r="R412" s="215">
        <v>7.407407407407407E-2</v>
      </c>
    </row>
    <row r="413" spans="2:18">
      <c r="B413" s="213" t="s">
        <v>660</v>
      </c>
      <c r="C413" s="213" t="s">
        <v>354</v>
      </c>
      <c r="D413" s="213" t="s">
        <v>378</v>
      </c>
      <c r="E413" s="214">
        <v>849</v>
      </c>
      <c r="F413" s="212">
        <v>22.828827593</v>
      </c>
      <c r="G413" s="212">
        <v>8.4658945879999994</v>
      </c>
      <c r="H413" s="220">
        <v>1.8785430192947388</v>
      </c>
      <c r="I413" s="212">
        <v>4.5572718743257656</v>
      </c>
      <c r="J413" s="212">
        <v>6.4317079032156291E-3</v>
      </c>
      <c r="K413" s="213">
        <v>6</v>
      </c>
      <c r="L413" s="214">
        <v>235243</v>
      </c>
      <c r="M413" s="214">
        <v>141387</v>
      </c>
      <c r="N413" s="215">
        <v>3.0789163722025914</v>
      </c>
      <c r="O413" s="215">
        <v>2.0918727915194348</v>
      </c>
      <c r="P413" s="213">
        <v>1</v>
      </c>
      <c r="Q413" s="214">
        <v>332</v>
      </c>
      <c r="R413" s="215">
        <v>4.7114252061248524E-3</v>
      </c>
    </row>
    <row r="414" spans="2:18">
      <c r="B414" s="213" t="s">
        <v>661</v>
      </c>
      <c r="C414" s="213" t="s">
        <v>354</v>
      </c>
      <c r="D414" s="213" t="s">
        <v>378</v>
      </c>
      <c r="E414" s="214">
        <v>761.5</v>
      </c>
      <c r="F414" s="212">
        <v>15.413390000000001</v>
      </c>
      <c r="G414" s="212">
        <v>7.7968500000000001</v>
      </c>
      <c r="H414" s="220">
        <v>3.0353686809539795</v>
      </c>
      <c r="I414" s="212">
        <v>7.3729137503910218</v>
      </c>
      <c r="J414" s="212">
        <v>0.17784059804674543</v>
      </c>
      <c r="K414" s="213">
        <v>16</v>
      </c>
      <c r="L414" s="214">
        <v>380584.34897300001</v>
      </c>
      <c r="M414" s="214">
        <v>236882.33703699999</v>
      </c>
      <c r="N414" s="215">
        <v>4.3339899855548261</v>
      </c>
      <c r="O414" s="215">
        <v>3.0654410479317136</v>
      </c>
      <c r="P414" s="213">
        <v>1</v>
      </c>
      <c r="Q414" s="214">
        <v>9180</v>
      </c>
      <c r="R414" s="215">
        <v>6.6973079448456999E-2</v>
      </c>
    </row>
    <row r="415" spans="2:18">
      <c r="B415" s="213" t="s">
        <v>662</v>
      </c>
      <c r="C415" s="213" t="s">
        <v>354</v>
      </c>
      <c r="D415" s="213" t="s">
        <v>378</v>
      </c>
      <c r="E415" s="214">
        <v>81</v>
      </c>
      <c r="F415" s="212">
        <v>20.878900000000002</v>
      </c>
      <c r="G415" s="212">
        <v>1.3281800000000001</v>
      </c>
      <c r="H415" s="220">
        <v>0.61547601222991943</v>
      </c>
      <c r="I415" s="212">
        <v>0.46775177543856927</v>
      </c>
      <c r="J415" s="212">
        <v>4.1844846599234211E-3</v>
      </c>
      <c r="K415" s="213">
        <v>5</v>
      </c>
      <c r="L415" s="214">
        <v>24145.000330000003</v>
      </c>
      <c r="M415" s="214">
        <v>15185.000330000003</v>
      </c>
      <c r="N415" s="215">
        <v>3.2222222592592593</v>
      </c>
      <c r="O415" s="215">
        <v>2.234567938271605</v>
      </c>
      <c r="P415" s="213">
        <v>1</v>
      </c>
      <c r="Q415" s="214">
        <v>216</v>
      </c>
      <c r="R415" s="215">
        <v>1.2345679012345678E-2</v>
      </c>
    </row>
    <row r="416" spans="2:18">
      <c r="B416" s="213" t="s">
        <v>663</v>
      </c>
      <c r="C416" s="213" t="s">
        <v>258</v>
      </c>
      <c r="D416" s="213" t="s">
        <v>355</v>
      </c>
      <c r="E416" s="214">
        <v>47</v>
      </c>
      <c r="F416" s="212">
        <v>31.718047420999998</v>
      </c>
      <c r="G416" s="212">
        <v>0.55076010499999994</v>
      </c>
      <c r="H416" s="221" t="s">
        <v>1765</v>
      </c>
      <c r="I416" s="212">
        <v>0.60697060911408784</v>
      </c>
      <c r="J416" s="212">
        <v>1.9233291020251003E-3</v>
      </c>
      <c r="K416" s="213">
        <v>4</v>
      </c>
      <c r="L416" s="214">
        <v>26509</v>
      </c>
      <c r="M416" s="214">
        <v>26509</v>
      </c>
      <c r="N416" s="215">
        <v>3.7234042553191489</v>
      </c>
      <c r="O416" s="215">
        <v>3.7234042553191489</v>
      </c>
      <c r="P416" s="213">
        <v>1</v>
      </c>
      <c r="Q416" s="214">
        <v>84</v>
      </c>
      <c r="R416" s="215">
        <v>0.8936170212765957</v>
      </c>
    </row>
    <row r="417" spans="2:18">
      <c r="B417" s="213" t="s">
        <v>664</v>
      </c>
      <c r="C417" s="213" t="s">
        <v>258</v>
      </c>
      <c r="D417" s="213" t="s">
        <v>355</v>
      </c>
      <c r="E417" s="214">
        <v>257.5</v>
      </c>
      <c r="F417" s="212">
        <v>39.040478726000003</v>
      </c>
      <c r="G417" s="212">
        <v>2.3270010979999998</v>
      </c>
      <c r="H417" s="220">
        <v>5.2180051803588867</v>
      </c>
      <c r="I417" s="212">
        <v>3.0389973905623577</v>
      </c>
      <c r="J417" s="212">
        <v>0.57470905310511922</v>
      </c>
      <c r="K417" s="213">
        <v>13</v>
      </c>
      <c r="L417" s="214">
        <v>132726.00125399997</v>
      </c>
      <c r="M417" s="214">
        <v>132726.001254</v>
      </c>
      <c r="N417" s="215">
        <v>5.2543689864077656</v>
      </c>
      <c r="O417" s="215">
        <v>5.2543689864077656</v>
      </c>
      <c r="P417" s="213">
        <v>4</v>
      </c>
      <c r="Q417" s="214">
        <v>25100</v>
      </c>
      <c r="R417" s="215">
        <v>1.3165048543689319</v>
      </c>
    </row>
    <row r="418" spans="2:18">
      <c r="B418" s="213" t="s">
        <v>665</v>
      </c>
      <c r="C418" s="213" t="s">
        <v>354</v>
      </c>
      <c r="D418" s="213" t="s">
        <v>378</v>
      </c>
      <c r="E418" s="214">
        <v>39</v>
      </c>
      <c r="F418" s="212">
        <v>16.802876025</v>
      </c>
      <c r="G418" s="212">
        <v>6.6700000000000009E-2</v>
      </c>
      <c r="H418" s="220">
        <v>0.35234451293945313</v>
      </c>
      <c r="I418" s="212">
        <v>7.7490456665248548E-3</v>
      </c>
      <c r="J418" s="212">
        <v>4.7075452424138499E-3</v>
      </c>
      <c r="K418" s="213">
        <v>1</v>
      </c>
      <c r="L418" s="214">
        <v>400</v>
      </c>
      <c r="M418" s="214"/>
      <c r="N418" s="215">
        <v>5.128205128205128E-2</v>
      </c>
      <c r="O418" s="215"/>
      <c r="P418" s="213">
        <v>1</v>
      </c>
      <c r="Q418" s="214">
        <v>243</v>
      </c>
      <c r="R418" s="215">
        <v>2.564102564102564E-2</v>
      </c>
    </row>
    <row r="419" spans="2:18">
      <c r="B419" s="213" t="s">
        <v>666</v>
      </c>
      <c r="C419" s="213" t="s">
        <v>258</v>
      </c>
      <c r="D419" s="213" t="s">
        <v>355</v>
      </c>
      <c r="E419" s="214">
        <v>830.5</v>
      </c>
      <c r="F419" s="212">
        <v>48.391052657000003</v>
      </c>
      <c r="G419" s="212">
        <v>4.4155724650000003</v>
      </c>
      <c r="H419" s="221" t="s">
        <v>1765</v>
      </c>
      <c r="I419" s="212">
        <v>4.5483834011876709</v>
      </c>
      <c r="J419" s="212">
        <v>7.2193531651013582E-2</v>
      </c>
      <c r="K419" s="213">
        <v>15</v>
      </c>
      <c r="L419" s="214">
        <v>198647.33773200001</v>
      </c>
      <c r="M419" s="214">
        <v>184870.33773200004</v>
      </c>
      <c r="N419" s="215">
        <v>1.7146297856712824</v>
      </c>
      <c r="O419" s="215">
        <v>1.6628537471402767</v>
      </c>
      <c r="P419" s="213">
        <v>3</v>
      </c>
      <c r="Q419" s="214">
        <v>3153</v>
      </c>
      <c r="R419" s="215">
        <v>0.98374473208910296</v>
      </c>
    </row>
    <row r="420" spans="2:18">
      <c r="B420" s="213" t="s">
        <v>667</v>
      </c>
      <c r="C420" s="213" t="s">
        <v>258</v>
      </c>
      <c r="D420" s="213" t="s">
        <v>355</v>
      </c>
      <c r="E420" s="214">
        <v>455.5</v>
      </c>
      <c r="F420" s="212">
        <v>38.278880000000001</v>
      </c>
      <c r="G420" s="212">
        <v>2.3502700000000001</v>
      </c>
      <c r="H420" s="220">
        <v>4.9690117835998535</v>
      </c>
      <c r="I420" s="212">
        <v>0.7126621246860817</v>
      </c>
      <c r="J420" s="212">
        <v>1.4745523115525768E-2</v>
      </c>
      <c r="K420" s="213">
        <v>3</v>
      </c>
      <c r="L420" s="214">
        <v>31125.000090000001</v>
      </c>
      <c r="M420" s="214">
        <v>31125.000090000001</v>
      </c>
      <c r="N420" s="215">
        <v>0.37394804610318333</v>
      </c>
      <c r="O420" s="215">
        <v>0.37394804610318333</v>
      </c>
      <c r="P420" s="213">
        <v>1</v>
      </c>
      <c r="Q420" s="214">
        <v>644</v>
      </c>
      <c r="R420" s="215">
        <v>8.7815587266739849E-3</v>
      </c>
    </row>
    <row r="421" spans="2:18">
      <c r="B421" s="213" t="s">
        <v>668</v>
      </c>
      <c r="C421" s="213" t="s">
        <v>354</v>
      </c>
      <c r="D421" s="213" t="s">
        <v>378</v>
      </c>
      <c r="E421" s="214">
        <v>35.5</v>
      </c>
      <c r="F421" s="212">
        <v>25.335729233999999</v>
      </c>
      <c r="G421" s="212">
        <v>8.8849999999999998E-2</v>
      </c>
      <c r="H421" s="221" t="s">
        <v>1765</v>
      </c>
      <c r="I421" s="212">
        <v>0.52559839494621463</v>
      </c>
      <c r="J421" s="212">
        <v>0</v>
      </c>
      <c r="K421" s="213">
        <v>2</v>
      </c>
      <c r="L421" s="214">
        <v>27131</v>
      </c>
      <c r="M421" s="214">
        <v>6440</v>
      </c>
      <c r="N421" s="215">
        <v>1.9154929577464788</v>
      </c>
      <c r="O421" s="215">
        <v>0.9859154929577465</v>
      </c>
      <c r="P421" s="213"/>
      <c r="Q421" s="214"/>
      <c r="R421" s="215"/>
    </row>
    <row r="422" spans="2:18">
      <c r="B422" s="213" t="s">
        <v>669</v>
      </c>
      <c r="C422" s="213" t="s">
        <v>354</v>
      </c>
      <c r="D422" s="213" t="s">
        <v>378</v>
      </c>
      <c r="E422" s="214">
        <v>116.5</v>
      </c>
      <c r="F422" s="212">
        <v>2.2031000000000001</v>
      </c>
      <c r="G422" s="212">
        <v>0</v>
      </c>
      <c r="H422" s="221" t="s">
        <v>1765</v>
      </c>
      <c r="I422" s="212">
        <v>0.66488749080199883</v>
      </c>
      <c r="J422" s="212">
        <v>0.74204861302642011</v>
      </c>
      <c r="K422" s="213">
        <v>2</v>
      </c>
      <c r="L422" s="214">
        <v>34321</v>
      </c>
      <c r="M422" s="214">
        <v>273</v>
      </c>
      <c r="N422" s="215">
        <v>0.96995708154506433</v>
      </c>
      <c r="O422" s="215">
        <v>8.5836909871244635E-3</v>
      </c>
      <c r="P422" s="213">
        <v>2</v>
      </c>
      <c r="Q422" s="214">
        <v>38304</v>
      </c>
      <c r="R422" s="215">
        <v>1.9313304721030042</v>
      </c>
    </row>
    <row r="423" spans="2:18">
      <c r="B423" s="213" t="s">
        <v>670</v>
      </c>
      <c r="C423" s="213" t="s">
        <v>354</v>
      </c>
      <c r="D423" s="213" t="s">
        <v>378</v>
      </c>
      <c r="E423" s="214">
        <v>60.5</v>
      </c>
      <c r="F423" s="212">
        <v>44.421709999999997</v>
      </c>
      <c r="G423" s="212">
        <v>0</v>
      </c>
      <c r="H423" s="221" t="s">
        <v>1765</v>
      </c>
      <c r="I423" s="212">
        <v>0.45328042626337139</v>
      </c>
      <c r="J423" s="212">
        <v>0.14887853986810878</v>
      </c>
      <c r="K423" s="213">
        <v>4</v>
      </c>
      <c r="L423" s="214">
        <v>23398</v>
      </c>
      <c r="M423" s="214">
        <v>23398</v>
      </c>
      <c r="N423" s="215">
        <v>1.8181818181818181</v>
      </c>
      <c r="O423" s="215">
        <v>1.8181818181818181</v>
      </c>
      <c r="P423" s="213">
        <v>2</v>
      </c>
      <c r="Q423" s="214">
        <v>7685</v>
      </c>
      <c r="R423" s="215">
        <v>0.79338842975206614</v>
      </c>
    </row>
    <row r="424" spans="2:18">
      <c r="B424" s="213" t="s">
        <v>671</v>
      </c>
      <c r="C424" s="213" t="s">
        <v>354</v>
      </c>
      <c r="D424" s="213" t="s">
        <v>378</v>
      </c>
      <c r="E424" s="214">
        <v>63.5</v>
      </c>
      <c r="F424" s="212">
        <v>13.738910000000001</v>
      </c>
      <c r="G424" s="212">
        <v>0</v>
      </c>
      <c r="H424" s="221" t="s">
        <v>1765</v>
      </c>
      <c r="I424" s="212">
        <v>0.14287302947655203</v>
      </c>
      <c r="J424" s="212">
        <v>0.20345119397461006</v>
      </c>
      <c r="K424" s="213">
        <v>1</v>
      </c>
      <c r="L424" s="214">
        <v>7375</v>
      </c>
      <c r="M424" s="214">
        <v>7375</v>
      </c>
      <c r="N424" s="215">
        <v>0.92913385826771655</v>
      </c>
      <c r="O424" s="215">
        <v>0.92913385826771655</v>
      </c>
      <c r="P424" s="213">
        <v>1</v>
      </c>
      <c r="Q424" s="214">
        <v>10502</v>
      </c>
      <c r="R424" s="215">
        <v>0.92913385826771655</v>
      </c>
    </row>
    <row r="425" spans="2:18">
      <c r="B425" s="213" t="s">
        <v>672</v>
      </c>
      <c r="C425" s="213" t="s">
        <v>354</v>
      </c>
      <c r="D425" s="213" t="s">
        <v>378</v>
      </c>
      <c r="E425" s="214">
        <v>64</v>
      </c>
      <c r="F425" s="212">
        <v>40.461669999999998</v>
      </c>
      <c r="G425" s="212">
        <v>0.67404999999999993</v>
      </c>
      <c r="H425" s="221" t="s">
        <v>1765</v>
      </c>
      <c r="I425" s="212">
        <v>0.32673851052902053</v>
      </c>
      <c r="J425" s="212">
        <v>5.1821742894884962E-2</v>
      </c>
      <c r="K425" s="213">
        <v>4</v>
      </c>
      <c r="L425" s="214">
        <v>16866</v>
      </c>
      <c r="M425" s="214">
        <v>16866</v>
      </c>
      <c r="N425" s="215">
        <v>2.8125</v>
      </c>
      <c r="O425" s="215">
        <v>2.8125</v>
      </c>
      <c r="P425" s="213">
        <v>2</v>
      </c>
      <c r="Q425" s="214">
        <v>2675</v>
      </c>
      <c r="R425" s="215">
        <v>0.5</v>
      </c>
    </row>
    <row r="426" spans="2:18">
      <c r="B426" s="213" t="s">
        <v>673</v>
      </c>
      <c r="C426" s="213" t="s">
        <v>354</v>
      </c>
      <c r="D426" s="213" t="s">
        <v>378</v>
      </c>
      <c r="E426" s="214">
        <v>51</v>
      </c>
      <c r="F426" s="212">
        <v>48.811860000000003</v>
      </c>
      <c r="G426" s="212">
        <v>0</v>
      </c>
      <c r="H426" s="221" t="s">
        <v>1765</v>
      </c>
      <c r="I426" s="212">
        <v>5.5793128798978962E-3</v>
      </c>
      <c r="J426" s="212">
        <v>0</v>
      </c>
      <c r="K426" s="213">
        <v>1</v>
      </c>
      <c r="L426" s="214">
        <v>288</v>
      </c>
      <c r="M426" s="214"/>
      <c r="N426" s="215">
        <v>0.94117647058823528</v>
      </c>
      <c r="O426" s="215"/>
      <c r="P426" s="213"/>
      <c r="Q426" s="214"/>
      <c r="R426" s="215"/>
    </row>
    <row r="427" spans="2:18">
      <c r="B427" s="213" t="s">
        <v>674</v>
      </c>
      <c r="C427" s="213" t="s">
        <v>258</v>
      </c>
      <c r="D427" s="213" t="s">
        <v>355</v>
      </c>
      <c r="E427" s="214">
        <v>1692.5</v>
      </c>
      <c r="F427" s="212">
        <v>71.418449999999993</v>
      </c>
      <c r="G427" s="212">
        <v>11.217570000000002</v>
      </c>
      <c r="H427" s="220">
        <v>4.702507495880127</v>
      </c>
      <c r="I427" s="212">
        <v>5.6026958468552559</v>
      </c>
      <c r="J427" s="212">
        <v>0.83706030133135256</v>
      </c>
      <c r="K427" s="213">
        <v>30</v>
      </c>
      <c r="L427" s="214">
        <v>244693.66716300001</v>
      </c>
      <c r="M427" s="214">
        <v>242077.66744700001</v>
      </c>
      <c r="N427" s="215">
        <v>2.355489899556868</v>
      </c>
      <c r="O427" s="215">
        <v>2.3493845329394385</v>
      </c>
      <c r="P427" s="213">
        <v>8</v>
      </c>
      <c r="Q427" s="214">
        <v>36558</v>
      </c>
      <c r="R427" s="215">
        <v>0.1778434268833087</v>
      </c>
    </row>
    <row r="428" spans="2:18">
      <c r="B428" s="213" t="s">
        <v>675</v>
      </c>
      <c r="C428" s="213" t="s">
        <v>354</v>
      </c>
      <c r="D428" s="213" t="s">
        <v>355</v>
      </c>
      <c r="E428" s="214">
        <v>82.5</v>
      </c>
      <c r="F428" s="212">
        <v>17.547449999999998</v>
      </c>
      <c r="G428" s="212">
        <v>0.72350000000000003</v>
      </c>
      <c r="H428" s="220">
        <v>0.52920824289321899</v>
      </c>
      <c r="I428" s="212">
        <v>2.1935110473095782E-2</v>
      </c>
      <c r="J428" s="212">
        <v>0</v>
      </c>
      <c r="K428" s="213">
        <v>1</v>
      </c>
      <c r="L428" s="214">
        <v>958</v>
      </c>
      <c r="M428" s="214">
        <v>958</v>
      </c>
      <c r="N428" s="215">
        <v>2.4242424242424242E-2</v>
      </c>
      <c r="O428" s="215">
        <v>2.4242424242424242E-2</v>
      </c>
      <c r="P428" s="213"/>
      <c r="Q428" s="214"/>
      <c r="R428" s="215"/>
    </row>
    <row r="429" spans="2:18">
      <c r="B429" s="213" t="s">
        <v>676</v>
      </c>
      <c r="C429" s="213" t="s">
        <v>354</v>
      </c>
      <c r="D429" s="213" t="s">
        <v>378</v>
      </c>
      <c r="E429" s="214">
        <v>100.5</v>
      </c>
      <c r="F429" s="212">
        <v>2.9963500000000001</v>
      </c>
      <c r="G429" s="212">
        <v>0</v>
      </c>
      <c r="H429" s="221" t="s">
        <v>1765</v>
      </c>
      <c r="I429" s="212">
        <v>0.82310363069827008</v>
      </c>
      <c r="J429" s="212">
        <v>0</v>
      </c>
      <c r="K429" s="213">
        <v>1</v>
      </c>
      <c r="L429" s="214">
        <v>42488</v>
      </c>
      <c r="M429" s="214"/>
      <c r="N429" s="215">
        <v>0.93532338308457708</v>
      </c>
      <c r="O429" s="215"/>
      <c r="P429" s="213"/>
      <c r="Q429" s="214"/>
      <c r="R429" s="215"/>
    </row>
    <row r="430" spans="2:18">
      <c r="B430" s="213" t="s">
        <v>677</v>
      </c>
      <c r="C430" s="213" t="s">
        <v>258</v>
      </c>
      <c r="D430" s="213" t="s">
        <v>355</v>
      </c>
      <c r="E430" s="214">
        <v>2245</v>
      </c>
      <c r="F430" s="212">
        <v>31.492090000000001</v>
      </c>
      <c r="G430" s="212">
        <v>9.3067252889999992</v>
      </c>
      <c r="H430" s="220">
        <v>6.2357773780822754</v>
      </c>
      <c r="I430" s="212">
        <v>10.214426917503056</v>
      </c>
      <c r="J430" s="212">
        <v>0.11732307522353111</v>
      </c>
      <c r="K430" s="213">
        <v>32</v>
      </c>
      <c r="L430" s="214">
        <v>446107.66829599993</v>
      </c>
      <c r="M430" s="214">
        <v>285538.66829599999</v>
      </c>
      <c r="N430" s="215">
        <v>1.6383073603563474</v>
      </c>
      <c r="O430" s="215">
        <v>1.0579064694877505</v>
      </c>
      <c r="P430" s="213">
        <v>1</v>
      </c>
      <c r="Q430" s="214">
        <v>5124</v>
      </c>
      <c r="R430" s="215">
        <v>9.3541202672605787E-3</v>
      </c>
    </row>
    <row r="431" spans="2:18">
      <c r="B431" s="213" t="s">
        <v>678</v>
      </c>
      <c r="C431" s="213" t="s">
        <v>258</v>
      </c>
      <c r="D431" s="213" t="s">
        <v>355</v>
      </c>
      <c r="E431" s="214">
        <v>2262</v>
      </c>
      <c r="F431" s="212">
        <v>54.388659691000001</v>
      </c>
      <c r="G431" s="212">
        <v>15.292523382000001</v>
      </c>
      <c r="H431" s="220">
        <v>7.2609601020812988</v>
      </c>
      <c r="I431" s="212">
        <v>5.9927042175015117</v>
      </c>
      <c r="J431" s="212">
        <v>1.0679742774494851</v>
      </c>
      <c r="K431" s="213">
        <v>18</v>
      </c>
      <c r="L431" s="214">
        <v>261726.99916000001</v>
      </c>
      <c r="M431" s="214">
        <v>261417.99916000001</v>
      </c>
      <c r="N431" s="215">
        <v>2.1348364190981433</v>
      </c>
      <c r="O431" s="215">
        <v>2.1343943324491601</v>
      </c>
      <c r="P431" s="213">
        <v>5</v>
      </c>
      <c r="Q431" s="214">
        <v>46643</v>
      </c>
      <c r="R431" s="215">
        <v>7.250221043324491E-2</v>
      </c>
    </row>
    <row r="432" spans="2:18">
      <c r="B432" s="213" t="s">
        <v>679</v>
      </c>
      <c r="C432" s="213" t="s">
        <v>354</v>
      </c>
      <c r="D432" s="213" t="s">
        <v>378</v>
      </c>
      <c r="E432" s="214">
        <v>405</v>
      </c>
      <c r="F432" s="212">
        <v>26.12105</v>
      </c>
      <c r="G432" s="212">
        <v>0.61790999999999996</v>
      </c>
      <c r="H432" s="220">
        <v>1.2783066034317017</v>
      </c>
      <c r="I432" s="212">
        <v>1.6616600473916674</v>
      </c>
      <c r="J432" s="212">
        <v>0</v>
      </c>
      <c r="K432" s="213">
        <v>6</v>
      </c>
      <c r="L432" s="214">
        <v>85773.661372000002</v>
      </c>
      <c r="M432" s="214">
        <v>5976.6613719999996</v>
      </c>
      <c r="N432" s="215">
        <v>1.026337412345679</v>
      </c>
      <c r="O432" s="215">
        <v>4.6090498765432093E-2</v>
      </c>
      <c r="P432" s="213"/>
      <c r="Q432" s="214"/>
      <c r="R432" s="215"/>
    </row>
    <row r="433" spans="2:18">
      <c r="B433" s="213" t="s">
        <v>680</v>
      </c>
      <c r="C433" s="213" t="s">
        <v>354</v>
      </c>
      <c r="D433" s="213" t="s">
        <v>378</v>
      </c>
      <c r="E433" s="214">
        <v>236</v>
      </c>
      <c r="F433" s="212">
        <v>72.168522021999991</v>
      </c>
      <c r="G433" s="212">
        <v>0.7631</v>
      </c>
      <c r="H433" s="220">
        <v>3.1147470474243164</v>
      </c>
      <c r="I433" s="212">
        <v>2.3194443489042196</v>
      </c>
      <c r="J433" s="212">
        <v>7.9233991940216644E-2</v>
      </c>
      <c r="K433" s="213">
        <v>6</v>
      </c>
      <c r="L433" s="214">
        <v>119728</v>
      </c>
      <c r="M433" s="214">
        <v>24538</v>
      </c>
      <c r="N433" s="215">
        <v>1.6483050847457628</v>
      </c>
      <c r="O433" s="215">
        <v>0.68644067796610164</v>
      </c>
      <c r="P433" s="213">
        <v>4</v>
      </c>
      <c r="Q433" s="214">
        <v>4090</v>
      </c>
      <c r="R433" s="215">
        <v>6.7796610169491525E-2</v>
      </c>
    </row>
    <row r="434" spans="2:18">
      <c r="B434" s="213" t="s">
        <v>681</v>
      </c>
      <c r="C434" s="213" t="s">
        <v>354</v>
      </c>
      <c r="D434" s="213" t="s">
        <v>378</v>
      </c>
      <c r="E434" s="214">
        <v>52</v>
      </c>
      <c r="F434" s="212">
        <v>22.95289</v>
      </c>
      <c r="G434" s="212">
        <v>0.45316000000000001</v>
      </c>
      <c r="H434" s="220">
        <v>0.12981113791465759</v>
      </c>
      <c r="I434" s="212">
        <v>8.1364979498510966E-3</v>
      </c>
      <c r="J434" s="212">
        <v>0</v>
      </c>
      <c r="K434" s="213">
        <v>1</v>
      </c>
      <c r="L434" s="214">
        <v>420</v>
      </c>
      <c r="M434" s="214">
        <v>420</v>
      </c>
      <c r="N434" s="215">
        <v>3.8461538461538464E-2</v>
      </c>
      <c r="O434" s="215">
        <v>3.8461538461538464E-2</v>
      </c>
      <c r="P434" s="213"/>
      <c r="Q434" s="214"/>
      <c r="R434" s="215"/>
    </row>
    <row r="435" spans="2:18">
      <c r="B435" s="213" t="s">
        <v>682</v>
      </c>
      <c r="C435" s="213" t="s">
        <v>354</v>
      </c>
      <c r="D435" s="213" t="s">
        <v>378</v>
      </c>
      <c r="E435" s="214">
        <v>182.5</v>
      </c>
      <c r="F435" s="212">
        <v>10.97082</v>
      </c>
      <c r="G435" s="212">
        <v>1.1279699999999999</v>
      </c>
      <c r="H435" s="220">
        <v>0.63051122426986694</v>
      </c>
      <c r="I435" s="212">
        <v>6.8579054148744968E-3</v>
      </c>
      <c r="J435" s="212">
        <v>0</v>
      </c>
      <c r="K435" s="213">
        <v>1</v>
      </c>
      <c r="L435" s="214">
        <v>354</v>
      </c>
      <c r="M435" s="214">
        <v>354</v>
      </c>
      <c r="N435" s="215">
        <v>5.4794520547945206E-3</v>
      </c>
      <c r="O435" s="215">
        <v>5.4794520547945206E-3</v>
      </c>
      <c r="P435" s="213"/>
      <c r="Q435" s="214"/>
      <c r="R435" s="215"/>
    </row>
    <row r="436" spans="2:18">
      <c r="B436" s="213" t="s">
        <v>683</v>
      </c>
      <c r="C436" s="213" t="s">
        <v>354</v>
      </c>
      <c r="D436" s="213" t="s">
        <v>378</v>
      </c>
      <c r="E436" s="214">
        <v>120.5</v>
      </c>
      <c r="F436" s="212">
        <v>12.309329999999999</v>
      </c>
      <c r="G436" s="212">
        <v>0.50307000000000002</v>
      </c>
      <c r="H436" s="220">
        <v>0.43441471457481384</v>
      </c>
      <c r="I436" s="212">
        <v>0.30242587975029878</v>
      </c>
      <c r="J436" s="212">
        <v>9.3763452564950747E-3</v>
      </c>
      <c r="K436" s="213">
        <v>3</v>
      </c>
      <c r="L436" s="214">
        <v>15611</v>
      </c>
      <c r="M436" s="214">
        <v>15611</v>
      </c>
      <c r="N436" s="215">
        <v>1.8672199170124482</v>
      </c>
      <c r="O436" s="215">
        <v>1.8672199170124482</v>
      </c>
      <c r="P436" s="213">
        <v>1</v>
      </c>
      <c r="Q436" s="214">
        <v>484</v>
      </c>
      <c r="R436" s="215">
        <v>1.6597510373443983E-2</v>
      </c>
    </row>
    <row r="437" spans="2:18">
      <c r="B437" s="213" t="s">
        <v>684</v>
      </c>
      <c r="C437" s="213" t="s">
        <v>258</v>
      </c>
      <c r="D437" s="213" t="s">
        <v>355</v>
      </c>
      <c r="E437" s="214">
        <v>35</v>
      </c>
      <c r="F437" s="212">
        <v>16.212499999999999</v>
      </c>
      <c r="G437" s="212">
        <v>5.6140000000000002E-2</v>
      </c>
      <c r="H437" s="221" t="s">
        <v>1765</v>
      </c>
      <c r="I437" s="212">
        <v>0.94396534391891429</v>
      </c>
      <c r="J437" s="212">
        <v>3.0841955957473927E-2</v>
      </c>
      <c r="K437" s="213">
        <v>7</v>
      </c>
      <c r="L437" s="214">
        <v>41227</v>
      </c>
      <c r="M437" s="214">
        <v>35179</v>
      </c>
      <c r="N437" s="215">
        <v>5.8</v>
      </c>
      <c r="O437" s="215">
        <v>5.0285714285714285</v>
      </c>
      <c r="P437" s="213">
        <v>5</v>
      </c>
      <c r="Q437" s="214">
        <v>1347</v>
      </c>
      <c r="R437" s="215">
        <v>1.1428571428571428</v>
      </c>
    </row>
    <row r="438" spans="2:18">
      <c r="B438" s="213" t="s">
        <v>685</v>
      </c>
      <c r="C438" s="213" t="s">
        <v>258</v>
      </c>
      <c r="D438" s="213" t="s">
        <v>355</v>
      </c>
      <c r="E438" s="214">
        <v>46</v>
      </c>
      <c r="F438" s="212">
        <v>19.2074</v>
      </c>
      <c r="G438" s="212">
        <v>0</v>
      </c>
      <c r="H438" s="221" t="s">
        <v>1765</v>
      </c>
      <c r="I438" s="212">
        <v>9.7082326102219327E-3</v>
      </c>
      <c r="J438" s="212">
        <v>0</v>
      </c>
      <c r="K438" s="213">
        <v>2</v>
      </c>
      <c r="L438" s="214">
        <v>424</v>
      </c>
      <c r="M438" s="214">
        <v>424</v>
      </c>
      <c r="N438" s="215">
        <v>4.3478260869565216E-2</v>
      </c>
      <c r="O438" s="215">
        <v>4.3478260869565216E-2</v>
      </c>
      <c r="P438" s="213"/>
      <c r="Q438" s="214"/>
      <c r="R438" s="215"/>
    </row>
    <row r="439" spans="2:18">
      <c r="B439" s="213" t="s">
        <v>686</v>
      </c>
      <c r="C439" s="213" t="s">
        <v>354</v>
      </c>
      <c r="D439" s="213" t="s">
        <v>378</v>
      </c>
      <c r="E439" s="214">
        <v>83.5</v>
      </c>
      <c r="F439" s="212">
        <v>50.24024</v>
      </c>
      <c r="G439" s="212">
        <v>0</v>
      </c>
      <c r="H439" s="221" t="s">
        <v>1765</v>
      </c>
      <c r="I439" s="212">
        <v>6.1992365332198835E-3</v>
      </c>
      <c r="J439" s="212">
        <v>0.38107869326552601</v>
      </c>
      <c r="K439" s="213">
        <v>1</v>
      </c>
      <c r="L439" s="214">
        <v>320</v>
      </c>
      <c r="M439" s="214"/>
      <c r="N439" s="215">
        <v>1.1976047904191617E-2</v>
      </c>
      <c r="O439" s="215"/>
      <c r="P439" s="213">
        <v>1</v>
      </c>
      <c r="Q439" s="214">
        <v>19671</v>
      </c>
      <c r="R439" s="215">
        <v>0.97005988023952094</v>
      </c>
    </row>
    <row r="440" spans="2:18">
      <c r="B440" s="213" t="s">
        <v>687</v>
      </c>
      <c r="C440" s="213" t="s">
        <v>354</v>
      </c>
      <c r="D440" s="213" t="s">
        <v>378</v>
      </c>
      <c r="E440" s="214">
        <v>105.5</v>
      </c>
      <c r="F440" s="212">
        <v>30.2471</v>
      </c>
      <c r="G440" s="212">
        <v>1.0343699999999998</v>
      </c>
      <c r="H440" s="221" t="s">
        <v>1765</v>
      </c>
      <c r="I440" s="212">
        <v>3.2322238105783487</v>
      </c>
      <c r="J440" s="212">
        <v>0</v>
      </c>
      <c r="K440" s="213">
        <v>8</v>
      </c>
      <c r="L440" s="214">
        <v>166845</v>
      </c>
      <c r="M440" s="214">
        <v>109319</v>
      </c>
      <c r="N440" s="215">
        <v>6.5497630331753554</v>
      </c>
      <c r="O440" s="215">
        <v>4.6919431279620856</v>
      </c>
      <c r="P440" s="213"/>
      <c r="Q440" s="214"/>
      <c r="R440" s="215"/>
    </row>
    <row r="441" spans="2:18">
      <c r="B441" s="213" t="s">
        <v>688</v>
      </c>
      <c r="C441" s="213" t="s">
        <v>354</v>
      </c>
      <c r="D441" s="213" t="s">
        <v>378</v>
      </c>
      <c r="E441" s="214">
        <v>25</v>
      </c>
      <c r="F441" s="212">
        <v>31.69745</v>
      </c>
      <c r="G441" s="212">
        <v>0</v>
      </c>
      <c r="H441" s="221" t="s">
        <v>1765</v>
      </c>
      <c r="I441" s="212">
        <v>0.10292669906561638</v>
      </c>
      <c r="J441" s="212">
        <v>0</v>
      </c>
      <c r="K441" s="213">
        <v>2</v>
      </c>
      <c r="L441" s="214">
        <v>5313</v>
      </c>
      <c r="M441" s="214">
        <v>5175</v>
      </c>
      <c r="N441" s="215">
        <v>1.84</v>
      </c>
      <c r="O441" s="215">
        <v>0.92</v>
      </c>
      <c r="P441" s="213"/>
      <c r="Q441" s="214"/>
      <c r="R441" s="215"/>
    </row>
    <row r="442" spans="2:18">
      <c r="B442" s="213" t="s">
        <v>689</v>
      </c>
      <c r="C442" s="213" t="s">
        <v>354</v>
      </c>
      <c r="D442" s="213" t="s">
        <v>378</v>
      </c>
      <c r="E442" s="214">
        <v>33</v>
      </c>
      <c r="F442" s="212">
        <v>23.965970000000002</v>
      </c>
      <c r="G442" s="212">
        <v>0</v>
      </c>
      <c r="H442" s="221" t="s">
        <v>1765</v>
      </c>
      <c r="I442" s="212">
        <v>8.3476594442638996E-2</v>
      </c>
      <c r="J442" s="212">
        <v>9.2988547998298259E-4</v>
      </c>
      <c r="K442" s="213">
        <v>2</v>
      </c>
      <c r="L442" s="214">
        <v>4309</v>
      </c>
      <c r="M442" s="214">
        <v>4309</v>
      </c>
      <c r="N442" s="215">
        <v>1.8787878787878789</v>
      </c>
      <c r="O442" s="215">
        <v>1.8787878787878789</v>
      </c>
      <c r="P442" s="213">
        <v>1</v>
      </c>
      <c r="Q442" s="214">
        <v>48</v>
      </c>
      <c r="R442" s="215">
        <v>3.0303030303030304E-2</v>
      </c>
    </row>
    <row r="443" spans="2:18">
      <c r="B443" s="213" t="s">
        <v>690</v>
      </c>
      <c r="C443" s="213" t="s">
        <v>258</v>
      </c>
      <c r="D443" s="213" t="s">
        <v>355</v>
      </c>
      <c r="E443" s="214">
        <v>55.5</v>
      </c>
      <c r="F443" s="212">
        <v>30.253040000000002</v>
      </c>
      <c r="G443" s="212">
        <v>0</v>
      </c>
      <c r="H443" s="221" t="s">
        <v>1765</v>
      </c>
      <c r="I443" s="212">
        <v>0.4909526500669309</v>
      </c>
      <c r="J443" s="212">
        <v>6.8690325072325014E-3</v>
      </c>
      <c r="K443" s="213">
        <v>4</v>
      </c>
      <c r="L443" s="214">
        <v>21442</v>
      </c>
      <c r="M443" s="214">
        <v>20694</v>
      </c>
      <c r="N443" s="215">
        <v>2.1981981981981984</v>
      </c>
      <c r="O443" s="215">
        <v>2.1981981981981984</v>
      </c>
      <c r="P443" s="213">
        <v>1</v>
      </c>
      <c r="Q443" s="214">
        <v>300</v>
      </c>
      <c r="R443" s="215">
        <v>3.6036036036036036E-2</v>
      </c>
    </row>
    <row r="444" spans="2:18">
      <c r="B444" s="213" t="s">
        <v>691</v>
      </c>
      <c r="C444" s="213" t="s">
        <v>354</v>
      </c>
      <c r="D444" s="213" t="s">
        <v>378</v>
      </c>
      <c r="E444" s="214">
        <v>74</v>
      </c>
      <c r="F444" s="212">
        <v>43.373370000000001</v>
      </c>
      <c r="G444" s="212">
        <v>0</v>
      </c>
      <c r="H444" s="221" t="s">
        <v>1765</v>
      </c>
      <c r="I444" s="212">
        <v>1.5175731033322277</v>
      </c>
      <c r="J444" s="212">
        <v>0.20213385621130084</v>
      </c>
      <c r="K444" s="213">
        <v>9</v>
      </c>
      <c r="L444" s="214">
        <v>78336</v>
      </c>
      <c r="M444" s="214">
        <v>52360</v>
      </c>
      <c r="N444" s="215">
        <v>4.7162162162162158</v>
      </c>
      <c r="O444" s="215">
        <v>2.8783783783783785</v>
      </c>
      <c r="P444" s="213">
        <v>5</v>
      </c>
      <c r="Q444" s="214">
        <v>10434</v>
      </c>
      <c r="R444" s="215">
        <v>0.58108108108108103</v>
      </c>
    </row>
    <row r="445" spans="2:18">
      <c r="B445" s="213" t="s">
        <v>692</v>
      </c>
      <c r="C445" s="213" t="s">
        <v>258</v>
      </c>
      <c r="D445" s="213" t="s">
        <v>355</v>
      </c>
      <c r="E445" s="214">
        <v>697</v>
      </c>
      <c r="F445" s="212">
        <v>39.726289162</v>
      </c>
      <c r="G445" s="212">
        <v>0.42516000000000004</v>
      </c>
      <c r="H445" s="221" t="s">
        <v>1765</v>
      </c>
      <c r="I445" s="212">
        <v>0.13461014036673288</v>
      </c>
      <c r="J445" s="212">
        <v>0</v>
      </c>
      <c r="K445" s="213">
        <v>5</v>
      </c>
      <c r="L445" s="214">
        <v>5879</v>
      </c>
      <c r="M445" s="214">
        <v>5879</v>
      </c>
      <c r="N445" s="215">
        <v>3.5868005738880916E-2</v>
      </c>
      <c r="O445" s="215">
        <v>3.5868005738880916E-2</v>
      </c>
      <c r="P445" s="213"/>
      <c r="Q445" s="214"/>
      <c r="R445" s="215"/>
    </row>
    <row r="446" spans="2:18">
      <c r="B446" s="213" t="s">
        <v>693</v>
      </c>
      <c r="C446" s="213" t="s">
        <v>258</v>
      </c>
      <c r="D446" s="213" t="s">
        <v>355</v>
      </c>
      <c r="E446" s="214">
        <v>15</v>
      </c>
      <c r="F446" s="212">
        <v>5.4986600000000001</v>
      </c>
      <c r="G446" s="212">
        <v>0</v>
      </c>
      <c r="H446" s="221" t="s">
        <v>1765</v>
      </c>
      <c r="I446" s="212">
        <v>0.24098855712874023</v>
      </c>
      <c r="J446" s="212">
        <v>6.869032507232501E-4</v>
      </c>
      <c r="K446" s="213">
        <v>3</v>
      </c>
      <c r="L446" s="214">
        <v>10525</v>
      </c>
      <c r="M446" s="214">
        <v>5680</v>
      </c>
      <c r="N446" s="215">
        <v>2.9333333333333331</v>
      </c>
      <c r="O446" s="215">
        <v>1.9333333333333333</v>
      </c>
      <c r="P446" s="213">
        <v>1</v>
      </c>
      <c r="Q446" s="214">
        <v>30</v>
      </c>
      <c r="R446" s="215">
        <v>1</v>
      </c>
    </row>
    <row r="447" spans="2:18">
      <c r="B447" s="213" t="s">
        <v>694</v>
      </c>
      <c r="C447" s="213" t="s">
        <v>258</v>
      </c>
      <c r="D447" s="213" t="s">
        <v>355</v>
      </c>
      <c r="E447" s="214">
        <v>87</v>
      </c>
      <c r="F447" s="212">
        <v>19.66582</v>
      </c>
      <c r="G447" s="212">
        <v>2.94828</v>
      </c>
      <c r="H447" s="221" t="s">
        <v>1765</v>
      </c>
      <c r="I447" s="212">
        <v>1.4651875305677164</v>
      </c>
      <c r="J447" s="212">
        <v>0.18853204554850805</v>
      </c>
      <c r="K447" s="213">
        <v>7</v>
      </c>
      <c r="L447" s="214">
        <v>63991</v>
      </c>
      <c r="M447" s="214">
        <v>63991</v>
      </c>
      <c r="N447" s="215">
        <v>4.9540229885057467</v>
      </c>
      <c r="O447" s="215">
        <v>4.9540229885057467</v>
      </c>
      <c r="P447" s="213">
        <v>3</v>
      </c>
      <c r="Q447" s="214">
        <v>8234</v>
      </c>
      <c r="R447" s="215">
        <v>1.9655172413793103</v>
      </c>
    </row>
    <row r="448" spans="2:18">
      <c r="B448" s="213" t="s">
        <v>695</v>
      </c>
      <c r="C448" s="213" t="s">
        <v>354</v>
      </c>
      <c r="D448" s="213" t="s">
        <v>378</v>
      </c>
      <c r="E448" s="214">
        <v>89.5</v>
      </c>
      <c r="F448" s="212">
        <v>2.2103899999999999</v>
      </c>
      <c r="G448" s="212">
        <v>0</v>
      </c>
      <c r="H448" s="221" t="s">
        <v>1765</v>
      </c>
      <c r="I448" s="212">
        <v>0.69348146931147547</v>
      </c>
      <c r="J448" s="212">
        <v>1.2344617199057422</v>
      </c>
      <c r="K448" s="213">
        <v>4</v>
      </c>
      <c r="L448" s="214">
        <v>35797</v>
      </c>
      <c r="M448" s="214">
        <v>9349</v>
      </c>
      <c r="N448" s="215">
        <v>1.9664804469273742</v>
      </c>
      <c r="O448" s="215">
        <v>0.994413407821229</v>
      </c>
      <c r="P448" s="213">
        <v>2</v>
      </c>
      <c r="Q448" s="214">
        <v>63722</v>
      </c>
      <c r="R448" s="215">
        <v>1.9553072625698324</v>
      </c>
    </row>
    <row r="449" spans="2:18">
      <c r="B449" s="213" t="s">
        <v>696</v>
      </c>
      <c r="C449" s="213" t="s">
        <v>354</v>
      </c>
      <c r="D449" s="213" t="s">
        <v>378</v>
      </c>
      <c r="E449" s="214">
        <v>57</v>
      </c>
      <c r="F449" s="212">
        <v>26.56195</v>
      </c>
      <c r="G449" s="212">
        <v>0.95125999999999999</v>
      </c>
      <c r="H449" s="221" t="s">
        <v>1765</v>
      </c>
      <c r="I449" s="212">
        <v>6.4898256488514954E-3</v>
      </c>
      <c r="J449" s="212">
        <v>0</v>
      </c>
      <c r="K449" s="213">
        <v>2</v>
      </c>
      <c r="L449" s="214">
        <v>334.99999500000001</v>
      </c>
      <c r="M449" s="214">
        <v>4.9999950000000002</v>
      </c>
      <c r="N449" s="215">
        <v>0.98245612280701755</v>
      </c>
      <c r="O449" s="215">
        <v>1.7543842105263156E-2</v>
      </c>
      <c r="P449" s="213"/>
      <c r="Q449" s="214"/>
      <c r="R449" s="215"/>
    </row>
    <row r="450" spans="2:18">
      <c r="B450" s="213" t="s">
        <v>697</v>
      </c>
      <c r="C450" s="213" t="s">
        <v>354</v>
      </c>
      <c r="D450" s="213" t="s">
        <v>355</v>
      </c>
      <c r="E450" s="214">
        <v>46</v>
      </c>
      <c r="F450" s="212">
        <v>26.809900000000003</v>
      </c>
      <c r="G450" s="212">
        <v>0.29055000000000003</v>
      </c>
      <c r="H450" s="221" t="s">
        <v>1765</v>
      </c>
      <c r="I450" s="212">
        <v>0.26079426752459389</v>
      </c>
      <c r="J450" s="212">
        <v>5.9531615062681674E-3</v>
      </c>
      <c r="K450" s="213">
        <v>3</v>
      </c>
      <c r="L450" s="214">
        <v>11390</v>
      </c>
      <c r="M450" s="214">
        <v>11390</v>
      </c>
      <c r="N450" s="215">
        <v>1.1086956521739131</v>
      </c>
      <c r="O450" s="215">
        <v>1.1086956521739131</v>
      </c>
      <c r="P450" s="213">
        <v>1</v>
      </c>
      <c r="Q450" s="214">
        <v>260</v>
      </c>
      <c r="R450" s="215">
        <v>4.3478260869565216E-2</v>
      </c>
    </row>
    <row r="451" spans="2:18">
      <c r="B451" s="213" t="s">
        <v>698</v>
      </c>
      <c r="C451" s="213" t="s">
        <v>354</v>
      </c>
      <c r="D451" s="213" t="s">
        <v>378</v>
      </c>
      <c r="E451" s="214">
        <v>66</v>
      </c>
      <c r="F451" s="212">
        <v>30.403599999999997</v>
      </c>
      <c r="G451" s="212">
        <v>0</v>
      </c>
      <c r="H451" s="221" t="s">
        <v>1765</v>
      </c>
      <c r="I451" s="212">
        <v>1.6261178605060747</v>
      </c>
      <c r="J451" s="212">
        <v>0</v>
      </c>
      <c r="K451" s="213">
        <v>4</v>
      </c>
      <c r="L451" s="214">
        <v>83939</v>
      </c>
      <c r="M451" s="214">
        <v>65269</v>
      </c>
      <c r="N451" s="215">
        <v>3.1818181818181817</v>
      </c>
      <c r="O451" s="215">
        <v>2.2121212121212119</v>
      </c>
      <c r="P451" s="213"/>
      <c r="Q451" s="214"/>
      <c r="R451" s="215"/>
    </row>
    <row r="452" spans="2:18">
      <c r="B452" s="213" t="s">
        <v>699</v>
      </c>
      <c r="C452" s="213" t="s">
        <v>258</v>
      </c>
      <c r="D452" s="213" t="s">
        <v>259</v>
      </c>
      <c r="E452" s="214">
        <v>1188.5</v>
      </c>
      <c r="F452" s="212">
        <v>5.0846011579999999</v>
      </c>
      <c r="G452" s="212">
        <v>4.4595046749999989</v>
      </c>
      <c r="H452" s="220">
        <v>4.951146125793457</v>
      </c>
      <c r="I452" s="212">
        <v>6.9882860148807238</v>
      </c>
      <c r="J452" s="212">
        <v>0.43625483665083259</v>
      </c>
      <c r="K452" s="213">
        <v>16</v>
      </c>
      <c r="L452" s="214">
        <v>292855.99651999999</v>
      </c>
      <c r="M452" s="214">
        <v>160843.99651999999</v>
      </c>
      <c r="N452" s="215">
        <v>3.1114850450147244</v>
      </c>
      <c r="O452" s="215">
        <v>2.1405132318047961</v>
      </c>
      <c r="P452" s="213">
        <v>1</v>
      </c>
      <c r="Q452" s="214">
        <v>18282</v>
      </c>
      <c r="R452" s="215">
        <v>8.6663862010938161E-2</v>
      </c>
    </row>
    <row r="453" spans="2:18">
      <c r="B453" s="213" t="s">
        <v>700</v>
      </c>
      <c r="C453" s="213" t="s">
        <v>258</v>
      </c>
      <c r="D453" s="213" t="s">
        <v>355</v>
      </c>
      <c r="E453" s="214">
        <v>12</v>
      </c>
      <c r="F453" s="212">
        <v>3.5786199999999999</v>
      </c>
      <c r="G453" s="212">
        <v>0</v>
      </c>
      <c r="H453" s="221" t="s">
        <v>1765</v>
      </c>
      <c r="I453" s="212">
        <v>5.0281317952941905E-2</v>
      </c>
      <c r="J453" s="212">
        <v>0</v>
      </c>
      <c r="K453" s="213">
        <v>1</v>
      </c>
      <c r="L453" s="214">
        <v>2196</v>
      </c>
      <c r="M453" s="214">
        <v>2196</v>
      </c>
      <c r="N453" s="215">
        <v>1</v>
      </c>
      <c r="O453" s="215">
        <v>1</v>
      </c>
      <c r="P453" s="213"/>
      <c r="Q453" s="214"/>
      <c r="R453" s="215"/>
    </row>
    <row r="454" spans="2:18">
      <c r="B454" s="213" t="s">
        <v>701</v>
      </c>
      <c r="C454" s="213" t="s">
        <v>354</v>
      </c>
      <c r="D454" s="213" t="s">
        <v>378</v>
      </c>
      <c r="E454" s="214">
        <v>67.5</v>
      </c>
      <c r="F454" s="212">
        <v>37.823</v>
      </c>
      <c r="G454" s="212">
        <v>0</v>
      </c>
      <c r="H454" s="221" t="s">
        <v>1765</v>
      </c>
      <c r="I454" s="212">
        <v>0.25699709953029681</v>
      </c>
      <c r="J454" s="212">
        <v>0</v>
      </c>
      <c r="K454" s="213">
        <v>1</v>
      </c>
      <c r="L454" s="214">
        <v>13266</v>
      </c>
      <c r="M454" s="214"/>
      <c r="N454" s="215">
        <v>0.97777777777777775</v>
      </c>
      <c r="O454" s="215"/>
      <c r="P454" s="213"/>
      <c r="Q454" s="214"/>
      <c r="R454" s="215"/>
    </row>
    <row r="455" spans="2:18">
      <c r="B455" s="213" t="s">
        <v>702</v>
      </c>
      <c r="C455" s="213" t="s">
        <v>258</v>
      </c>
      <c r="D455" s="213" t="s">
        <v>355</v>
      </c>
      <c r="E455" s="214">
        <v>1716.5</v>
      </c>
      <c r="F455" s="212">
        <v>13.321818591</v>
      </c>
      <c r="G455" s="212">
        <v>17.467477108000001</v>
      </c>
      <c r="H455" s="220">
        <v>5.8383059501647949</v>
      </c>
      <c r="I455" s="212">
        <v>3.0457289619601795</v>
      </c>
      <c r="J455" s="212">
        <v>0.50569817318245669</v>
      </c>
      <c r="K455" s="213">
        <v>10</v>
      </c>
      <c r="L455" s="214">
        <v>133019.99774000002</v>
      </c>
      <c r="M455" s="214">
        <v>133019.99774000002</v>
      </c>
      <c r="N455" s="215">
        <v>1.0742790428196911</v>
      </c>
      <c r="O455" s="215">
        <v>1.0742790428196911</v>
      </c>
      <c r="P455" s="213">
        <v>6</v>
      </c>
      <c r="Q455" s="214">
        <v>22086</v>
      </c>
      <c r="R455" s="215">
        <v>9.9621322458491118E-2</v>
      </c>
    </row>
    <row r="456" spans="2:18">
      <c r="B456" s="213" t="s">
        <v>703</v>
      </c>
      <c r="C456" s="213" t="s">
        <v>258</v>
      </c>
      <c r="D456" s="213" t="s">
        <v>355</v>
      </c>
      <c r="E456" s="214">
        <v>434.5</v>
      </c>
      <c r="F456" s="212">
        <v>26.382489999999997</v>
      </c>
      <c r="G456" s="212">
        <v>11.10829</v>
      </c>
      <c r="H456" s="220">
        <v>3.5174887180328369</v>
      </c>
      <c r="I456" s="212">
        <v>0.99005655204244436</v>
      </c>
      <c r="J456" s="212">
        <v>0</v>
      </c>
      <c r="K456" s="213">
        <v>4</v>
      </c>
      <c r="L456" s="214">
        <v>43240</v>
      </c>
      <c r="M456" s="214">
        <v>23171</v>
      </c>
      <c r="N456" s="215">
        <v>1.9631760644418872</v>
      </c>
      <c r="O456" s="215">
        <v>0.98043728423475263</v>
      </c>
      <c r="P456" s="213"/>
      <c r="Q456" s="214"/>
      <c r="R456" s="215"/>
    </row>
    <row r="457" spans="2:18">
      <c r="B457" s="213" t="s">
        <v>704</v>
      </c>
      <c r="C457" s="213" t="s">
        <v>705</v>
      </c>
      <c r="D457" s="213" t="s">
        <v>378</v>
      </c>
      <c r="E457" s="214">
        <v>59.5</v>
      </c>
      <c r="F457" s="212">
        <v>15.739854376</v>
      </c>
      <c r="G457" s="212">
        <v>0.9920500000000001</v>
      </c>
      <c r="H457" s="220">
        <v>0.19073165953159332</v>
      </c>
      <c r="I457" s="212">
        <v>0.54730867334693667</v>
      </c>
      <c r="J457" s="212">
        <v>7.2841029265333637E-3</v>
      </c>
      <c r="K457" s="213">
        <v>5</v>
      </c>
      <c r="L457" s="214">
        <v>28251.668497000002</v>
      </c>
      <c r="M457" s="214">
        <v>28251.668497000002</v>
      </c>
      <c r="N457" s="215">
        <v>3.3725491260504201</v>
      </c>
      <c r="O457" s="215">
        <v>3.3725491260504201</v>
      </c>
      <c r="P457" s="213">
        <v>1</v>
      </c>
      <c r="Q457" s="214">
        <v>376</v>
      </c>
      <c r="R457" s="215">
        <v>6.7226890756302518E-2</v>
      </c>
    </row>
    <row r="458" spans="2:18">
      <c r="B458" s="213" t="s">
        <v>706</v>
      </c>
      <c r="C458" s="213" t="s">
        <v>354</v>
      </c>
      <c r="D458" s="213" t="s">
        <v>378</v>
      </c>
      <c r="E458" s="214">
        <v>201</v>
      </c>
      <c r="F458" s="212">
        <v>38.762170595000001</v>
      </c>
      <c r="G458" s="212">
        <v>2.5327600000000001</v>
      </c>
      <c r="H458" s="221" t="s">
        <v>1765</v>
      </c>
      <c r="I458" s="212">
        <v>6.5634804678208338</v>
      </c>
      <c r="J458" s="212">
        <v>1.4185015544857074</v>
      </c>
      <c r="K458" s="213">
        <v>7</v>
      </c>
      <c r="L458" s="214">
        <v>338802.00222200004</v>
      </c>
      <c r="M458" s="214">
        <v>119004.002222</v>
      </c>
      <c r="N458" s="215">
        <v>4.3548922238805963</v>
      </c>
      <c r="O458" s="215">
        <v>2.2056384925373136</v>
      </c>
      <c r="P458" s="213">
        <v>3</v>
      </c>
      <c r="Q458" s="214">
        <v>73222</v>
      </c>
      <c r="R458" s="215">
        <v>1.9402985074626866</v>
      </c>
    </row>
    <row r="459" spans="2:18">
      <c r="B459" s="213" t="s">
        <v>707</v>
      </c>
      <c r="C459" s="213" t="s">
        <v>705</v>
      </c>
      <c r="D459" s="213" t="s">
        <v>378</v>
      </c>
      <c r="E459" s="214">
        <v>118.5</v>
      </c>
      <c r="F459" s="212">
        <v>10.289756092000001</v>
      </c>
      <c r="G459" s="212">
        <v>0.61058000000000001</v>
      </c>
      <c r="H459" s="220">
        <v>0.49099239706993103</v>
      </c>
      <c r="I459" s="212">
        <v>2.8191287686971052</v>
      </c>
      <c r="J459" s="212">
        <v>0</v>
      </c>
      <c r="K459" s="213">
        <v>7</v>
      </c>
      <c r="L459" s="214">
        <v>145521.33978900008</v>
      </c>
      <c r="M459" s="214">
        <v>145521.33978899999</v>
      </c>
      <c r="N459" s="215">
        <v>5.6821381350210949</v>
      </c>
      <c r="O459" s="215">
        <v>5.6821381350210958</v>
      </c>
      <c r="P459" s="213"/>
      <c r="Q459" s="214"/>
      <c r="R459" s="215"/>
    </row>
    <row r="460" spans="2:18">
      <c r="B460" s="213" t="s">
        <v>708</v>
      </c>
      <c r="C460" s="213" t="s">
        <v>705</v>
      </c>
      <c r="D460" s="213" t="s">
        <v>378</v>
      </c>
      <c r="E460" s="214">
        <v>431.5</v>
      </c>
      <c r="F460" s="212">
        <v>34.479453045999996</v>
      </c>
      <c r="G460" s="212">
        <v>4.6451544660000001</v>
      </c>
      <c r="H460" s="220">
        <v>1.2786403894424438</v>
      </c>
      <c r="I460" s="212">
        <v>8.7335812910710029</v>
      </c>
      <c r="J460" s="212">
        <v>0.69383017636646926</v>
      </c>
      <c r="K460" s="213">
        <v>13</v>
      </c>
      <c r="L460" s="214">
        <v>450821</v>
      </c>
      <c r="M460" s="214">
        <v>450821</v>
      </c>
      <c r="N460" s="215">
        <v>5.9814600231749706</v>
      </c>
      <c r="O460" s="215">
        <v>5.9814600231749706</v>
      </c>
      <c r="P460" s="213">
        <v>3</v>
      </c>
      <c r="Q460" s="214">
        <v>35815</v>
      </c>
      <c r="R460" s="215">
        <v>0.52838933951332556</v>
      </c>
    </row>
    <row r="461" spans="2:18">
      <c r="B461" s="213" t="s">
        <v>709</v>
      </c>
      <c r="C461" s="213" t="s">
        <v>705</v>
      </c>
      <c r="D461" s="213" t="s">
        <v>378</v>
      </c>
      <c r="E461" s="214">
        <v>206.5</v>
      </c>
      <c r="F461" s="212">
        <v>5.6689516750000006</v>
      </c>
      <c r="G461" s="212">
        <v>0.76331992900000001</v>
      </c>
      <c r="H461" s="220">
        <v>0.54386848211288452</v>
      </c>
      <c r="I461" s="212">
        <v>1.9168429198349191</v>
      </c>
      <c r="J461" s="212">
        <v>0.1936099059781235</v>
      </c>
      <c r="K461" s="213">
        <v>8</v>
      </c>
      <c r="L461" s="214">
        <v>98946.012312999999</v>
      </c>
      <c r="M461" s="214">
        <v>98946.012312999999</v>
      </c>
      <c r="N461" s="215">
        <v>4.3454404648910412</v>
      </c>
      <c r="O461" s="215">
        <v>4.3454404648910412</v>
      </c>
      <c r="P461" s="213">
        <v>2</v>
      </c>
      <c r="Q461" s="214">
        <v>9994</v>
      </c>
      <c r="R461" s="215">
        <v>1.0750605326876512</v>
      </c>
    </row>
    <row r="462" spans="2:18">
      <c r="B462" s="213" t="s">
        <v>710</v>
      </c>
      <c r="C462" s="213" t="s">
        <v>705</v>
      </c>
      <c r="D462" s="213" t="s">
        <v>378</v>
      </c>
      <c r="E462" s="214">
        <v>125.5</v>
      </c>
      <c r="F462" s="212">
        <v>19.332609999999999</v>
      </c>
      <c r="G462" s="212">
        <v>1.9377414480000001</v>
      </c>
      <c r="H462" s="220">
        <v>0.32103347778320313</v>
      </c>
      <c r="I462" s="212">
        <v>1.712035404333669</v>
      </c>
      <c r="J462" s="212">
        <v>1.2011020783113525E-3</v>
      </c>
      <c r="K462" s="213">
        <v>7</v>
      </c>
      <c r="L462" s="214">
        <v>88374</v>
      </c>
      <c r="M462" s="214">
        <v>44370</v>
      </c>
      <c r="N462" s="215">
        <v>3.7928286852589643</v>
      </c>
      <c r="O462" s="215">
        <v>2.8844621513944224</v>
      </c>
      <c r="P462" s="213">
        <v>1</v>
      </c>
      <c r="Q462" s="214">
        <v>62</v>
      </c>
      <c r="R462" s="215">
        <v>7.9681274900398405E-3</v>
      </c>
    </row>
    <row r="463" spans="2:18">
      <c r="B463" s="213" t="s">
        <v>711</v>
      </c>
      <c r="C463" s="213" t="s">
        <v>705</v>
      </c>
      <c r="D463" s="213" t="s">
        <v>378</v>
      </c>
      <c r="E463" s="214">
        <v>23</v>
      </c>
      <c r="F463" s="212">
        <v>4.6969099999999999</v>
      </c>
      <c r="G463" s="212">
        <v>0</v>
      </c>
      <c r="H463" s="221" t="s">
        <v>1765</v>
      </c>
      <c r="I463" s="212">
        <v>0.20145581738890067</v>
      </c>
      <c r="J463" s="212">
        <v>0</v>
      </c>
      <c r="K463" s="213">
        <v>5</v>
      </c>
      <c r="L463" s="214">
        <v>10399.000137999999</v>
      </c>
      <c r="M463" s="214">
        <v>10399.000137999999</v>
      </c>
      <c r="N463" s="215">
        <v>3.7391304782608694</v>
      </c>
      <c r="O463" s="215">
        <v>3.7391304782608694</v>
      </c>
      <c r="P463" s="213"/>
      <c r="Q463" s="214"/>
      <c r="R463" s="215"/>
    </row>
    <row r="464" spans="2:18">
      <c r="B464" s="213" t="s">
        <v>712</v>
      </c>
      <c r="C464" s="213" t="s">
        <v>705</v>
      </c>
      <c r="D464" s="213" t="s">
        <v>378</v>
      </c>
      <c r="E464" s="214">
        <v>302.5</v>
      </c>
      <c r="F464" s="212">
        <v>23.128303097</v>
      </c>
      <c r="G464" s="212">
        <v>1.3787904559999999</v>
      </c>
      <c r="H464" s="220">
        <v>0.88721984624862671</v>
      </c>
      <c r="I464" s="212">
        <v>5.8515562267770802</v>
      </c>
      <c r="J464" s="212">
        <v>0.14366730665737079</v>
      </c>
      <c r="K464" s="213">
        <v>10</v>
      </c>
      <c r="L464" s="214">
        <v>302053</v>
      </c>
      <c r="M464" s="214">
        <v>294820</v>
      </c>
      <c r="N464" s="215">
        <v>4.8925619834710741</v>
      </c>
      <c r="O464" s="215">
        <v>4.796694214876033</v>
      </c>
      <c r="P464" s="213">
        <v>2</v>
      </c>
      <c r="Q464" s="214">
        <v>7416</v>
      </c>
      <c r="R464" s="215">
        <v>7.9338842975206617E-2</v>
      </c>
    </row>
    <row r="465" spans="2:18">
      <c r="B465" s="213" t="s">
        <v>713</v>
      </c>
      <c r="C465" s="213" t="s">
        <v>705</v>
      </c>
      <c r="D465" s="213" t="s">
        <v>378</v>
      </c>
      <c r="E465" s="214">
        <v>55</v>
      </c>
      <c r="F465" s="212">
        <v>13.408815731000001</v>
      </c>
      <c r="G465" s="212">
        <v>0.99246000000000001</v>
      </c>
      <c r="H465" s="220">
        <v>0.18829213082790375</v>
      </c>
      <c r="I465" s="212">
        <v>0.82560269532979402</v>
      </c>
      <c r="J465" s="212">
        <v>0</v>
      </c>
      <c r="K465" s="213">
        <v>7</v>
      </c>
      <c r="L465" s="214">
        <v>42616.999865999998</v>
      </c>
      <c r="M465" s="214">
        <v>42616.999865999998</v>
      </c>
      <c r="N465" s="215">
        <v>4.0363636181818183</v>
      </c>
      <c r="O465" s="215">
        <v>4.0363636181818183</v>
      </c>
      <c r="P465" s="213"/>
      <c r="Q465" s="214"/>
      <c r="R465" s="215"/>
    </row>
    <row r="466" spans="2:18">
      <c r="B466" s="213" t="s">
        <v>714</v>
      </c>
      <c r="C466" s="213" t="s">
        <v>705</v>
      </c>
      <c r="D466" s="213" t="s">
        <v>378</v>
      </c>
      <c r="E466" s="214">
        <v>7</v>
      </c>
      <c r="F466" s="212">
        <v>0.55415000000000003</v>
      </c>
      <c r="G466" s="212">
        <v>0.47776000000000002</v>
      </c>
      <c r="H466" s="220">
        <v>0.10447409003973007</v>
      </c>
      <c r="I466" s="212">
        <v>4.0682489749255486E-2</v>
      </c>
      <c r="J466" s="212">
        <v>0</v>
      </c>
      <c r="K466" s="213">
        <v>4</v>
      </c>
      <c r="L466" s="214">
        <v>2100</v>
      </c>
      <c r="M466" s="214">
        <v>2100</v>
      </c>
      <c r="N466" s="215">
        <v>2.5714285714285716</v>
      </c>
      <c r="O466" s="215">
        <v>2.5714285714285716</v>
      </c>
      <c r="P466" s="213"/>
      <c r="Q466" s="214"/>
      <c r="R466" s="215"/>
    </row>
    <row r="467" spans="2:18">
      <c r="B467" s="213" t="s">
        <v>715</v>
      </c>
      <c r="C467" s="213" t="s">
        <v>705</v>
      </c>
      <c r="D467" s="213" t="s">
        <v>378</v>
      </c>
      <c r="E467" s="214">
        <v>221.5</v>
      </c>
      <c r="F467" s="212">
        <v>31.916088859999999</v>
      </c>
      <c r="G467" s="212">
        <v>1.4748800000000002</v>
      </c>
      <c r="H467" s="220">
        <v>0.92533183097839355</v>
      </c>
      <c r="I467" s="212">
        <v>3.2918527210892523</v>
      </c>
      <c r="J467" s="212">
        <v>0</v>
      </c>
      <c r="K467" s="213">
        <v>8</v>
      </c>
      <c r="L467" s="214">
        <v>169923.00021200004</v>
      </c>
      <c r="M467" s="214">
        <v>169923.00021200004</v>
      </c>
      <c r="N467" s="215">
        <v>5.5214449345372447</v>
      </c>
      <c r="O467" s="215">
        <v>5.5214449345372447</v>
      </c>
      <c r="P467" s="213"/>
      <c r="Q467" s="214"/>
      <c r="R467" s="215"/>
    </row>
    <row r="468" spans="2:18">
      <c r="B468" s="213" t="s">
        <v>716</v>
      </c>
      <c r="C468" s="213" t="s">
        <v>705</v>
      </c>
      <c r="D468" s="213" t="s">
        <v>378</v>
      </c>
      <c r="E468" s="214">
        <v>59</v>
      </c>
      <c r="F468" s="212">
        <v>39.814606937999997</v>
      </c>
      <c r="G468" s="212">
        <v>0.91308</v>
      </c>
      <c r="H468" s="221" t="s">
        <v>1765</v>
      </c>
      <c r="I468" s="212">
        <v>0.27312802985108092</v>
      </c>
      <c r="J468" s="212">
        <v>0.19097523045150505</v>
      </c>
      <c r="K468" s="213">
        <v>4</v>
      </c>
      <c r="L468" s="214">
        <v>14098.666680000002</v>
      </c>
      <c r="M468" s="214">
        <v>14098.66668</v>
      </c>
      <c r="N468" s="215">
        <v>3.7401130508474578</v>
      </c>
      <c r="O468" s="215">
        <v>3.7401130508474578</v>
      </c>
      <c r="P468" s="213">
        <v>1</v>
      </c>
      <c r="Q468" s="214">
        <v>9858</v>
      </c>
      <c r="R468" s="215">
        <v>0.52542372881355937</v>
      </c>
    </row>
    <row r="469" spans="2:18">
      <c r="B469" s="213" t="s">
        <v>717</v>
      </c>
      <c r="C469" s="213" t="s">
        <v>705</v>
      </c>
      <c r="D469" s="213" t="s">
        <v>378</v>
      </c>
      <c r="E469" s="214">
        <v>136</v>
      </c>
      <c r="F469" s="212">
        <v>0.53088482599999998</v>
      </c>
      <c r="G469" s="212">
        <v>0.87641999999999998</v>
      </c>
      <c r="H469" s="220">
        <v>0.28243818879127502</v>
      </c>
      <c r="I469" s="212">
        <v>0.68830898481614078</v>
      </c>
      <c r="J469" s="212">
        <v>0</v>
      </c>
      <c r="K469" s="213">
        <v>5</v>
      </c>
      <c r="L469" s="214">
        <v>35530.000180000003</v>
      </c>
      <c r="M469" s="214">
        <v>35530.000180000003</v>
      </c>
      <c r="N469" s="215">
        <v>3.7573532720588241</v>
      </c>
      <c r="O469" s="215">
        <v>3.7573532720588236</v>
      </c>
      <c r="P469" s="213"/>
      <c r="Q469" s="214"/>
      <c r="R469" s="215"/>
    </row>
    <row r="470" spans="2:18">
      <c r="B470" s="213" t="s">
        <v>718</v>
      </c>
      <c r="C470" s="213" t="s">
        <v>705</v>
      </c>
      <c r="D470" s="213" t="s">
        <v>378</v>
      </c>
      <c r="E470" s="214">
        <v>881.5</v>
      </c>
      <c r="F470" s="212">
        <v>75.808419677000003</v>
      </c>
      <c r="G470" s="212">
        <v>4.7455367509999995</v>
      </c>
      <c r="H470" s="220">
        <v>1.9639695882797241</v>
      </c>
      <c r="I470" s="212">
        <v>30.044851695453918</v>
      </c>
      <c r="J470" s="212">
        <v>0.69241597553232848</v>
      </c>
      <c r="K470" s="213">
        <v>31</v>
      </c>
      <c r="L470" s="214">
        <v>1550892.9996500001</v>
      </c>
      <c r="M470" s="214">
        <v>485998.99965000001</v>
      </c>
      <c r="N470" s="215">
        <v>9.7213086409529232</v>
      </c>
      <c r="O470" s="215">
        <v>5.7122332013613173</v>
      </c>
      <c r="P470" s="213">
        <v>4</v>
      </c>
      <c r="Q470" s="214">
        <v>35742</v>
      </c>
      <c r="R470" s="215">
        <v>0.42768009075439589</v>
      </c>
    </row>
    <row r="471" spans="2:18">
      <c r="B471" s="213" t="s">
        <v>719</v>
      </c>
      <c r="C471" s="213" t="s">
        <v>705</v>
      </c>
      <c r="D471" s="213" t="s">
        <v>378</v>
      </c>
      <c r="E471" s="214">
        <v>798</v>
      </c>
      <c r="F471" s="212">
        <v>82.277419131000002</v>
      </c>
      <c r="G471" s="212">
        <v>4.0053400000000003</v>
      </c>
      <c r="H471" s="220">
        <v>1.6957874298095703</v>
      </c>
      <c r="I471" s="212">
        <v>11.738758344193744</v>
      </c>
      <c r="J471" s="212">
        <v>3.5044284122292004</v>
      </c>
      <c r="K471" s="213">
        <v>17</v>
      </c>
      <c r="L471" s="214">
        <v>605946.01448299992</v>
      </c>
      <c r="M471" s="214">
        <v>600600.01448300015</v>
      </c>
      <c r="N471" s="215">
        <v>7.1629076591478675</v>
      </c>
      <c r="O471" s="215">
        <v>7.1491231979949879</v>
      </c>
      <c r="P471" s="213">
        <v>12</v>
      </c>
      <c r="Q471" s="214">
        <v>180896</v>
      </c>
      <c r="R471" s="215">
        <v>1.2305764411027569</v>
      </c>
    </row>
    <row r="472" spans="2:18">
      <c r="B472" s="213" t="s">
        <v>720</v>
      </c>
      <c r="C472" s="213" t="s">
        <v>705</v>
      </c>
      <c r="D472" s="213" t="s">
        <v>378</v>
      </c>
      <c r="E472" s="214">
        <v>76</v>
      </c>
      <c r="F472" s="212">
        <v>24.107486008999999</v>
      </c>
      <c r="G472" s="212">
        <v>0.79034000000000004</v>
      </c>
      <c r="H472" s="221" t="s">
        <v>1765</v>
      </c>
      <c r="I472" s="212">
        <v>2.4372621311389575</v>
      </c>
      <c r="J472" s="212">
        <v>0.16753436731026738</v>
      </c>
      <c r="K472" s="213">
        <v>10</v>
      </c>
      <c r="L472" s="214">
        <v>125809.66668800001</v>
      </c>
      <c r="M472" s="214">
        <v>41669.666687999998</v>
      </c>
      <c r="N472" s="215">
        <v>9.7324562105263173</v>
      </c>
      <c r="O472" s="215">
        <v>5.7982456842105261</v>
      </c>
      <c r="P472" s="213">
        <v>2</v>
      </c>
      <c r="Q472" s="214">
        <v>8648</v>
      </c>
      <c r="R472" s="215">
        <v>1.263157894736842</v>
      </c>
    </row>
    <row r="473" spans="2:18">
      <c r="B473" s="213" t="s">
        <v>721</v>
      </c>
      <c r="C473" s="213" t="s">
        <v>705</v>
      </c>
      <c r="D473" s="213" t="s">
        <v>378</v>
      </c>
      <c r="E473" s="214">
        <v>123.5</v>
      </c>
      <c r="F473" s="212">
        <v>44.960586030999998</v>
      </c>
      <c r="G473" s="212">
        <v>6.2640000000000001E-2</v>
      </c>
      <c r="H473" s="221" t="s">
        <v>1765</v>
      </c>
      <c r="I473" s="212">
        <v>4.6218389172686241</v>
      </c>
      <c r="J473" s="212">
        <v>0.46323794994485579</v>
      </c>
      <c r="K473" s="213">
        <v>14</v>
      </c>
      <c r="L473" s="214">
        <v>238575.90295199997</v>
      </c>
      <c r="M473" s="214">
        <v>238575.902952</v>
      </c>
      <c r="N473" s="215">
        <v>11.846154178137651</v>
      </c>
      <c r="O473" s="215">
        <v>11.846154178137652</v>
      </c>
      <c r="P473" s="213">
        <v>1</v>
      </c>
      <c r="Q473" s="214">
        <v>23912</v>
      </c>
      <c r="R473" s="215">
        <v>0.98785425101214575</v>
      </c>
    </row>
    <row r="474" spans="2:18">
      <c r="B474" s="213" t="s">
        <v>722</v>
      </c>
      <c r="C474" s="213" t="s">
        <v>705</v>
      </c>
      <c r="D474" s="213" t="s">
        <v>378</v>
      </c>
      <c r="E474" s="214">
        <v>81</v>
      </c>
      <c r="F474" s="212">
        <v>27.025757295999998</v>
      </c>
      <c r="G474" s="212">
        <v>0.25444</v>
      </c>
      <c r="H474" s="221" t="s">
        <v>1765</v>
      </c>
      <c r="I474" s="212">
        <v>4.7575524724950036</v>
      </c>
      <c r="J474" s="212">
        <v>0.31459188144674277</v>
      </c>
      <c r="K474" s="213">
        <v>18</v>
      </c>
      <c r="L474" s="214">
        <v>245581.33619200002</v>
      </c>
      <c r="M474" s="214">
        <v>184436.33619200002</v>
      </c>
      <c r="N474" s="215">
        <v>14.687243061728395</v>
      </c>
      <c r="O474" s="215">
        <v>13.69958874074074</v>
      </c>
      <c r="P474" s="213">
        <v>3</v>
      </c>
      <c r="Q474" s="214">
        <v>16239</v>
      </c>
      <c r="R474" s="215">
        <v>1.037037037037037</v>
      </c>
    </row>
    <row r="475" spans="2:18">
      <c r="B475" s="213" t="s">
        <v>723</v>
      </c>
      <c r="C475" s="213" t="s">
        <v>705</v>
      </c>
      <c r="D475" s="213" t="s">
        <v>378</v>
      </c>
      <c r="E475" s="214">
        <v>52.5</v>
      </c>
      <c r="F475" s="212">
        <v>22.022449999999999</v>
      </c>
      <c r="G475" s="212">
        <v>0</v>
      </c>
      <c r="H475" s="221" t="s">
        <v>1765</v>
      </c>
      <c r="I475" s="212">
        <v>0.24134402782634984</v>
      </c>
      <c r="J475" s="212">
        <v>0</v>
      </c>
      <c r="K475" s="213">
        <v>4</v>
      </c>
      <c r="L475" s="214">
        <v>12458.000028000002</v>
      </c>
      <c r="M475" s="214">
        <v>12458.000028</v>
      </c>
      <c r="N475" s="215">
        <v>3.6571429904761903</v>
      </c>
      <c r="O475" s="215">
        <v>3.6571429904761903</v>
      </c>
      <c r="P475" s="213"/>
      <c r="Q475" s="214"/>
      <c r="R475" s="215"/>
    </row>
    <row r="476" spans="2:18">
      <c r="B476" s="213" t="s">
        <v>724</v>
      </c>
      <c r="C476" s="213" t="s">
        <v>705</v>
      </c>
      <c r="D476" s="213" t="s">
        <v>378</v>
      </c>
      <c r="E476" s="214">
        <v>57</v>
      </c>
      <c r="F476" s="212">
        <v>28.596439999999998</v>
      </c>
      <c r="G476" s="212">
        <v>0</v>
      </c>
      <c r="H476" s="221" t="s">
        <v>1765</v>
      </c>
      <c r="I476" s="212">
        <v>1.3222971656704339</v>
      </c>
      <c r="J476" s="212">
        <v>0.20883678071284484</v>
      </c>
      <c r="K476" s="213">
        <v>12</v>
      </c>
      <c r="L476" s="214">
        <v>68256.000678000011</v>
      </c>
      <c r="M476" s="214">
        <v>68256.000677999997</v>
      </c>
      <c r="N476" s="215">
        <v>10.385965122807017</v>
      </c>
      <c r="O476" s="215">
        <v>10.385965122807017</v>
      </c>
      <c r="P476" s="213">
        <v>1</v>
      </c>
      <c r="Q476" s="214">
        <v>10780</v>
      </c>
      <c r="R476" s="215">
        <v>0.96491228070175439</v>
      </c>
    </row>
    <row r="477" spans="2:18">
      <c r="B477" s="213" t="s">
        <v>725</v>
      </c>
      <c r="C477" s="213" t="s">
        <v>705</v>
      </c>
      <c r="D477" s="213" t="s">
        <v>378</v>
      </c>
      <c r="E477" s="214">
        <v>81.5</v>
      </c>
      <c r="F477" s="212">
        <v>19.631910000000001</v>
      </c>
      <c r="G477" s="212">
        <v>0.34805999999999998</v>
      </c>
      <c r="H477" s="220">
        <v>0.43433943390846252</v>
      </c>
      <c r="I477" s="212">
        <v>0.4367233048238911</v>
      </c>
      <c r="J477" s="212">
        <v>6.3348448323840689E-3</v>
      </c>
      <c r="K477" s="213">
        <v>5</v>
      </c>
      <c r="L477" s="214">
        <v>22543.333649999997</v>
      </c>
      <c r="M477" s="214">
        <v>22543.33365</v>
      </c>
      <c r="N477" s="215">
        <v>3.9713703067484669</v>
      </c>
      <c r="O477" s="215">
        <v>3.9713703067484669</v>
      </c>
      <c r="P477" s="213">
        <v>2</v>
      </c>
      <c r="Q477" s="214">
        <v>327</v>
      </c>
      <c r="R477" s="215">
        <v>2.4539877300613498E-2</v>
      </c>
    </row>
    <row r="478" spans="2:18">
      <c r="B478" s="213" t="s">
        <v>726</v>
      </c>
      <c r="C478" s="213" t="s">
        <v>705</v>
      </c>
      <c r="D478" s="213" t="s">
        <v>378</v>
      </c>
      <c r="E478" s="214">
        <v>593</v>
      </c>
      <c r="F478" s="212">
        <v>71.995730647000002</v>
      </c>
      <c r="G478" s="212">
        <v>0.89503999999999995</v>
      </c>
      <c r="H478" s="220">
        <v>2.0399725437164307</v>
      </c>
      <c r="I478" s="212">
        <v>4.4011092168660548</v>
      </c>
      <c r="J478" s="212">
        <v>0.50105329279749711</v>
      </c>
      <c r="K478" s="213">
        <v>13</v>
      </c>
      <c r="L478" s="214">
        <v>227181.999243</v>
      </c>
      <c r="M478" s="214">
        <v>227181.999243</v>
      </c>
      <c r="N478" s="215">
        <v>3.325463741989882</v>
      </c>
      <c r="O478" s="215">
        <v>3.325463741989882</v>
      </c>
      <c r="P478" s="213">
        <v>8</v>
      </c>
      <c r="Q478" s="214">
        <v>25864</v>
      </c>
      <c r="R478" s="215">
        <v>2.1062394603709951</v>
      </c>
    </row>
    <row r="479" spans="2:18">
      <c r="B479" s="213" t="s">
        <v>727</v>
      </c>
      <c r="C479" s="213" t="s">
        <v>705</v>
      </c>
      <c r="D479" s="213" t="s">
        <v>378</v>
      </c>
      <c r="E479" s="214">
        <v>1212.5</v>
      </c>
      <c r="F479" s="212">
        <v>26.771681258000001</v>
      </c>
      <c r="G479" s="212">
        <v>4.3524399999999996</v>
      </c>
      <c r="H479" s="220">
        <v>4.1660361289978027</v>
      </c>
      <c r="I479" s="212">
        <v>13.72671769403259</v>
      </c>
      <c r="J479" s="212">
        <v>1.9477807461235213</v>
      </c>
      <c r="K479" s="213">
        <v>18</v>
      </c>
      <c r="L479" s="214">
        <v>708563.00425899995</v>
      </c>
      <c r="M479" s="214">
        <v>708563.00425899995</v>
      </c>
      <c r="N479" s="215">
        <v>5.8966323348453624</v>
      </c>
      <c r="O479" s="215">
        <v>5.8966323348453624</v>
      </c>
      <c r="P479" s="213">
        <v>6</v>
      </c>
      <c r="Q479" s="214">
        <v>100543</v>
      </c>
      <c r="R479" s="215">
        <v>2.1707216494845363</v>
      </c>
    </row>
    <row r="480" spans="2:18">
      <c r="B480" s="213" t="s">
        <v>728</v>
      </c>
      <c r="C480" s="213" t="s">
        <v>705</v>
      </c>
      <c r="D480" s="213" t="s">
        <v>378</v>
      </c>
      <c r="E480" s="214">
        <v>542.5</v>
      </c>
      <c r="F480" s="212">
        <v>64.589028334000005</v>
      </c>
      <c r="G480" s="212">
        <v>2.3924214419999998</v>
      </c>
      <c r="H480" s="220">
        <v>1.7966731786727905</v>
      </c>
      <c r="I480" s="212">
        <v>3.8864176153965331</v>
      </c>
      <c r="J480" s="212">
        <v>0.58462675031096767</v>
      </c>
      <c r="K480" s="213">
        <v>9</v>
      </c>
      <c r="L480" s="214">
        <v>200613.999847</v>
      </c>
      <c r="M480" s="214">
        <v>200613.999847</v>
      </c>
      <c r="N480" s="215">
        <v>3.8543778783410141</v>
      </c>
      <c r="O480" s="215">
        <v>3.8543778783410141</v>
      </c>
      <c r="P480" s="213">
        <v>4</v>
      </c>
      <c r="Q480" s="214">
        <v>30178</v>
      </c>
      <c r="R480" s="215">
        <v>2.169585253456221</v>
      </c>
    </row>
    <row r="481" spans="2:18">
      <c r="B481" s="213" t="s">
        <v>729</v>
      </c>
      <c r="C481" s="213" t="s">
        <v>705</v>
      </c>
      <c r="D481" s="213" t="s">
        <v>259</v>
      </c>
      <c r="E481" s="214">
        <v>64</v>
      </c>
      <c r="F481" s="212">
        <v>5.6077960789999999</v>
      </c>
      <c r="G481" s="212">
        <v>0.22115000000000001</v>
      </c>
      <c r="H481" s="221" t="s">
        <v>1765</v>
      </c>
      <c r="I481" s="212">
        <v>1.2877097871712864</v>
      </c>
      <c r="J481" s="212">
        <v>1.4317520073870451E-3</v>
      </c>
      <c r="K481" s="213">
        <v>7</v>
      </c>
      <c r="L481" s="214">
        <v>53963.666076000001</v>
      </c>
      <c r="M481" s="214">
        <v>6744.3327060000001</v>
      </c>
      <c r="N481" s="215">
        <v>3.9739582812499998</v>
      </c>
      <c r="O481" s="215">
        <v>1.416666328125</v>
      </c>
      <c r="P481" s="213">
        <v>1</v>
      </c>
      <c r="Q481" s="214">
        <v>60</v>
      </c>
      <c r="R481" s="215">
        <v>0.9375</v>
      </c>
    </row>
    <row r="482" spans="2:18">
      <c r="B482" s="213" t="s">
        <v>730</v>
      </c>
      <c r="C482" s="213" t="s">
        <v>258</v>
      </c>
      <c r="D482" s="213" t="s">
        <v>259</v>
      </c>
      <c r="E482" s="214">
        <v>657</v>
      </c>
      <c r="F482" s="212">
        <v>3.0885322449999997</v>
      </c>
      <c r="G482" s="212">
        <v>0.10244</v>
      </c>
      <c r="H482" s="220">
        <v>1.8367711305618286</v>
      </c>
      <c r="I482" s="212">
        <v>5.0462253054327446</v>
      </c>
      <c r="J482" s="212">
        <v>0.70728549164920018</v>
      </c>
      <c r="K482" s="213">
        <v>14</v>
      </c>
      <c r="L482" s="214">
        <v>211470.64349400002</v>
      </c>
      <c r="M482" s="214">
        <v>146016.64349400002</v>
      </c>
      <c r="N482" s="215">
        <v>2.4556060974124811</v>
      </c>
      <c r="O482" s="215">
        <v>1.4677826575342465</v>
      </c>
      <c r="P482" s="213">
        <v>1</v>
      </c>
      <c r="Q482" s="214">
        <v>29640</v>
      </c>
      <c r="R482" s="215">
        <v>0.17351598173515981</v>
      </c>
    </row>
    <row r="483" spans="2:18">
      <c r="B483" s="213" t="s">
        <v>731</v>
      </c>
      <c r="C483" s="213" t="s">
        <v>258</v>
      </c>
      <c r="D483" s="213" t="s">
        <v>259</v>
      </c>
      <c r="E483" s="214">
        <v>2363</v>
      </c>
      <c r="F483" s="212">
        <v>10.5258647</v>
      </c>
      <c r="G483" s="212">
        <v>1.0522435290000001</v>
      </c>
      <c r="H483" s="220">
        <v>6.2666311264038086</v>
      </c>
      <c r="I483" s="212">
        <v>7.7323597372539519</v>
      </c>
      <c r="J483" s="212">
        <v>2.3324433327007785</v>
      </c>
      <c r="K483" s="213">
        <v>25</v>
      </c>
      <c r="L483" s="214">
        <v>324037.66982099996</v>
      </c>
      <c r="M483" s="214">
        <v>87937.669820999989</v>
      </c>
      <c r="N483" s="215">
        <v>1.2914374240372408</v>
      </c>
      <c r="O483" s="215">
        <v>0.28593594286923407</v>
      </c>
      <c r="P483" s="213">
        <v>7</v>
      </c>
      <c r="Q483" s="214">
        <v>97745</v>
      </c>
      <c r="R483" s="215">
        <v>0.1561574269995768</v>
      </c>
    </row>
    <row r="484" spans="2:18">
      <c r="B484" s="213" t="s">
        <v>732</v>
      </c>
      <c r="C484" s="213" t="s">
        <v>258</v>
      </c>
      <c r="D484" s="213" t="s">
        <v>259</v>
      </c>
      <c r="E484" s="214">
        <v>956.5</v>
      </c>
      <c r="F484" s="212">
        <v>3.2825042029999998</v>
      </c>
      <c r="G484" s="212">
        <v>1.295973606</v>
      </c>
      <c r="H484" s="220">
        <v>3.9616632461547852</v>
      </c>
      <c r="I484" s="212">
        <v>3.0921540405723342</v>
      </c>
      <c r="J484" s="212">
        <v>6.3552846729230721</v>
      </c>
      <c r="K484" s="213">
        <v>11</v>
      </c>
      <c r="L484" s="214">
        <v>129581.967741</v>
      </c>
      <c r="M484" s="214">
        <v>23773.311990000002</v>
      </c>
      <c r="N484" s="215">
        <v>1.1071614260324099</v>
      </c>
      <c r="O484" s="215">
        <v>0.10280528593831677</v>
      </c>
      <c r="P484" s="213">
        <v>13</v>
      </c>
      <c r="Q484" s="214">
        <v>266329</v>
      </c>
      <c r="R484" s="215">
        <v>1.4730789336121275</v>
      </c>
    </row>
    <row r="485" spans="2:18">
      <c r="B485" s="213" t="s">
        <v>733</v>
      </c>
      <c r="C485" s="213" t="s">
        <v>258</v>
      </c>
      <c r="D485" s="213" t="s">
        <v>259</v>
      </c>
      <c r="E485" s="214">
        <v>1812.5</v>
      </c>
      <c r="F485" s="212">
        <v>8.9536296889999996</v>
      </c>
      <c r="G485" s="212">
        <v>2.0120261479999999</v>
      </c>
      <c r="H485" s="220">
        <v>7.4011073112487793</v>
      </c>
      <c r="I485" s="212">
        <v>35.216819182480506</v>
      </c>
      <c r="J485" s="212">
        <v>1.9215066440472401</v>
      </c>
      <c r="K485" s="213">
        <v>27</v>
      </c>
      <c r="L485" s="214">
        <v>1475820.6309799999</v>
      </c>
      <c r="M485" s="214">
        <v>90588.301490999991</v>
      </c>
      <c r="N485" s="215">
        <v>2.3378389804137933</v>
      </c>
      <c r="O485" s="215">
        <v>0.37388497103448276</v>
      </c>
      <c r="P485" s="213">
        <v>9</v>
      </c>
      <c r="Q485" s="214">
        <v>80524</v>
      </c>
      <c r="R485" s="215">
        <v>0.16275862068965516</v>
      </c>
    </row>
    <row r="486" spans="2:18">
      <c r="B486" s="213" t="s">
        <v>734</v>
      </c>
      <c r="C486" s="213" t="s">
        <v>258</v>
      </c>
      <c r="D486" s="213" t="s">
        <v>259</v>
      </c>
      <c r="E486" s="214">
        <v>2274</v>
      </c>
      <c r="F486" s="212">
        <v>12.240456754999999</v>
      </c>
      <c r="G486" s="212">
        <v>1.2777926640000001</v>
      </c>
      <c r="H486" s="220">
        <v>5.9010734558105469</v>
      </c>
      <c r="I486" s="212">
        <v>10.013975466836296</v>
      </c>
      <c r="J486" s="212">
        <v>3.8244482370653614</v>
      </c>
      <c r="K486" s="213">
        <v>42</v>
      </c>
      <c r="L486" s="214">
        <v>419652.65277099999</v>
      </c>
      <c r="M486" s="214">
        <v>161616.65277099999</v>
      </c>
      <c r="N486" s="215">
        <v>3.5661096077396657</v>
      </c>
      <c r="O486" s="215">
        <v>2.5661096077396657</v>
      </c>
      <c r="P486" s="213">
        <v>12</v>
      </c>
      <c r="Q486" s="214">
        <v>160270</v>
      </c>
      <c r="R486" s="215">
        <v>0.32365875109938436</v>
      </c>
    </row>
    <row r="487" spans="2:18">
      <c r="B487" s="213" t="s">
        <v>735</v>
      </c>
      <c r="C487" s="213" t="s">
        <v>258</v>
      </c>
      <c r="D487" s="213" t="s">
        <v>259</v>
      </c>
      <c r="E487" s="214">
        <v>2835.5</v>
      </c>
      <c r="F487" s="212">
        <v>10.067178832000002</v>
      </c>
      <c r="G487" s="212">
        <v>3.3976415939999995</v>
      </c>
      <c r="H487" s="220">
        <v>6.7597436904907227</v>
      </c>
      <c r="I487" s="212">
        <v>3.9077481332517809</v>
      </c>
      <c r="J487" s="212">
        <v>1.1987343681848033</v>
      </c>
      <c r="K487" s="213">
        <v>36</v>
      </c>
      <c r="L487" s="214">
        <v>163760.82365199999</v>
      </c>
      <c r="M487" s="214">
        <v>109290.666253</v>
      </c>
      <c r="N487" s="215">
        <v>0.65397047751719284</v>
      </c>
      <c r="O487" s="215">
        <v>0.58790337436078299</v>
      </c>
      <c r="P487" s="213">
        <v>2</v>
      </c>
      <c r="Q487" s="214">
        <v>50235</v>
      </c>
      <c r="R487" s="215">
        <v>8.7109857168047963E-2</v>
      </c>
    </row>
    <row r="488" spans="2:18">
      <c r="B488" s="213" t="s">
        <v>736</v>
      </c>
      <c r="C488" s="213" t="s">
        <v>258</v>
      </c>
      <c r="D488" s="213" t="s">
        <v>259</v>
      </c>
      <c r="E488" s="214">
        <v>2276.5</v>
      </c>
      <c r="F488" s="212">
        <v>8.1425397279999991</v>
      </c>
      <c r="G488" s="212">
        <v>2.102712082</v>
      </c>
      <c r="H488" s="220">
        <v>5.5356817245483398</v>
      </c>
      <c r="I488" s="212">
        <v>21.294930658687797</v>
      </c>
      <c r="J488" s="212">
        <v>2.4455278787508985</v>
      </c>
      <c r="K488" s="213">
        <v>26</v>
      </c>
      <c r="L488" s="214">
        <v>892400.24314899999</v>
      </c>
      <c r="M488" s="214">
        <v>580348.31364900002</v>
      </c>
      <c r="N488" s="215">
        <v>2.3284280658906216</v>
      </c>
      <c r="O488" s="215">
        <v>1.2968737939819899</v>
      </c>
      <c r="P488" s="213">
        <v>5</v>
      </c>
      <c r="Q488" s="214">
        <v>102484</v>
      </c>
      <c r="R488" s="215">
        <v>0.18273665714913245</v>
      </c>
    </row>
    <row r="489" spans="2:18">
      <c r="B489" s="213" t="s">
        <v>737</v>
      </c>
      <c r="C489" s="213" t="s">
        <v>258</v>
      </c>
      <c r="D489" s="213" t="s">
        <v>259</v>
      </c>
      <c r="E489" s="214">
        <v>1382.5</v>
      </c>
      <c r="F489" s="212">
        <v>6.3696426099999996</v>
      </c>
      <c r="G489" s="212">
        <v>0.37154999999999999</v>
      </c>
      <c r="H489" s="220">
        <v>3.2337150573730469</v>
      </c>
      <c r="I489" s="212">
        <v>1.261039042316072</v>
      </c>
      <c r="J489" s="212">
        <v>1.9804471016846736</v>
      </c>
      <c r="K489" s="213">
        <v>19</v>
      </c>
      <c r="L489" s="214">
        <v>52845.983206999997</v>
      </c>
      <c r="M489" s="214">
        <v>48620.983206999997</v>
      </c>
      <c r="N489" s="215">
        <v>0.38047011790235075</v>
      </c>
      <c r="O489" s="215">
        <v>0.33345384303797465</v>
      </c>
      <c r="P489" s="213">
        <v>7</v>
      </c>
      <c r="Q489" s="214">
        <v>82994</v>
      </c>
      <c r="R489" s="215">
        <v>0.25027124773960219</v>
      </c>
    </row>
    <row r="490" spans="2:18">
      <c r="B490" s="213" t="s">
        <v>738</v>
      </c>
      <c r="C490" s="213" t="s">
        <v>258</v>
      </c>
      <c r="D490" s="213" t="s">
        <v>259</v>
      </c>
      <c r="E490" s="214">
        <v>1216</v>
      </c>
      <c r="F490" s="212">
        <v>2.5258710089999998</v>
      </c>
      <c r="G490" s="212">
        <v>5.1554413229999989</v>
      </c>
      <c r="H490" s="220">
        <v>7.8652873039245605</v>
      </c>
      <c r="I490" s="212">
        <v>34.289497808860141</v>
      </c>
      <c r="J490" s="212">
        <v>1.240851739735439E-3</v>
      </c>
      <c r="K490" s="213">
        <v>14</v>
      </c>
      <c r="L490" s="214">
        <v>1436959.6535690001</v>
      </c>
      <c r="M490" s="214">
        <v>287434.65356900002</v>
      </c>
      <c r="N490" s="215">
        <v>2.3700657269736838</v>
      </c>
      <c r="O490" s="215">
        <v>1.3832236217105263</v>
      </c>
      <c r="P490" s="213">
        <v>1</v>
      </c>
      <c r="Q490" s="214">
        <v>52</v>
      </c>
      <c r="R490" s="215">
        <v>3.2894736842105261E-3</v>
      </c>
    </row>
    <row r="491" spans="2:18">
      <c r="B491" s="213" t="s">
        <v>739</v>
      </c>
      <c r="C491" s="213" t="s">
        <v>258</v>
      </c>
      <c r="D491" s="213" t="s">
        <v>259</v>
      </c>
      <c r="E491" s="214">
        <v>1059.5</v>
      </c>
      <c r="F491" s="212">
        <v>4.226898372</v>
      </c>
      <c r="G491" s="212">
        <v>3.8788309289999998</v>
      </c>
      <c r="H491" s="220">
        <v>7.4458050727844238</v>
      </c>
      <c r="I491" s="212">
        <v>2.652312595535987</v>
      </c>
      <c r="J491" s="212">
        <v>0</v>
      </c>
      <c r="K491" s="213">
        <v>12</v>
      </c>
      <c r="L491" s="214">
        <v>111149.66482400001</v>
      </c>
      <c r="M491" s="214">
        <v>108029.667944</v>
      </c>
      <c r="N491" s="215">
        <v>1.2433537668711656</v>
      </c>
      <c r="O491" s="215">
        <v>1.2339153619631902</v>
      </c>
      <c r="P491" s="213"/>
      <c r="Q491" s="214"/>
      <c r="R491" s="215"/>
    </row>
    <row r="492" spans="2:18">
      <c r="B492" s="213" t="s">
        <v>740</v>
      </c>
      <c r="C492" s="213" t="s">
        <v>258</v>
      </c>
      <c r="D492" s="213" t="s">
        <v>259</v>
      </c>
      <c r="E492" s="214">
        <v>1809</v>
      </c>
      <c r="F492" s="212">
        <v>4.0727433340000001</v>
      </c>
      <c r="G492" s="212">
        <v>2.5874016750000002</v>
      </c>
      <c r="H492" s="220">
        <v>6.5369277000427246</v>
      </c>
      <c r="I492" s="212">
        <v>5.5633892404241667</v>
      </c>
      <c r="J492" s="212">
        <v>0.2739418840800546</v>
      </c>
      <c r="K492" s="213">
        <v>19</v>
      </c>
      <c r="L492" s="214">
        <v>233143.276701</v>
      </c>
      <c r="M492" s="214">
        <v>61503.006327999996</v>
      </c>
      <c r="N492" s="215">
        <v>0.45807994140409064</v>
      </c>
      <c r="O492" s="215">
        <v>0.25686384632393588</v>
      </c>
      <c r="P492" s="213">
        <v>1</v>
      </c>
      <c r="Q492" s="214">
        <v>11480</v>
      </c>
      <c r="R492" s="215">
        <v>2.2664455500276397E-2</v>
      </c>
    </row>
    <row r="493" spans="2:18">
      <c r="B493" s="213" t="s">
        <v>741</v>
      </c>
      <c r="C493" s="213" t="s">
        <v>258</v>
      </c>
      <c r="D493" s="213" t="s">
        <v>259</v>
      </c>
      <c r="E493" s="214">
        <v>1633</v>
      </c>
      <c r="F493" s="212">
        <v>6.5587413099999994</v>
      </c>
      <c r="G493" s="212">
        <v>1.768242563</v>
      </c>
      <c r="H493" s="220">
        <v>6.1174454689025879</v>
      </c>
      <c r="I493" s="212">
        <v>38.926176996688724</v>
      </c>
      <c r="J493" s="212">
        <v>0.24020026177263323</v>
      </c>
      <c r="K493" s="213">
        <v>24</v>
      </c>
      <c r="L493" s="214">
        <v>1631267.571305</v>
      </c>
      <c r="M493" s="214">
        <v>80724.628185000009</v>
      </c>
      <c r="N493" s="215">
        <v>2.4082464868340479</v>
      </c>
      <c r="O493" s="215">
        <v>0.31026735762400492</v>
      </c>
      <c r="P493" s="213">
        <v>2</v>
      </c>
      <c r="Q493" s="214">
        <v>10066</v>
      </c>
      <c r="R493" s="215">
        <v>0.97795468462951618</v>
      </c>
    </row>
    <row r="494" spans="2:18">
      <c r="B494" s="213" t="s">
        <v>742</v>
      </c>
      <c r="C494" s="213" t="s">
        <v>258</v>
      </c>
      <c r="D494" s="213" t="s">
        <v>259</v>
      </c>
      <c r="E494" s="214">
        <v>1204.5</v>
      </c>
      <c r="F494" s="212">
        <v>3.2773572460000002</v>
      </c>
      <c r="G494" s="212">
        <v>3.6050393479999996</v>
      </c>
      <c r="H494" s="220">
        <v>7.0612797737121582</v>
      </c>
      <c r="I494" s="212">
        <v>0.60056394581653327</v>
      </c>
      <c r="J494" s="212">
        <v>3.4574186099716924</v>
      </c>
      <c r="K494" s="213">
        <v>17</v>
      </c>
      <c r="L494" s="214">
        <v>25167.652332999998</v>
      </c>
      <c r="M494" s="214">
        <v>23012.654361999997</v>
      </c>
      <c r="N494" s="215">
        <v>0.1541441212121212</v>
      </c>
      <c r="O494" s="215">
        <v>0.14722562723121627</v>
      </c>
      <c r="P494" s="213">
        <v>8</v>
      </c>
      <c r="Q494" s="214">
        <v>144889</v>
      </c>
      <c r="R494" s="215">
        <v>0.33457866334578662</v>
      </c>
    </row>
    <row r="495" spans="2:18">
      <c r="B495" s="213" t="s">
        <v>743</v>
      </c>
      <c r="C495" s="213" t="s">
        <v>258</v>
      </c>
      <c r="D495" s="213" t="s">
        <v>259</v>
      </c>
      <c r="E495" s="214">
        <v>2930</v>
      </c>
      <c r="F495" s="212">
        <v>11.216933664000001</v>
      </c>
      <c r="G495" s="212">
        <v>3.4341843970000001</v>
      </c>
      <c r="H495" s="220">
        <v>7.8251223564147949</v>
      </c>
      <c r="I495" s="212">
        <v>25.828811663870603</v>
      </c>
      <c r="J495" s="212">
        <v>1.834050458929348</v>
      </c>
      <c r="K495" s="213">
        <v>62</v>
      </c>
      <c r="L495" s="214">
        <v>1082400.2284170003</v>
      </c>
      <c r="M495" s="214">
        <v>614692.312103</v>
      </c>
      <c r="N495" s="215">
        <v>1.9052330440273035</v>
      </c>
      <c r="O495" s="215">
        <v>1.7002274006825939</v>
      </c>
      <c r="P495" s="213">
        <v>6</v>
      </c>
      <c r="Q495" s="214">
        <v>76859</v>
      </c>
      <c r="R495" s="215">
        <v>9.078498293515358E-2</v>
      </c>
    </row>
    <row r="496" spans="2:18">
      <c r="B496" s="213" t="s">
        <v>744</v>
      </c>
      <c r="C496" s="213" t="s">
        <v>258</v>
      </c>
      <c r="D496" s="213" t="s">
        <v>259</v>
      </c>
      <c r="E496" s="214">
        <v>2487.5</v>
      </c>
      <c r="F496" s="212">
        <v>10.911113700999998</v>
      </c>
      <c r="G496" s="212">
        <v>1.5318766029999999</v>
      </c>
      <c r="H496" s="220">
        <v>7.442965030670166</v>
      </c>
      <c r="I496" s="212">
        <v>17.826553314166631</v>
      </c>
      <c r="J496" s="212">
        <v>0.8677848916772879</v>
      </c>
      <c r="K496" s="213">
        <v>30</v>
      </c>
      <c r="L496" s="214">
        <v>747051.998762</v>
      </c>
      <c r="M496" s="214">
        <v>664879.325924</v>
      </c>
      <c r="N496" s="215">
        <v>3.1734672723618087</v>
      </c>
      <c r="O496" s="215">
        <v>3.1343383019095477</v>
      </c>
      <c r="P496" s="213">
        <v>2</v>
      </c>
      <c r="Q496" s="214">
        <v>36366</v>
      </c>
      <c r="R496" s="215">
        <v>8.9648241206030155E-2</v>
      </c>
    </row>
    <row r="497" spans="2:18">
      <c r="B497" s="213" t="s">
        <v>745</v>
      </c>
      <c r="C497" s="213" t="s">
        <v>258</v>
      </c>
      <c r="D497" s="213" t="s">
        <v>259</v>
      </c>
      <c r="E497" s="214">
        <v>2286</v>
      </c>
      <c r="F497" s="212">
        <v>10.835756297</v>
      </c>
      <c r="G497" s="212">
        <v>8.4127600000000005</v>
      </c>
      <c r="H497" s="220">
        <v>7.8615179061889648</v>
      </c>
      <c r="I497" s="212">
        <v>44.266525261591561</v>
      </c>
      <c r="J497" s="212">
        <v>2.6942232024340282</v>
      </c>
      <c r="K497" s="213">
        <v>47</v>
      </c>
      <c r="L497" s="214">
        <v>1855063.937045</v>
      </c>
      <c r="M497" s="214">
        <v>971343.99427000002</v>
      </c>
      <c r="N497" s="215">
        <v>4.7923591959755028</v>
      </c>
      <c r="O497" s="215">
        <v>3.5956546640419949</v>
      </c>
      <c r="P497" s="213">
        <v>13</v>
      </c>
      <c r="Q497" s="214">
        <v>112906</v>
      </c>
      <c r="R497" s="215">
        <v>0.70866141732283461</v>
      </c>
    </row>
    <row r="498" spans="2:18">
      <c r="B498" s="213" t="s">
        <v>746</v>
      </c>
      <c r="C498" s="213" t="s">
        <v>258</v>
      </c>
      <c r="D498" s="213" t="s">
        <v>259</v>
      </c>
      <c r="E498" s="214">
        <v>2019</v>
      </c>
      <c r="F498" s="212">
        <v>10.844512776</v>
      </c>
      <c r="G498" s="212">
        <v>5.9450050990000003</v>
      </c>
      <c r="H498" s="220">
        <v>7.1699957847595215</v>
      </c>
      <c r="I498" s="212">
        <v>58.587212075746663</v>
      </c>
      <c r="J498" s="212">
        <v>2.4826579808091358</v>
      </c>
      <c r="K498" s="213">
        <v>34</v>
      </c>
      <c r="L498" s="214">
        <v>2455196.6446759999</v>
      </c>
      <c r="M498" s="214">
        <v>530071.65949599992</v>
      </c>
      <c r="N498" s="215">
        <v>3.4416378335809807</v>
      </c>
      <c r="O498" s="215">
        <v>2.2284960356612187</v>
      </c>
      <c r="P498" s="213">
        <v>10</v>
      </c>
      <c r="Q498" s="214">
        <v>104040</v>
      </c>
      <c r="R498" s="215">
        <v>0.7152055473006439</v>
      </c>
    </row>
    <row r="499" spans="2:18">
      <c r="B499" s="213" t="s">
        <v>747</v>
      </c>
      <c r="C499" s="213" t="s">
        <v>258</v>
      </c>
      <c r="D499" s="213" t="s">
        <v>259</v>
      </c>
      <c r="E499" s="214">
        <v>1966.5</v>
      </c>
      <c r="F499" s="212">
        <v>36.327770038000004</v>
      </c>
      <c r="G499" s="212">
        <v>6.9955302890000004</v>
      </c>
      <c r="H499" s="220">
        <v>7.6067466735839844</v>
      </c>
      <c r="I499" s="212">
        <v>20.721658475673525</v>
      </c>
      <c r="J499" s="212">
        <v>6.985231693639915</v>
      </c>
      <c r="K499" s="213">
        <v>42</v>
      </c>
      <c r="L499" s="214">
        <v>868376.29849700001</v>
      </c>
      <c r="M499" s="214">
        <v>472736.646435</v>
      </c>
      <c r="N499" s="215">
        <v>3.0953470048309182</v>
      </c>
      <c r="O499" s="215">
        <v>1.5942028817696416</v>
      </c>
      <c r="P499" s="213">
        <v>14</v>
      </c>
      <c r="Q499" s="214">
        <v>292728</v>
      </c>
      <c r="R499" s="215">
        <v>0.53546910755148747</v>
      </c>
    </row>
    <row r="500" spans="2:18">
      <c r="B500" s="213" t="s">
        <v>748</v>
      </c>
      <c r="C500" s="213" t="s">
        <v>258</v>
      </c>
      <c r="D500" s="213" t="s">
        <v>259</v>
      </c>
      <c r="E500" s="214">
        <v>1901.5</v>
      </c>
      <c r="F500" s="212">
        <v>9.527845846</v>
      </c>
      <c r="G500" s="212">
        <v>2.2242439830000005</v>
      </c>
      <c r="H500" s="220">
        <v>5.2228140830993652</v>
      </c>
      <c r="I500" s="212">
        <v>29.05740601771274</v>
      </c>
      <c r="J500" s="212">
        <v>1.3072373078112851</v>
      </c>
      <c r="K500" s="213">
        <v>35</v>
      </c>
      <c r="L500" s="214">
        <v>1217699.9592579999</v>
      </c>
      <c r="M500" s="214">
        <v>757676.95925800002</v>
      </c>
      <c r="N500" s="215">
        <v>7.1762642392847757</v>
      </c>
      <c r="O500" s="215">
        <v>5.1978261640809889</v>
      </c>
      <c r="P500" s="213">
        <v>4</v>
      </c>
      <c r="Q500" s="214">
        <v>54782</v>
      </c>
      <c r="R500" s="215">
        <v>1.0723113331580332</v>
      </c>
    </row>
    <row r="501" spans="2:18">
      <c r="B501" s="213" t="s">
        <v>749</v>
      </c>
      <c r="C501" s="213" t="s">
        <v>258</v>
      </c>
      <c r="D501" s="213" t="s">
        <v>259</v>
      </c>
      <c r="E501" s="214">
        <v>1971</v>
      </c>
      <c r="F501" s="212">
        <v>9.8958879079999988</v>
      </c>
      <c r="G501" s="212">
        <v>2.2108469069999996</v>
      </c>
      <c r="H501" s="220">
        <v>7.0790057182312012</v>
      </c>
      <c r="I501" s="212">
        <v>20.488257639715286</v>
      </c>
      <c r="J501" s="212">
        <v>0</v>
      </c>
      <c r="K501" s="213">
        <v>31</v>
      </c>
      <c r="L501" s="214">
        <v>858595.239986</v>
      </c>
      <c r="M501" s="214">
        <v>557561.66177799995</v>
      </c>
      <c r="N501" s="215">
        <v>4.6482326428209033</v>
      </c>
      <c r="O501" s="215">
        <v>3.6384237899543383</v>
      </c>
      <c r="P501" s="213"/>
      <c r="Q501" s="214"/>
      <c r="R501" s="215"/>
    </row>
    <row r="502" spans="2:18">
      <c r="B502" s="213" t="s">
        <v>750</v>
      </c>
      <c r="C502" s="213" t="s">
        <v>258</v>
      </c>
      <c r="D502" s="213" t="s">
        <v>259</v>
      </c>
      <c r="E502" s="214">
        <v>1862</v>
      </c>
      <c r="F502" s="212">
        <v>12.092753358</v>
      </c>
      <c r="G502" s="212">
        <v>1.2610963499999999</v>
      </c>
      <c r="H502" s="220">
        <v>6.1399040222167969</v>
      </c>
      <c r="I502" s="212">
        <v>43.093801290636115</v>
      </c>
      <c r="J502" s="212">
        <v>0.41740343522023649</v>
      </c>
      <c r="K502" s="213">
        <v>35</v>
      </c>
      <c r="L502" s="214">
        <v>1805918.9469250001</v>
      </c>
      <c r="M502" s="214">
        <v>308219.63601400005</v>
      </c>
      <c r="N502" s="215">
        <v>4.5771570580021477</v>
      </c>
      <c r="O502" s="215">
        <v>3.9448620563909769</v>
      </c>
      <c r="P502" s="213">
        <v>2</v>
      </c>
      <c r="Q502" s="214">
        <v>17492</v>
      </c>
      <c r="R502" s="215">
        <v>3.5445757250268529E-2</v>
      </c>
    </row>
    <row r="503" spans="2:18">
      <c r="B503" s="213" t="s">
        <v>751</v>
      </c>
      <c r="C503" s="213" t="s">
        <v>258</v>
      </c>
      <c r="D503" s="213" t="s">
        <v>259</v>
      </c>
      <c r="E503" s="214">
        <v>2513</v>
      </c>
      <c r="F503" s="212">
        <v>15.179062788000001</v>
      </c>
      <c r="G503" s="212">
        <v>1.4644549819999999</v>
      </c>
      <c r="H503" s="220">
        <v>6.5042901039123535</v>
      </c>
      <c r="I503" s="212">
        <v>26.754894558021128</v>
      </c>
      <c r="J503" s="212">
        <v>1.5768600733357221</v>
      </c>
      <c r="K503" s="213">
        <v>45</v>
      </c>
      <c r="L503" s="214">
        <v>1121209.3052420001</v>
      </c>
      <c r="M503" s="214">
        <v>360510.31396699999</v>
      </c>
      <c r="N503" s="215">
        <v>3.3265684333465981</v>
      </c>
      <c r="O503" s="215">
        <v>2.2949992821329088</v>
      </c>
      <c r="P503" s="213">
        <v>5</v>
      </c>
      <c r="Q503" s="214">
        <v>66081</v>
      </c>
      <c r="R503" s="215">
        <v>8.4759251890171111E-2</v>
      </c>
    </row>
    <row r="504" spans="2:18">
      <c r="B504" s="213" t="s">
        <v>752</v>
      </c>
      <c r="C504" s="213" t="s">
        <v>258</v>
      </c>
      <c r="D504" s="213" t="s">
        <v>259</v>
      </c>
      <c r="E504" s="214">
        <v>1241.5</v>
      </c>
      <c r="F504" s="212">
        <v>6.3595963910000002</v>
      </c>
      <c r="G504" s="212">
        <v>3.3938160009999998</v>
      </c>
      <c r="H504" s="220">
        <v>5.0103073120117188</v>
      </c>
      <c r="I504" s="212">
        <v>2.1645290169296127</v>
      </c>
      <c r="J504" s="212">
        <v>1.332340693007471</v>
      </c>
      <c r="K504" s="213">
        <v>11</v>
      </c>
      <c r="L504" s="214">
        <v>90708.265360000005</v>
      </c>
      <c r="M504" s="214">
        <v>34562.651727999997</v>
      </c>
      <c r="N504" s="215">
        <v>0.23815268062827227</v>
      </c>
      <c r="O504" s="215">
        <v>0.17183507128473621</v>
      </c>
      <c r="P504" s="213">
        <v>5</v>
      </c>
      <c r="Q504" s="214">
        <v>55834</v>
      </c>
      <c r="R504" s="215">
        <v>0.20298026580749093</v>
      </c>
    </row>
    <row r="505" spans="2:18">
      <c r="B505" s="213" t="s">
        <v>753</v>
      </c>
      <c r="C505" s="213" t="s">
        <v>258</v>
      </c>
      <c r="D505" s="213" t="s">
        <v>259</v>
      </c>
      <c r="E505" s="214">
        <v>1200.5</v>
      </c>
      <c r="F505" s="212">
        <v>4.2104398830000003</v>
      </c>
      <c r="G505" s="212">
        <v>7.7518744360000005</v>
      </c>
      <c r="H505" s="220">
        <v>6.5953865051269531</v>
      </c>
      <c r="I505" s="212">
        <v>2.8450103432640486</v>
      </c>
      <c r="J505" s="212">
        <v>1.9668215950810402</v>
      </c>
      <c r="K505" s="213">
        <v>14</v>
      </c>
      <c r="L505" s="214">
        <v>119224.99127999999</v>
      </c>
      <c r="M505" s="214">
        <v>117492.99127999999</v>
      </c>
      <c r="N505" s="215">
        <v>1.0423434344023326</v>
      </c>
      <c r="O505" s="215">
        <v>1.0415104481466058</v>
      </c>
      <c r="P505" s="213">
        <v>6</v>
      </c>
      <c r="Q505" s="214">
        <v>82423</v>
      </c>
      <c r="R505" s="215">
        <v>0.23823406913785922</v>
      </c>
    </row>
    <row r="506" spans="2:18">
      <c r="B506" s="213" t="s">
        <v>754</v>
      </c>
      <c r="C506" s="213" t="s">
        <v>258</v>
      </c>
      <c r="D506" s="213" t="s">
        <v>259</v>
      </c>
      <c r="E506" s="214">
        <v>821.5</v>
      </c>
      <c r="F506" s="212">
        <v>4.1453672770000001</v>
      </c>
      <c r="G506" s="212">
        <v>3.4191154030000002</v>
      </c>
      <c r="H506" s="220">
        <v>2.3320703506469727</v>
      </c>
      <c r="I506" s="212">
        <v>0.41938402549712195</v>
      </c>
      <c r="J506" s="212">
        <v>1.569605863164961</v>
      </c>
      <c r="K506" s="213">
        <v>10</v>
      </c>
      <c r="L506" s="214">
        <v>17575</v>
      </c>
      <c r="M506" s="214">
        <v>10763</v>
      </c>
      <c r="N506" s="215">
        <v>6.5733414485696889E-2</v>
      </c>
      <c r="O506" s="215">
        <v>6.0864272671941569E-2</v>
      </c>
      <c r="P506" s="213">
        <v>6</v>
      </c>
      <c r="Q506" s="214">
        <v>65777</v>
      </c>
      <c r="R506" s="215">
        <v>0.40170419963481435</v>
      </c>
    </row>
    <row r="507" spans="2:18">
      <c r="B507" s="213" t="s">
        <v>755</v>
      </c>
      <c r="C507" s="213" t="s">
        <v>258</v>
      </c>
      <c r="D507" s="213" t="s">
        <v>259</v>
      </c>
      <c r="E507" s="214">
        <v>2589.5</v>
      </c>
      <c r="F507" s="212">
        <v>13.640725956000001</v>
      </c>
      <c r="G507" s="212">
        <v>1.86242401</v>
      </c>
      <c r="H507" s="220">
        <v>7.0144305229187012</v>
      </c>
      <c r="I507" s="212">
        <v>24.14733935685808</v>
      </c>
      <c r="J507" s="212">
        <v>0.44097961827520982</v>
      </c>
      <c r="K507" s="213">
        <v>44</v>
      </c>
      <c r="L507" s="214">
        <v>1011935.275059</v>
      </c>
      <c r="M507" s="214">
        <v>349727.96679899999</v>
      </c>
      <c r="N507" s="215">
        <v>1.8196562255261635</v>
      </c>
      <c r="O507" s="215">
        <v>0.84906989998069127</v>
      </c>
      <c r="P507" s="213">
        <v>2</v>
      </c>
      <c r="Q507" s="214">
        <v>18480</v>
      </c>
      <c r="R507" s="215">
        <v>4.325159297161614E-2</v>
      </c>
    </row>
    <row r="508" spans="2:18">
      <c r="B508" s="213" t="s">
        <v>756</v>
      </c>
      <c r="C508" s="213" t="s">
        <v>258</v>
      </c>
      <c r="D508" s="213" t="s">
        <v>259</v>
      </c>
      <c r="E508" s="214">
        <v>503.5</v>
      </c>
      <c r="F508" s="212">
        <v>2.617578966</v>
      </c>
      <c r="G508" s="212">
        <v>1.8577385330000002</v>
      </c>
      <c r="H508" s="220">
        <v>5.301816463470459</v>
      </c>
      <c r="I508" s="212">
        <v>6.8485471020013648E-3</v>
      </c>
      <c r="J508" s="212">
        <v>1.7376219612318307</v>
      </c>
      <c r="K508" s="213">
        <v>1</v>
      </c>
      <c r="L508" s="214">
        <v>287</v>
      </c>
      <c r="M508" s="214">
        <v>287</v>
      </c>
      <c r="N508" s="215">
        <v>1.9860973187686196E-3</v>
      </c>
      <c r="O508" s="215">
        <v>1.9860973187686196E-3</v>
      </c>
      <c r="P508" s="213">
        <v>4</v>
      </c>
      <c r="Q508" s="214">
        <v>72818</v>
      </c>
      <c r="R508" s="215">
        <v>0.54419066534260174</v>
      </c>
    </row>
    <row r="509" spans="2:18">
      <c r="B509" s="213" t="s">
        <v>757</v>
      </c>
      <c r="C509" s="213" t="s">
        <v>258</v>
      </c>
      <c r="D509" s="213" t="s">
        <v>259</v>
      </c>
      <c r="E509" s="214">
        <v>2425</v>
      </c>
      <c r="F509" s="212">
        <v>29.194571478</v>
      </c>
      <c r="G509" s="212">
        <v>3.0907783329999998</v>
      </c>
      <c r="H509" s="220">
        <v>6.7550382614135742</v>
      </c>
      <c r="I509" s="212">
        <v>80.871151612549838</v>
      </c>
      <c r="J509" s="212">
        <v>0.90589335760723988</v>
      </c>
      <c r="K509" s="213">
        <v>43</v>
      </c>
      <c r="L509" s="214">
        <v>3389042.9849010003</v>
      </c>
      <c r="M509" s="214">
        <v>650072.98490099993</v>
      </c>
      <c r="N509" s="215">
        <v>5.990790337319587</v>
      </c>
      <c r="O509" s="215">
        <v>2.95945013113402</v>
      </c>
      <c r="P509" s="213">
        <v>4</v>
      </c>
      <c r="Q509" s="214">
        <v>37963</v>
      </c>
      <c r="R509" s="215">
        <v>3.3402061855670101E-2</v>
      </c>
    </row>
    <row r="510" spans="2:18">
      <c r="B510" s="213" t="s">
        <v>758</v>
      </c>
      <c r="C510" s="213" t="s">
        <v>258</v>
      </c>
      <c r="D510" s="213" t="s">
        <v>259</v>
      </c>
      <c r="E510" s="214">
        <v>2853</v>
      </c>
      <c r="F510" s="212">
        <v>9.4734324669999985</v>
      </c>
      <c r="G510" s="212">
        <v>13.286798277000001</v>
      </c>
      <c r="H510" s="220">
        <v>8.5442104339599609</v>
      </c>
      <c r="I510" s="212">
        <v>74.938743029722332</v>
      </c>
      <c r="J510" s="212">
        <v>2.575459373421273</v>
      </c>
      <c r="K510" s="213">
        <v>49</v>
      </c>
      <c r="L510" s="214">
        <v>3140435.3258000007</v>
      </c>
      <c r="M510" s="214">
        <v>218006.99522800001</v>
      </c>
      <c r="N510" s="215">
        <v>1.7051057006659658</v>
      </c>
      <c r="O510" s="215">
        <v>0.7000817581493165</v>
      </c>
      <c r="P510" s="213">
        <v>6</v>
      </c>
      <c r="Q510" s="214">
        <v>107929</v>
      </c>
      <c r="R510" s="215">
        <v>0.12688398177357169</v>
      </c>
    </row>
    <row r="511" spans="2:18">
      <c r="B511" s="213" t="s">
        <v>759</v>
      </c>
      <c r="C511" s="213" t="s">
        <v>258</v>
      </c>
      <c r="D511" s="213" t="s">
        <v>259</v>
      </c>
      <c r="E511" s="214">
        <v>1487.5</v>
      </c>
      <c r="F511" s="212">
        <v>8.4989419609999999</v>
      </c>
      <c r="G511" s="212">
        <v>1.6572928469999999</v>
      </c>
      <c r="H511" s="220">
        <v>7.138432502746582</v>
      </c>
      <c r="I511" s="212">
        <v>20.641894755434247</v>
      </c>
      <c r="J511" s="212">
        <v>2.9331110248665571</v>
      </c>
      <c r="K511" s="213">
        <v>16</v>
      </c>
      <c r="L511" s="214">
        <v>865033.66430499998</v>
      </c>
      <c r="M511" s="214">
        <v>122003.664305</v>
      </c>
      <c r="N511" s="215">
        <v>4.0152380806722681</v>
      </c>
      <c r="O511" s="215">
        <v>1.0733893411764706</v>
      </c>
      <c r="P511" s="213">
        <v>7</v>
      </c>
      <c r="Q511" s="214">
        <v>122917</v>
      </c>
      <c r="R511" s="215">
        <v>0.28840336134453781</v>
      </c>
    </row>
    <row r="512" spans="2:18">
      <c r="B512" s="213" t="s">
        <v>760</v>
      </c>
      <c r="C512" s="213" t="s">
        <v>258</v>
      </c>
      <c r="D512" s="213" t="s">
        <v>259</v>
      </c>
      <c r="E512" s="214">
        <v>1794</v>
      </c>
      <c r="F512" s="212">
        <v>11.227234362999999</v>
      </c>
      <c r="G512" s="212">
        <v>2.4831980559999995</v>
      </c>
      <c r="H512" s="220">
        <v>5.1666913032531738</v>
      </c>
      <c r="I512" s="212">
        <v>22.165167199460917</v>
      </c>
      <c r="J512" s="212">
        <v>0.83580909684564397</v>
      </c>
      <c r="K512" s="213">
        <v>19</v>
      </c>
      <c r="L512" s="214">
        <v>928868.98366899998</v>
      </c>
      <c r="M512" s="214">
        <v>344925.98366899998</v>
      </c>
      <c r="N512" s="215">
        <v>2.6655517887402453</v>
      </c>
      <c r="O512" s="215">
        <v>1.6739129927536232</v>
      </c>
      <c r="P512" s="213">
        <v>3</v>
      </c>
      <c r="Q512" s="214">
        <v>35026</v>
      </c>
      <c r="R512" s="215">
        <v>7.4136008918617616E-2</v>
      </c>
    </row>
    <row r="513" spans="2:18">
      <c r="B513" s="213" t="s">
        <v>761</v>
      </c>
      <c r="C513" s="213" t="s">
        <v>258</v>
      </c>
      <c r="D513" s="213" t="s">
        <v>259</v>
      </c>
      <c r="E513" s="214">
        <v>2671.5</v>
      </c>
      <c r="F513" s="212">
        <v>10.680496811999999</v>
      </c>
      <c r="G513" s="212">
        <v>10.496166576</v>
      </c>
      <c r="H513" s="220">
        <v>6.7002677917480469</v>
      </c>
      <c r="I513" s="212">
        <v>27.856849366972831</v>
      </c>
      <c r="J513" s="212">
        <v>2.5937857991158269</v>
      </c>
      <c r="K513" s="213">
        <v>40</v>
      </c>
      <c r="L513" s="214">
        <v>1167388.593412</v>
      </c>
      <c r="M513" s="214">
        <v>1105958.6532080001</v>
      </c>
      <c r="N513" s="215">
        <v>2.3841786389668727</v>
      </c>
      <c r="O513" s="215">
        <v>2.3726994561107988</v>
      </c>
      <c r="P513" s="213">
        <v>9</v>
      </c>
      <c r="Q513" s="214">
        <v>108697</v>
      </c>
      <c r="R513" s="215">
        <v>0.1493542953396968</v>
      </c>
    </row>
    <row r="514" spans="2:18">
      <c r="B514" s="213" t="s">
        <v>762</v>
      </c>
      <c r="C514" s="213" t="s">
        <v>258</v>
      </c>
      <c r="D514" s="213" t="s">
        <v>259</v>
      </c>
      <c r="E514" s="214">
        <v>802</v>
      </c>
      <c r="F514" s="212">
        <v>5.7017024989999996</v>
      </c>
      <c r="G514" s="212">
        <v>1.3380300000000001</v>
      </c>
      <c r="H514" s="220">
        <v>3.1406927108764648</v>
      </c>
      <c r="I514" s="212">
        <v>40.564453371648533</v>
      </c>
      <c r="J514" s="212">
        <v>1.2029580366065953</v>
      </c>
      <c r="K514" s="213">
        <v>12</v>
      </c>
      <c r="L514" s="214">
        <v>1699922.3257530001</v>
      </c>
      <c r="M514" s="214">
        <v>49752.325752999997</v>
      </c>
      <c r="N514" s="215">
        <v>3.0735660199501247</v>
      </c>
      <c r="O514" s="215">
        <v>1.0910223790523692</v>
      </c>
      <c r="P514" s="213">
        <v>3</v>
      </c>
      <c r="Q514" s="214">
        <v>50412</v>
      </c>
      <c r="R514" s="215">
        <v>0.17955112219451372</v>
      </c>
    </row>
    <row r="515" spans="2:18">
      <c r="B515" s="213" t="s">
        <v>763</v>
      </c>
      <c r="C515" s="213" t="s">
        <v>258</v>
      </c>
      <c r="D515" s="213" t="s">
        <v>259</v>
      </c>
      <c r="E515" s="214">
        <v>893</v>
      </c>
      <c r="F515" s="212">
        <v>3.8834760940000002</v>
      </c>
      <c r="G515" s="212">
        <v>0.77439307600000007</v>
      </c>
      <c r="H515" s="220">
        <v>3.3963303565979004</v>
      </c>
      <c r="I515" s="212">
        <v>52.784656286377043</v>
      </c>
      <c r="J515" s="212">
        <v>0.18751178790079001</v>
      </c>
      <c r="K515" s="213">
        <v>24</v>
      </c>
      <c r="L515" s="214">
        <v>2212030.687467</v>
      </c>
      <c r="M515" s="214">
        <v>215273.72264200001</v>
      </c>
      <c r="N515" s="215">
        <v>3.7230310145576704</v>
      </c>
      <c r="O515" s="215">
        <v>0.85628972116461355</v>
      </c>
      <c r="P515" s="213">
        <v>2</v>
      </c>
      <c r="Q515" s="214">
        <v>7858</v>
      </c>
      <c r="R515" s="215">
        <v>0.12318029115341546</v>
      </c>
    </row>
    <row r="516" spans="2:18">
      <c r="B516" s="213" t="s">
        <v>764</v>
      </c>
      <c r="C516" s="213" t="s">
        <v>258</v>
      </c>
      <c r="D516" s="213" t="s">
        <v>259</v>
      </c>
      <c r="E516" s="214">
        <v>925.5</v>
      </c>
      <c r="F516" s="212">
        <v>3.893045833</v>
      </c>
      <c r="G516" s="212">
        <v>0.28311853400000003</v>
      </c>
      <c r="H516" s="220">
        <v>3.0311336517333984</v>
      </c>
      <c r="I516" s="212">
        <v>41.72223217545195</v>
      </c>
      <c r="J516" s="212">
        <v>0</v>
      </c>
      <c r="K516" s="213">
        <v>21</v>
      </c>
      <c r="L516" s="214">
        <v>1748441.0132559999</v>
      </c>
      <c r="M516" s="214">
        <v>430505.33027199999</v>
      </c>
      <c r="N516" s="215">
        <v>5.1719790848190161</v>
      </c>
      <c r="O516" s="215">
        <v>3.1532504764991898</v>
      </c>
      <c r="P516" s="213"/>
      <c r="Q516" s="214"/>
      <c r="R516" s="215"/>
    </row>
    <row r="517" spans="2:18">
      <c r="B517" s="213" t="s">
        <v>765</v>
      </c>
      <c r="C517" s="213" t="s">
        <v>258</v>
      </c>
      <c r="D517" s="213" t="s">
        <v>259</v>
      </c>
      <c r="E517" s="214">
        <v>876</v>
      </c>
      <c r="F517" s="212">
        <v>16.059422437000002</v>
      </c>
      <c r="G517" s="212">
        <v>6.3349253599999988</v>
      </c>
      <c r="H517" s="220">
        <v>4.2362833023071289</v>
      </c>
      <c r="I517" s="212">
        <v>46.653186618553676</v>
      </c>
      <c r="J517" s="212">
        <v>2.4796513015936235</v>
      </c>
      <c r="K517" s="213">
        <v>33</v>
      </c>
      <c r="L517" s="214">
        <v>1955081.0354523333</v>
      </c>
      <c r="M517" s="214">
        <v>626445.03545233328</v>
      </c>
      <c r="N517" s="215">
        <v>8.2686451552511429</v>
      </c>
      <c r="O517" s="215">
        <v>5.3154488082191786</v>
      </c>
      <c r="P517" s="213">
        <v>3</v>
      </c>
      <c r="Q517" s="214">
        <v>103914</v>
      </c>
      <c r="R517" s="215">
        <v>0.64840182648401823</v>
      </c>
    </row>
    <row r="518" spans="2:18">
      <c r="B518" s="213" t="s">
        <v>766</v>
      </c>
      <c r="C518" s="213" t="s">
        <v>258</v>
      </c>
      <c r="D518" s="213" t="s">
        <v>259</v>
      </c>
      <c r="E518" s="214">
        <v>699.5</v>
      </c>
      <c r="F518" s="212">
        <v>6.9618713620000001</v>
      </c>
      <c r="G518" s="212">
        <v>4.3407831630000002</v>
      </c>
      <c r="H518" s="220">
        <v>8.5360097885131836</v>
      </c>
      <c r="I518" s="212">
        <v>3.0592163297883119</v>
      </c>
      <c r="J518" s="212">
        <v>0.79409738836376798</v>
      </c>
      <c r="K518" s="213">
        <v>17</v>
      </c>
      <c r="L518" s="214">
        <v>128201.65701900001</v>
      </c>
      <c r="M518" s="214">
        <v>128165.65701900001</v>
      </c>
      <c r="N518" s="215">
        <v>2.3164164160114367</v>
      </c>
      <c r="O518" s="215">
        <v>2.3149868234453179</v>
      </c>
      <c r="P518" s="213">
        <v>3</v>
      </c>
      <c r="Q518" s="214">
        <v>33278</v>
      </c>
      <c r="R518" s="215">
        <v>0.18012866333095068</v>
      </c>
    </row>
    <row r="519" spans="2:18">
      <c r="B519" s="213" t="s">
        <v>767</v>
      </c>
      <c r="C519" s="213" t="s">
        <v>258</v>
      </c>
      <c r="D519" s="213" t="s">
        <v>259</v>
      </c>
      <c r="E519" s="214">
        <v>2759</v>
      </c>
      <c r="F519" s="212">
        <v>12.11918283</v>
      </c>
      <c r="G519" s="212">
        <v>6.5230674609999992</v>
      </c>
      <c r="H519" s="220">
        <v>7.2465276718139648</v>
      </c>
      <c r="I519" s="212">
        <v>40.580855308717545</v>
      </c>
      <c r="J519" s="212">
        <v>2.6720549088529859</v>
      </c>
      <c r="K519" s="213">
        <v>37</v>
      </c>
      <c r="L519" s="214">
        <v>1700609.6767879999</v>
      </c>
      <c r="M519" s="214">
        <v>1692651.6744559999</v>
      </c>
      <c r="N519" s="215">
        <v>3.3658330326205146</v>
      </c>
      <c r="O519" s="215">
        <v>3.3356288470460314</v>
      </c>
      <c r="P519" s="213">
        <v>6</v>
      </c>
      <c r="Q519" s="214">
        <v>111977</v>
      </c>
      <c r="R519" s="215">
        <v>0.26277636824936573</v>
      </c>
    </row>
    <row r="520" spans="2:18">
      <c r="B520" s="213" t="s">
        <v>768</v>
      </c>
      <c r="C520" s="213" t="s">
        <v>258</v>
      </c>
      <c r="D520" s="213" t="s">
        <v>259</v>
      </c>
      <c r="E520" s="214">
        <v>2757.5</v>
      </c>
      <c r="F520" s="212">
        <v>13.094502114999999</v>
      </c>
      <c r="G520" s="212">
        <v>7.1979444590000004</v>
      </c>
      <c r="H520" s="220">
        <v>6.6471905708312988</v>
      </c>
      <c r="I520" s="212">
        <v>4.9429976986005153</v>
      </c>
      <c r="J520" s="212">
        <v>2.3948199951559408</v>
      </c>
      <c r="K520" s="213">
        <v>50</v>
      </c>
      <c r="L520" s="214">
        <v>207144.71527600003</v>
      </c>
      <c r="M520" s="214">
        <v>99177.703637999992</v>
      </c>
      <c r="N520" s="215">
        <v>0.35249314016319128</v>
      </c>
      <c r="O520" s="215">
        <v>0.32106371713508608</v>
      </c>
      <c r="P520" s="213">
        <v>11</v>
      </c>
      <c r="Q520" s="214">
        <v>100359</v>
      </c>
      <c r="R520" s="215">
        <v>0.18676337262012693</v>
      </c>
    </row>
    <row r="521" spans="2:18">
      <c r="B521" s="213" t="s">
        <v>769</v>
      </c>
      <c r="C521" s="213" t="s">
        <v>258</v>
      </c>
      <c r="D521" s="213" t="s">
        <v>259</v>
      </c>
      <c r="E521" s="214">
        <v>2151.5</v>
      </c>
      <c r="F521" s="212">
        <v>11.574378714</v>
      </c>
      <c r="G521" s="212">
        <v>2.1301368739999997</v>
      </c>
      <c r="H521" s="220">
        <v>8.3543930053710937</v>
      </c>
      <c r="I521" s="212">
        <v>4.626523485993121</v>
      </c>
      <c r="J521" s="212">
        <v>4.7729362168923659</v>
      </c>
      <c r="K521" s="213">
        <v>33</v>
      </c>
      <c r="L521" s="214">
        <v>193882.32579899995</v>
      </c>
      <c r="M521" s="214">
        <v>189826.329184</v>
      </c>
      <c r="N521" s="215">
        <v>0.70168093562630707</v>
      </c>
      <c r="O521" s="215">
        <v>0.69842739391122466</v>
      </c>
      <c r="P521" s="213">
        <v>13</v>
      </c>
      <c r="Q521" s="214">
        <v>200018</v>
      </c>
      <c r="R521" s="215">
        <v>0.39553799674645596</v>
      </c>
    </row>
    <row r="522" spans="2:18">
      <c r="B522" s="213" t="s">
        <v>770</v>
      </c>
      <c r="C522" s="213" t="s">
        <v>258</v>
      </c>
      <c r="D522" s="213" t="s">
        <v>259</v>
      </c>
      <c r="E522" s="214">
        <v>2579.5</v>
      </c>
      <c r="F522" s="212">
        <v>13.168897296000001</v>
      </c>
      <c r="G522" s="212">
        <v>3.20613634</v>
      </c>
      <c r="H522" s="220">
        <v>6.3384413719177246</v>
      </c>
      <c r="I522" s="212">
        <v>27.126927890762296</v>
      </c>
      <c r="J522" s="212">
        <v>2.5931415107125031</v>
      </c>
      <c r="K522" s="213">
        <v>43</v>
      </c>
      <c r="L522" s="214">
        <v>1136799.9940269999</v>
      </c>
      <c r="M522" s="214">
        <v>246312.99402699998</v>
      </c>
      <c r="N522" s="215">
        <v>2.340117567358015</v>
      </c>
      <c r="O522" s="215">
        <v>1.3565936286101958</v>
      </c>
      <c r="P522" s="213">
        <v>8</v>
      </c>
      <c r="Q522" s="214">
        <v>108670</v>
      </c>
      <c r="R522" s="215">
        <v>0.18685791820120179</v>
      </c>
    </row>
    <row r="523" spans="2:18">
      <c r="B523" s="213" t="s">
        <v>771</v>
      </c>
      <c r="C523" s="213" t="s">
        <v>258</v>
      </c>
      <c r="D523" s="213" t="s">
        <v>259</v>
      </c>
      <c r="E523" s="214">
        <v>2042</v>
      </c>
      <c r="F523" s="212">
        <v>3.7986928070000001</v>
      </c>
      <c r="G523" s="212">
        <v>20.797584490000002</v>
      </c>
      <c r="H523" s="220">
        <v>4.122711181640625</v>
      </c>
      <c r="I523" s="212">
        <v>6.465807520645563</v>
      </c>
      <c r="J523" s="212">
        <v>4.9761256892740438</v>
      </c>
      <c r="K523" s="213">
        <v>36</v>
      </c>
      <c r="L523" s="214">
        <v>270960.64767999994</v>
      </c>
      <c r="M523" s="214">
        <v>236900.98316</v>
      </c>
      <c r="N523" s="215">
        <v>1.3423113927522039</v>
      </c>
      <c r="O523" s="215">
        <v>1.2910544608227228</v>
      </c>
      <c r="P523" s="213">
        <v>17</v>
      </c>
      <c r="Q523" s="214">
        <v>208533</v>
      </c>
      <c r="R523" s="215">
        <v>0.45298726738491674</v>
      </c>
    </row>
    <row r="524" spans="2:18">
      <c r="B524" s="213" t="s">
        <v>772</v>
      </c>
      <c r="C524" s="213" t="s">
        <v>258</v>
      </c>
      <c r="D524" s="213" t="s">
        <v>259</v>
      </c>
      <c r="E524" s="214">
        <v>1572</v>
      </c>
      <c r="F524" s="212">
        <v>4.2617328140000001</v>
      </c>
      <c r="G524" s="212">
        <v>4.6218086750000005</v>
      </c>
      <c r="H524" s="220">
        <v>5.1155543327331543</v>
      </c>
      <c r="I524" s="212">
        <v>30.109314739079533</v>
      </c>
      <c r="J524" s="212">
        <v>0.15377016559336862</v>
      </c>
      <c r="K524" s="213">
        <v>13</v>
      </c>
      <c r="L524" s="214">
        <v>1261781.9811140001</v>
      </c>
      <c r="M524" s="214">
        <v>30563.330650999997</v>
      </c>
      <c r="N524" s="215">
        <v>3.084393520356234</v>
      </c>
      <c r="O524" s="215">
        <v>0.10559793702290075</v>
      </c>
      <c r="P524" s="213">
        <v>3</v>
      </c>
      <c r="Q524" s="214">
        <v>6444</v>
      </c>
      <c r="R524" s="215">
        <v>2.989821882951654E-2</v>
      </c>
    </row>
    <row r="525" spans="2:18">
      <c r="B525" s="213" t="s">
        <v>773</v>
      </c>
      <c r="C525" s="213" t="s">
        <v>258</v>
      </c>
      <c r="D525" s="213" t="s">
        <v>259</v>
      </c>
      <c r="E525" s="214">
        <v>764.5</v>
      </c>
      <c r="F525" s="212">
        <v>4.739672541</v>
      </c>
      <c r="G525" s="212">
        <v>1.8656368290000001</v>
      </c>
      <c r="H525" s="220">
        <v>6.4746685028076172</v>
      </c>
      <c r="I525" s="212">
        <v>0.39620539413467321</v>
      </c>
      <c r="J525" s="212">
        <v>0.42880972621241997</v>
      </c>
      <c r="K525" s="213">
        <v>7</v>
      </c>
      <c r="L525" s="214">
        <v>16603.660079000001</v>
      </c>
      <c r="M525" s="214">
        <v>16354.660079000001</v>
      </c>
      <c r="N525" s="215">
        <v>0.20710698234139963</v>
      </c>
      <c r="O525" s="215">
        <v>0.20579893786788753</v>
      </c>
      <c r="P525" s="213">
        <v>2</v>
      </c>
      <c r="Q525" s="214">
        <v>17970</v>
      </c>
      <c r="R525" s="215">
        <v>0.11641595814257685</v>
      </c>
    </row>
    <row r="526" spans="2:18">
      <c r="B526" s="213" t="s">
        <v>774</v>
      </c>
      <c r="C526" s="213" t="s">
        <v>258</v>
      </c>
      <c r="D526" s="213" t="s">
        <v>259</v>
      </c>
      <c r="E526" s="214">
        <v>2811</v>
      </c>
      <c r="F526" s="212">
        <v>10.257763863000001</v>
      </c>
      <c r="G526" s="212">
        <v>1.7590185440000001</v>
      </c>
      <c r="H526" s="220">
        <v>8.6454763412475586</v>
      </c>
      <c r="I526" s="212">
        <v>29.919551171775776</v>
      </c>
      <c r="J526" s="212">
        <v>9.4991495932770018</v>
      </c>
      <c r="K526" s="213">
        <v>34</v>
      </c>
      <c r="L526" s="214">
        <v>1253829.616473</v>
      </c>
      <c r="M526" s="214">
        <v>1019023.950388</v>
      </c>
      <c r="N526" s="215">
        <v>3.0435193810032013</v>
      </c>
      <c r="O526" s="215">
        <v>2.9828055193881182</v>
      </c>
      <c r="P526" s="213">
        <v>13</v>
      </c>
      <c r="Q526" s="214">
        <v>398078</v>
      </c>
      <c r="R526" s="215">
        <v>0.48061188189256493</v>
      </c>
    </row>
    <row r="527" spans="2:18">
      <c r="B527" s="213" t="s">
        <v>775</v>
      </c>
      <c r="C527" s="213" t="s">
        <v>258</v>
      </c>
      <c r="D527" s="213" t="s">
        <v>259</v>
      </c>
      <c r="E527" s="214">
        <v>2173.5</v>
      </c>
      <c r="F527" s="212">
        <v>8.8854939539999993</v>
      </c>
      <c r="G527" s="212">
        <v>0.40891000000000005</v>
      </c>
      <c r="H527" s="220">
        <v>7.0975961685180664</v>
      </c>
      <c r="I527" s="212">
        <v>60.955457259660022</v>
      </c>
      <c r="J527" s="212">
        <v>4.4956774406618649</v>
      </c>
      <c r="K527" s="213">
        <v>29</v>
      </c>
      <c r="L527" s="214">
        <v>2554441.9820680004</v>
      </c>
      <c r="M527" s="214">
        <v>130540.99724299999</v>
      </c>
      <c r="N527" s="215">
        <v>2.3550340846560847</v>
      </c>
      <c r="O527" s="215">
        <v>0.3692968060731539</v>
      </c>
      <c r="P527" s="213">
        <v>8</v>
      </c>
      <c r="Q527" s="214">
        <v>188399</v>
      </c>
      <c r="R527" s="215">
        <v>0.34046468829077525</v>
      </c>
    </row>
    <row r="528" spans="2:18">
      <c r="B528" s="213" t="s">
        <v>776</v>
      </c>
      <c r="C528" s="213" t="s">
        <v>258</v>
      </c>
      <c r="D528" s="213" t="s">
        <v>259</v>
      </c>
      <c r="E528" s="214">
        <v>2074</v>
      </c>
      <c r="F528" s="212">
        <v>7.6974385669999998</v>
      </c>
      <c r="G528" s="212">
        <v>0.71637999999999991</v>
      </c>
      <c r="H528" s="220">
        <v>6.587928295135498</v>
      </c>
      <c r="I528" s="212">
        <v>5.4516254073794777</v>
      </c>
      <c r="J528" s="212">
        <v>5.1523027737830196</v>
      </c>
      <c r="K528" s="213">
        <v>27</v>
      </c>
      <c r="L528" s="214">
        <v>228459.62342300004</v>
      </c>
      <c r="M528" s="214">
        <v>228031.62342300004</v>
      </c>
      <c r="N528" s="215">
        <v>1.4083894725168755</v>
      </c>
      <c r="O528" s="215">
        <v>1.4079073124397299</v>
      </c>
      <c r="P528" s="213">
        <v>7</v>
      </c>
      <c r="Q528" s="214">
        <v>215916</v>
      </c>
      <c r="R528" s="215">
        <v>0.43346190935390549</v>
      </c>
    </row>
    <row r="529" spans="2:18">
      <c r="B529" s="213" t="s">
        <v>777</v>
      </c>
      <c r="C529" s="213" t="s">
        <v>258</v>
      </c>
      <c r="D529" s="213" t="s">
        <v>259</v>
      </c>
      <c r="E529" s="214">
        <v>1093.5</v>
      </c>
      <c r="F529" s="212">
        <v>3.6834917860000003</v>
      </c>
      <c r="G529" s="212">
        <v>1.9409318089999998</v>
      </c>
      <c r="H529" s="220">
        <v>4.8324055671691895</v>
      </c>
      <c r="I529" s="212">
        <v>18.99814003846538</v>
      </c>
      <c r="J529" s="212">
        <v>1.0823567925176931</v>
      </c>
      <c r="K529" s="213">
        <v>6</v>
      </c>
      <c r="L529" s="214">
        <v>796149.33062899997</v>
      </c>
      <c r="M529" s="214">
        <v>10888.330629</v>
      </c>
      <c r="N529" s="215">
        <v>1.089163224508459</v>
      </c>
      <c r="O529" s="215">
        <v>8.5047998171010525E-2</v>
      </c>
      <c r="P529" s="213">
        <v>3</v>
      </c>
      <c r="Q529" s="214">
        <v>45358</v>
      </c>
      <c r="R529" s="215">
        <v>1.1623228166438042</v>
      </c>
    </row>
    <row r="530" spans="2:18">
      <c r="B530" s="213" t="s">
        <v>778</v>
      </c>
      <c r="C530" s="213" t="s">
        <v>258</v>
      </c>
      <c r="D530" s="213" t="s">
        <v>259</v>
      </c>
      <c r="E530" s="214">
        <v>2764.5</v>
      </c>
      <c r="F530" s="212">
        <v>9.4278652569999988</v>
      </c>
      <c r="G530" s="212">
        <v>0.88871999999999995</v>
      </c>
      <c r="H530" s="220">
        <v>8.1735610961914062</v>
      </c>
      <c r="I530" s="212">
        <v>96.193092808088394</v>
      </c>
      <c r="J530" s="212">
        <v>3.6270096352466878</v>
      </c>
      <c r="K530" s="213">
        <v>30</v>
      </c>
      <c r="L530" s="214">
        <v>4031134.9582239999</v>
      </c>
      <c r="M530" s="214">
        <v>377486.98933200003</v>
      </c>
      <c r="N530" s="215">
        <v>2.2985470186290469</v>
      </c>
      <c r="O530" s="215">
        <v>1.2525471484897812</v>
      </c>
      <c r="P530" s="213">
        <v>7</v>
      </c>
      <c r="Q530" s="214">
        <v>151996</v>
      </c>
      <c r="R530" s="215">
        <v>1.2208355941399891</v>
      </c>
    </row>
    <row r="531" spans="2:18">
      <c r="B531" s="213" t="s">
        <v>779</v>
      </c>
      <c r="C531" s="213" t="s">
        <v>258</v>
      </c>
      <c r="D531" s="213" t="s">
        <v>259</v>
      </c>
      <c r="E531" s="214">
        <v>1647</v>
      </c>
      <c r="F531" s="212">
        <v>7.9710986420000003</v>
      </c>
      <c r="G531" s="212">
        <v>0.65027063800000007</v>
      </c>
      <c r="H531" s="220">
        <v>6.5124216079711914</v>
      </c>
      <c r="I531" s="212">
        <v>72.17581901292354</v>
      </c>
      <c r="J531" s="212">
        <v>0.39838499605544525</v>
      </c>
      <c r="K531" s="213">
        <v>33</v>
      </c>
      <c r="L531" s="214">
        <v>3024650.301471333</v>
      </c>
      <c r="M531" s="214">
        <v>161726.30273699999</v>
      </c>
      <c r="N531" s="215">
        <v>3.4420156369156043</v>
      </c>
      <c r="O531" s="215">
        <v>1.3956687528840315</v>
      </c>
      <c r="P531" s="213">
        <v>2</v>
      </c>
      <c r="Q531" s="214">
        <v>16695</v>
      </c>
      <c r="R531" s="215">
        <v>3.7037037037037035E-2</v>
      </c>
    </row>
    <row r="532" spans="2:18">
      <c r="B532" s="213" t="s">
        <v>780</v>
      </c>
      <c r="C532" s="213" t="s">
        <v>258</v>
      </c>
      <c r="D532" s="213" t="s">
        <v>259</v>
      </c>
      <c r="E532" s="214">
        <v>1401</v>
      </c>
      <c r="F532" s="212">
        <v>6.4625798679999997</v>
      </c>
      <c r="G532" s="212">
        <v>0.77924923199999996</v>
      </c>
      <c r="H532" s="220">
        <v>4.1717252731323242</v>
      </c>
      <c r="I532" s="212">
        <v>1.4020423997504075</v>
      </c>
      <c r="J532" s="212">
        <v>2.4215460326271656</v>
      </c>
      <c r="K532" s="213">
        <v>20</v>
      </c>
      <c r="L532" s="214">
        <v>58754.968424000006</v>
      </c>
      <c r="M532" s="214">
        <v>53132.640713000008</v>
      </c>
      <c r="N532" s="215">
        <v>0.30739930549607425</v>
      </c>
      <c r="O532" s="215">
        <v>0.29907192862241255</v>
      </c>
      <c r="P532" s="213">
        <v>7</v>
      </c>
      <c r="Q532" s="214">
        <v>101479</v>
      </c>
      <c r="R532" s="215">
        <v>2.2005710206995004</v>
      </c>
    </row>
    <row r="533" spans="2:18">
      <c r="B533" s="213" t="s">
        <v>781</v>
      </c>
      <c r="C533" s="213" t="s">
        <v>258</v>
      </c>
      <c r="D533" s="213" t="s">
        <v>259</v>
      </c>
      <c r="E533" s="214">
        <v>1819.5</v>
      </c>
      <c r="F533" s="212">
        <v>7.3474552050000002</v>
      </c>
      <c r="G533" s="212">
        <v>4.1535008600000003</v>
      </c>
      <c r="H533" s="220">
        <v>6.5312986373901367</v>
      </c>
      <c r="I533" s="212">
        <v>17.277332324136847</v>
      </c>
      <c r="J533" s="212">
        <v>1.0711414017931611</v>
      </c>
      <c r="K533" s="213">
        <v>30</v>
      </c>
      <c r="L533" s="214">
        <v>724035.96020800015</v>
      </c>
      <c r="M533" s="214">
        <v>389406.31398099998</v>
      </c>
      <c r="N533" s="215">
        <v>3.2364201478428138</v>
      </c>
      <c r="O533" s="215">
        <v>2.2139781242099477</v>
      </c>
      <c r="P533" s="213">
        <v>3</v>
      </c>
      <c r="Q533" s="214">
        <v>44888</v>
      </c>
      <c r="R533" s="215">
        <v>0.11541632316570487</v>
      </c>
    </row>
    <row r="534" spans="2:18">
      <c r="B534" s="213" t="s">
        <v>782</v>
      </c>
      <c r="C534" s="213" t="s">
        <v>258</v>
      </c>
      <c r="D534" s="213" t="s">
        <v>259</v>
      </c>
      <c r="E534" s="214">
        <v>1476.5</v>
      </c>
      <c r="F534" s="212">
        <v>15.748429897999999</v>
      </c>
      <c r="G534" s="212">
        <v>4.1730542679999987</v>
      </c>
      <c r="H534" s="220">
        <v>6.0727319717407227</v>
      </c>
      <c r="I534" s="212">
        <v>49.470856894216261</v>
      </c>
      <c r="J534" s="212">
        <v>2.2866988560647625</v>
      </c>
      <c r="K534" s="213">
        <v>26</v>
      </c>
      <c r="L534" s="214">
        <v>2073160.2947566668</v>
      </c>
      <c r="M534" s="214">
        <v>401289.30965266668</v>
      </c>
      <c r="N534" s="215">
        <v>4.4740940514730783</v>
      </c>
      <c r="O534" s="215">
        <v>2.2957443616661024</v>
      </c>
      <c r="P534" s="213">
        <v>6</v>
      </c>
      <c r="Q534" s="214">
        <v>95828</v>
      </c>
      <c r="R534" s="215">
        <v>0.21740602776837115</v>
      </c>
    </row>
    <row r="535" spans="2:18">
      <c r="B535" s="213" t="s">
        <v>783</v>
      </c>
      <c r="C535" s="213" t="s">
        <v>258</v>
      </c>
      <c r="D535" s="213" t="s">
        <v>259</v>
      </c>
      <c r="E535" s="214">
        <v>1624.5</v>
      </c>
      <c r="F535" s="212">
        <v>7.0650268010000001</v>
      </c>
      <c r="G535" s="212">
        <v>2.593733115</v>
      </c>
      <c r="H535" s="220">
        <v>6.4120903015136719</v>
      </c>
      <c r="I535" s="212">
        <v>47.410850149339574</v>
      </c>
      <c r="J535" s="212">
        <v>1.411421128882149</v>
      </c>
      <c r="K535" s="213">
        <v>43</v>
      </c>
      <c r="L535" s="214">
        <v>1986832.21276</v>
      </c>
      <c r="M535" s="214">
        <v>147960.62491000001</v>
      </c>
      <c r="N535" s="215">
        <v>2.615163374576793</v>
      </c>
      <c r="O535" s="215">
        <v>0.58684703477993228</v>
      </c>
      <c r="P535" s="213">
        <v>3</v>
      </c>
      <c r="Q535" s="214">
        <v>59148</v>
      </c>
      <c r="R535" s="215">
        <v>0.1317328408741151</v>
      </c>
    </row>
    <row r="536" spans="2:18">
      <c r="B536" s="213" t="s">
        <v>784</v>
      </c>
      <c r="C536" s="213" t="s">
        <v>258</v>
      </c>
      <c r="D536" s="213" t="s">
        <v>259</v>
      </c>
      <c r="E536" s="214">
        <v>1365</v>
      </c>
      <c r="F536" s="212">
        <v>6.7958306620000002</v>
      </c>
      <c r="G536" s="212">
        <v>0.40321777800000003</v>
      </c>
      <c r="H536" s="220">
        <v>4.8224635124206543</v>
      </c>
      <c r="I536" s="212">
        <v>71.978507855256538</v>
      </c>
      <c r="J536" s="212">
        <v>0</v>
      </c>
      <c r="K536" s="213">
        <v>32</v>
      </c>
      <c r="L536" s="214">
        <v>3016381.6422349997</v>
      </c>
      <c r="M536" s="214">
        <v>342957.63693299994</v>
      </c>
      <c r="N536" s="215">
        <v>3.6346763948717951</v>
      </c>
      <c r="O536" s="215">
        <v>2.5921855443223443</v>
      </c>
      <c r="P536" s="213"/>
      <c r="Q536" s="214"/>
      <c r="R536" s="215"/>
    </row>
    <row r="537" spans="2:18">
      <c r="B537" s="213" t="s">
        <v>785</v>
      </c>
      <c r="C537" s="213" t="s">
        <v>258</v>
      </c>
      <c r="D537" s="213" t="s">
        <v>259</v>
      </c>
      <c r="E537" s="214">
        <v>1559.5</v>
      </c>
      <c r="F537" s="212">
        <v>9.2932359340000001</v>
      </c>
      <c r="G537" s="212">
        <v>1.6470533249999999</v>
      </c>
      <c r="H537" s="220">
        <v>6.6264219284057617</v>
      </c>
      <c r="I537" s="212">
        <v>61.364921989750862</v>
      </c>
      <c r="J537" s="212">
        <v>2.7589861182348354</v>
      </c>
      <c r="K537" s="213">
        <v>33</v>
      </c>
      <c r="L537" s="214">
        <v>2571601.2971440004</v>
      </c>
      <c r="M537" s="214">
        <v>626753.650501</v>
      </c>
      <c r="N537" s="215">
        <v>6.4390295434434117</v>
      </c>
      <c r="O537" s="215">
        <v>4.4208613363257454</v>
      </c>
      <c r="P537" s="213">
        <v>5</v>
      </c>
      <c r="Q537" s="214">
        <v>115620</v>
      </c>
      <c r="R537" s="215">
        <v>0.24815646040397563</v>
      </c>
    </row>
    <row r="538" spans="2:18">
      <c r="B538" s="213" t="s">
        <v>786</v>
      </c>
      <c r="C538" s="213" t="s">
        <v>258</v>
      </c>
      <c r="D538" s="213" t="s">
        <v>259</v>
      </c>
      <c r="E538" s="214">
        <v>774</v>
      </c>
      <c r="F538" s="212">
        <v>3.3336557400000002</v>
      </c>
      <c r="G538" s="212">
        <v>3.6574119300000003</v>
      </c>
      <c r="H538" s="220">
        <v>5.3582925796508789</v>
      </c>
      <c r="I538" s="212">
        <v>4.4106243232420175</v>
      </c>
      <c r="J538" s="212">
        <v>0</v>
      </c>
      <c r="K538" s="213">
        <v>13</v>
      </c>
      <c r="L538" s="214">
        <v>184834.70463399999</v>
      </c>
      <c r="M538" s="214">
        <v>125027.386168</v>
      </c>
      <c r="N538" s="215">
        <v>1.2894056576227388</v>
      </c>
      <c r="O538" s="215">
        <v>0.30921617829457365</v>
      </c>
      <c r="P538" s="213"/>
      <c r="Q538" s="214"/>
      <c r="R538" s="215"/>
    </row>
    <row r="539" spans="2:18">
      <c r="B539" s="213" t="s">
        <v>787</v>
      </c>
      <c r="C539" s="213" t="s">
        <v>258</v>
      </c>
      <c r="D539" s="213" t="s">
        <v>259</v>
      </c>
      <c r="E539" s="214">
        <v>1628.5</v>
      </c>
      <c r="F539" s="212">
        <v>5.9473041139999996</v>
      </c>
      <c r="G539" s="212">
        <v>2.4884521370000003</v>
      </c>
      <c r="H539" s="220">
        <v>6.1620368957519531</v>
      </c>
      <c r="I539" s="212">
        <v>6.6517685959633663</v>
      </c>
      <c r="J539" s="212">
        <v>3.2338505340182055</v>
      </c>
      <c r="K539" s="213">
        <v>18</v>
      </c>
      <c r="L539" s="214">
        <v>278753.66243500001</v>
      </c>
      <c r="M539" s="214">
        <v>172997.686449</v>
      </c>
      <c r="N539" s="215">
        <v>1.1409271789990789</v>
      </c>
      <c r="O539" s="215">
        <v>1.0541397899907889</v>
      </c>
      <c r="P539" s="213">
        <v>5</v>
      </c>
      <c r="Q539" s="214">
        <v>135520</v>
      </c>
      <c r="R539" s="215">
        <v>0.24992324224746698</v>
      </c>
    </row>
    <row r="540" spans="2:18">
      <c r="B540" s="213" t="s">
        <v>788</v>
      </c>
      <c r="C540" s="213" t="s">
        <v>258</v>
      </c>
      <c r="D540" s="213" t="s">
        <v>259</v>
      </c>
      <c r="E540" s="214">
        <v>1954</v>
      </c>
      <c r="F540" s="212">
        <v>8.4509585669999989</v>
      </c>
      <c r="G540" s="212">
        <v>1.20679</v>
      </c>
      <c r="H540" s="220">
        <v>6.7693099975585938</v>
      </c>
      <c r="I540" s="212">
        <v>26.632959302599385</v>
      </c>
      <c r="J540" s="212">
        <v>0.6035311961805524</v>
      </c>
      <c r="K540" s="213">
        <v>32</v>
      </c>
      <c r="L540" s="214">
        <v>1116099.401231</v>
      </c>
      <c r="M540" s="214">
        <v>382768.65991699998</v>
      </c>
      <c r="N540" s="215">
        <v>4.513135437563971</v>
      </c>
      <c r="O540" s="215">
        <v>3.4709996258955993</v>
      </c>
      <c r="P540" s="213">
        <v>4</v>
      </c>
      <c r="Q540" s="214">
        <v>25292</v>
      </c>
      <c r="R540" s="215">
        <v>5.6806550665301943E-2</v>
      </c>
    </row>
    <row r="541" spans="2:18">
      <c r="B541" s="213" t="s">
        <v>789</v>
      </c>
      <c r="C541" s="213" t="s">
        <v>258</v>
      </c>
      <c r="D541" s="213" t="s">
        <v>259</v>
      </c>
      <c r="E541" s="214">
        <v>1407.5</v>
      </c>
      <c r="F541" s="212">
        <v>7.6964711389999989</v>
      </c>
      <c r="G541" s="212">
        <v>6.0246367799999998</v>
      </c>
      <c r="H541" s="220">
        <v>6.5111756324768066</v>
      </c>
      <c r="I541" s="212">
        <v>2.6303510350135442</v>
      </c>
      <c r="J541" s="212">
        <v>0.92779916332026169</v>
      </c>
      <c r="K541" s="213">
        <v>25</v>
      </c>
      <c r="L541" s="214">
        <v>110229.328324</v>
      </c>
      <c r="M541" s="214">
        <v>110229.328324</v>
      </c>
      <c r="N541" s="215">
        <v>0.49023087602131449</v>
      </c>
      <c r="O541" s="215">
        <v>0.49023087602131449</v>
      </c>
      <c r="P541" s="213">
        <v>4</v>
      </c>
      <c r="Q541" s="214">
        <v>38881</v>
      </c>
      <c r="R541" s="215">
        <v>0.11225577264653641</v>
      </c>
    </row>
    <row r="542" spans="2:18">
      <c r="B542" s="213" t="s">
        <v>790</v>
      </c>
      <c r="C542" s="213" t="s">
        <v>258</v>
      </c>
      <c r="D542" s="213" t="s">
        <v>259</v>
      </c>
      <c r="E542" s="214">
        <v>2357</v>
      </c>
      <c r="F542" s="212">
        <v>7.8405877400000001</v>
      </c>
      <c r="G542" s="212">
        <v>11.508934022000002</v>
      </c>
      <c r="H542" s="220">
        <v>7.7564826011657715</v>
      </c>
      <c r="I542" s="212">
        <v>14.151142021250115</v>
      </c>
      <c r="J542" s="212">
        <v>3.8586432475084553</v>
      </c>
      <c r="K542" s="213">
        <v>31</v>
      </c>
      <c r="L542" s="214">
        <v>593027.64507700002</v>
      </c>
      <c r="M542" s="214">
        <v>593027.64507700002</v>
      </c>
      <c r="N542" s="215">
        <v>3.3839626168858721</v>
      </c>
      <c r="O542" s="215">
        <v>3.3839626168858721</v>
      </c>
      <c r="P542" s="213">
        <v>12</v>
      </c>
      <c r="Q542" s="214">
        <v>161703</v>
      </c>
      <c r="R542" s="215">
        <v>0.30123037759864235</v>
      </c>
    </row>
    <row r="543" spans="2:18">
      <c r="B543" s="213" t="s">
        <v>791</v>
      </c>
      <c r="C543" s="213" t="s">
        <v>258</v>
      </c>
      <c r="D543" s="213" t="s">
        <v>259</v>
      </c>
      <c r="E543" s="214">
        <v>379.5</v>
      </c>
      <c r="F543" s="212">
        <v>1.1248448</v>
      </c>
      <c r="G543" s="212">
        <v>3.6423661649999999</v>
      </c>
      <c r="H543" s="220">
        <v>2.3660831451416016</v>
      </c>
      <c r="I543" s="212">
        <v>1.181457893962333</v>
      </c>
      <c r="J543" s="212">
        <v>0.45434263701082223</v>
      </c>
      <c r="K543" s="213">
        <v>1</v>
      </c>
      <c r="L543" s="214">
        <v>49511</v>
      </c>
      <c r="M543" s="214">
        <v>49511</v>
      </c>
      <c r="N543" s="215">
        <v>0.20289855072463769</v>
      </c>
      <c r="O543" s="215">
        <v>0.20289855072463769</v>
      </c>
      <c r="P543" s="213">
        <v>3</v>
      </c>
      <c r="Q543" s="214">
        <v>19040</v>
      </c>
      <c r="R543" s="215">
        <v>0.27931488801054016</v>
      </c>
    </row>
    <row r="544" spans="2:18">
      <c r="B544" s="213" t="s">
        <v>792</v>
      </c>
      <c r="C544" s="213" t="s">
        <v>258</v>
      </c>
      <c r="D544" s="213" t="s">
        <v>259</v>
      </c>
      <c r="E544" s="214">
        <v>1262.5</v>
      </c>
      <c r="F544" s="212">
        <v>1.9564512749999998</v>
      </c>
      <c r="G544" s="212">
        <v>6.9084983380000002</v>
      </c>
      <c r="H544" s="220">
        <v>4.1450929641723633</v>
      </c>
      <c r="I544" s="212">
        <v>1.0148333901941349</v>
      </c>
      <c r="J544" s="212">
        <v>2.8147767214560173</v>
      </c>
      <c r="K544" s="213">
        <v>17</v>
      </c>
      <c r="L544" s="214">
        <v>42528.317123000001</v>
      </c>
      <c r="M544" s="214">
        <v>39949.319037000001</v>
      </c>
      <c r="N544" s="215">
        <v>0.32026395564356436</v>
      </c>
      <c r="O544" s="215">
        <v>0.29570952316831683</v>
      </c>
      <c r="P544" s="213">
        <v>6</v>
      </c>
      <c r="Q544" s="214">
        <v>117958</v>
      </c>
      <c r="R544" s="215">
        <v>0.41425742574257424</v>
      </c>
    </row>
    <row r="545" spans="2:18">
      <c r="B545" s="213" t="s">
        <v>793</v>
      </c>
      <c r="C545" s="213" t="s">
        <v>258</v>
      </c>
      <c r="D545" s="213" t="s">
        <v>259</v>
      </c>
      <c r="E545" s="214">
        <v>1235.5</v>
      </c>
      <c r="F545" s="212">
        <v>12.076029222000001</v>
      </c>
      <c r="G545" s="212">
        <v>6.1782911269999996</v>
      </c>
      <c r="H545" s="220">
        <v>5.2532386779785156</v>
      </c>
      <c r="I545" s="212">
        <v>97.742805579225674</v>
      </c>
      <c r="J545" s="212">
        <v>1.9919727053441392</v>
      </c>
      <c r="K545" s="213">
        <v>28</v>
      </c>
      <c r="L545" s="214">
        <v>4096078.3044099999</v>
      </c>
      <c r="M545" s="214">
        <v>354154.98384999996</v>
      </c>
      <c r="N545" s="215">
        <v>5.3066234140024289</v>
      </c>
      <c r="O545" s="215">
        <v>3.2559017304734925</v>
      </c>
      <c r="P545" s="213">
        <v>5</v>
      </c>
      <c r="Q545" s="214">
        <v>83477</v>
      </c>
      <c r="R545" s="215">
        <v>0.4500202347227843</v>
      </c>
    </row>
    <row r="546" spans="2:18">
      <c r="B546" s="213" t="s">
        <v>794</v>
      </c>
      <c r="C546" s="213" t="s">
        <v>258</v>
      </c>
      <c r="D546" s="213" t="s">
        <v>259</v>
      </c>
      <c r="E546" s="214">
        <v>896</v>
      </c>
      <c r="F546" s="212">
        <v>3.5031453240000001</v>
      </c>
      <c r="G546" s="212">
        <v>0.78907369099999991</v>
      </c>
      <c r="H546" s="220">
        <v>3.1338286399841309</v>
      </c>
      <c r="I546" s="212">
        <v>8.2604293063343395</v>
      </c>
      <c r="J546" s="212">
        <v>0</v>
      </c>
      <c r="K546" s="213">
        <v>8</v>
      </c>
      <c r="L546" s="214">
        <v>346167.32215000002</v>
      </c>
      <c r="M546" s="214">
        <v>37468.32215</v>
      </c>
      <c r="N546" s="215">
        <v>1.1309523549107143</v>
      </c>
      <c r="O546" s="215">
        <v>0.14992556919642855</v>
      </c>
      <c r="P546" s="213"/>
      <c r="Q546" s="214"/>
      <c r="R546" s="215"/>
    </row>
    <row r="547" spans="2:18">
      <c r="B547" s="213" t="s">
        <v>795</v>
      </c>
      <c r="C547" s="213" t="s">
        <v>258</v>
      </c>
      <c r="D547" s="213" t="s">
        <v>259</v>
      </c>
      <c r="E547" s="214">
        <v>2641</v>
      </c>
      <c r="F547" s="212">
        <v>11.149904256999999</v>
      </c>
      <c r="G547" s="212">
        <v>0.84394522200000011</v>
      </c>
      <c r="H547" s="220">
        <v>7.970430850982666</v>
      </c>
      <c r="I547" s="212">
        <v>99.537192475402676</v>
      </c>
      <c r="J547" s="212">
        <v>2.6014218098218911</v>
      </c>
      <c r="K547" s="213">
        <v>40</v>
      </c>
      <c r="L547" s="214">
        <v>4171275.1354359998</v>
      </c>
      <c r="M547" s="214">
        <v>877502.86609000002</v>
      </c>
      <c r="N547" s="215">
        <v>5.2097688527073078</v>
      </c>
      <c r="O547" s="215">
        <v>4.2254195157137451</v>
      </c>
      <c r="P547" s="213">
        <v>6</v>
      </c>
      <c r="Q547" s="214">
        <v>109017</v>
      </c>
      <c r="R547" s="215">
        <v>0.12798182506626277</v>
      </c>
    </row>
    <row r="548" spans="2:18">
      <c r="B548" s="213" t="s">
        <v>796</v>
      </c>
      <c r="C548" s="213" t="s">
        <v>258</v>
      </c>
      <c r="D548" s="213" t="s">
        <v>259</v>
      </c>
      <c r="E548" s="214">
        <v>2847.5</v>
      </c>
      <c r="F548" s="212">
        <v>17.076891011000001</v>
      </c>
      <c r="G548" s="212">
        <v>3.4999476009999997</v>
      </c>
      <c r="H548" s="220">
        <v>8.8761615753173828</v>
      </c>
      <c r="I548" s="212">
        <v>70.543470106466785</v>
      </c>
      <c r="J548" s="212">
        <v>1.6022498089333854</v>
      </c>
      <c r="K548" s="213">
        <v>46</v>
      </c>
      <c r="L548" s="214">
        <v>2956243.9476600001</v>
      </c>
      <c r="M548" s="214">
        <v>1681017.9795550001</v>
      </c>
      <c r="N548" s="215">
        <v>7.6410886096575945</v>
      </c>
      <c r="O548" s="215">
        <v>7.0549604421422298</v>
      </c>
      <c r="P548" s="213">
        <v>7</v>
      </c>
      <c r="Q548" s="214">
        <v>67145</v>
      </c>
      <c r="R548" s="215">
        <v>0.98156277436347672</v>
      </c>
    </row>
    <row r="549" spans="2:18">
      <c r="B549" s="213" t="s">
        <v>797</v>
      </c>
      <c r="C549" s="213" t="s">
        <v>258</v>
      </c>
      <c r="D549" s="213" t="s">
        <v>259</v>
      </c>
      <c r="E549" s="214">
        <v>2343.5</v>
      </c>
      <c r="F549" s="212">
        <v>10.068907872</v>
      </c>
      <c r="G549" s="212">
        <v>0.83716999999999997</v>
      </c>
      <c r="H549" s="220">
        <v>7.3545341491699219</v>
      </c>
      <c r="I549" s="212">
        <v>15.989190986197849</v>
      </c>
      <c r="J549" s="212">
        <v>0.43184026796138925</v>
      </c>
      <c r="K549" s="213">
        <v>41</v>
      </c>
      <c r="L549" s="214">
        <v>670054.20926399995</v>
      </c>
      <c r="M549" s="214">
        <v>151929.98408900001</v>
      </c>
      <c r="N549" s="215">
        <v>3.206315597610411</v>
      </c>
      <c r="O549" s="215">
        <v>0.51845526264134856</v>
      </c>
      <c r="P549" s="213">
        <v>2</v>
      </c>
      <c r="Q549" s="214">
        <v>18097</v>
      </c>
      <c r="R549" s="215">
        <v>1.0006400682739491</v>
      </c>
    </row>
    <row r="550" spans="2:18">
      <c r="B550" s="213" t="s">
        <v>798</v>
      </c>
      <c r="C550" s="213" t="s">
        <v>258</v>
      </c>
      <c r="D550" s="213" t="s">
        <v>259</v>
      </c>
      <c r="E550" s="214">
        <v>1986.5</v>
      </c>
      <c r="F550" s="212">
        <v>9.5325236860000011</v>
      </c>
      <c r="G550" s="212">
        <v>5.1191599239999999</v>
      </c>
      <c r="H550" s="220">
        <v>6.7386369705200195</v>
      </c>
      <c r="I550" s="212">
        <v>24.430015828969967</v>
      </c>
      <c r="J550" s="212">
        <v>6.1715908903753141</v>
      </c>
      <c r="K550" s="213">
        <v>41</v>
      </c>
      <c r="L550" s="214">
        <v>1023781.3128079999</v>
      </c>
      <c r="M550" s="214">
        <v>733387.29502600012</v>
      </c>
      <c r="N550" s="215">
        <v>3.4982799216377214</v>
      </c>
      <c r="O550" s="215">
        <v>2.4300695187515728</v>
      </c>
      <c r="P550" s="213">
        <v>13</v>
      </c>
      <c r="Q550" s="214">
        <v>258631</v>
      </c>
      <c r="R550" s="215">
        <v>0.43644601057135668</v>
      </c>
    </row>
    <row r="551" spans="2:18">
      <c r="B551" s="213" t="s">
        <v>799</v>
      </c>
      <c r="C551" s="213" t="s">
        <v>258</v>
      </c>
      <c r="D551" s="213" t="s">
        <v>259</v>
      </c>
      <c r="E551" s="214">
        <v>2299.5</v>
      </c>
      <c r="F551" s="212">
        <v>3.2025083899999998</v>
      </c>
      <c r="G551" s="212">
        <v>18.849876521000002</v>
      </c>
      <c r="H551" s="220">
        <v>7.988764762878418</v>
      </c>
      <c r="I551" s="212">
        <v>4.1791800577015232</v>
      </c>
      <c r="J551" s="212">
        <v>3.2105845638981658</v>
      </c>
      <c r="K551" s="213">
        <v>20</v>
      </c>
      <c r="L551" s="214">
        <v>175135.63952999999</v>
      </c>
      <c r="M551" s="214">
        <v>155753.99056599999</v>
      </c>
      <c r="N551" s="215">
        <v>1.1263317582083061</v>
      </c>
      <c r="O551" s="215">
        <v>1.1151699217221136</v>
      </c>
      <c r="P551" s="213">
        <v>9</v>
      </c>
      <c r="Q551" s="214">
        <v>134545</v>
      </c>
      <c r="R551" s="215">
        <v>0.26092628832354858</v>
      </c>
    </row>
    <row r="552" spans="2:18">
      <c r="B552" s="213" t="s">
        <v>800</v>
      </c>
      <c r="C552" s="213" t="s">
        <v>258</v>
      </c>
      <c r="D552" s="213" t="s">
        <v>259</v>
      </c>
      <c r="E552" s="214">
        <v>1799.5</v>
      </c>
      <c r="F552" s="212">
        <v>5.7019968520000006</v>
      </c>
      <c r="G552" s="212">
        <v>5.7285540629999998</v>
      </c>
      <c r="H552" s="220">
        <v>5.3379473686218262</v>
      </c>
      <c r="I552" s="212">
        <v>3.2777971918252411</v>
      </c>
      <c r="J552" s="212">
        <v>0.71838156970644984</v>
      </c>
      <c r="K552" s="213">
        <v>13</v>
      </c>
      <c r="L552" s="214">
        <v>137361.65934800002</v>
      </c>
      <c r="M552" s="214">
        <v>131931.66477800001</v>
      </c>
      <c r="N552" s="215">
        <v>0.32434933648235625</v>
      </c>
      <c r="O552" s="215">
        <v>0.31879224284523483</v>
      </c>
      <c r="P552" s="213">
        <v>4</v>
      </c>
      <c r="Q552" s="214">
        <v>30105</v>
      </c>
      <c r="R552" s="215">
        <v>1.0586273964990276</v>
      </c>
    </row>
    <row r="553" spans="2:18">
      <c r="B553" s="213" t="s">
        <v>801</v>
      </c>
      <c r="C553" s="213" t="s">
        <v>258</v>
      </c>
      <c r="D553" s="213" t="s">
        <v>259</v>
      </c>
      <c r="E553" s="214">
        <v>822.5</v>
      </c>
      <c r="F553" s="212">
        <v>4.3238975650000002</v>
      </c>
      <c r="G553" s="212">
        <v>1.4186798939999998</v>
      </c>
      <c r="H553" s="220">
        <v>4.9385089874267578</v>
      </c>
      <c r="I553" s="212">
        <v>2.6634882045298802</v>
      </c>
      <c r="J553" s="212">
        <v>0.27456230994992231</v>
      </c>
      <c r="K553" s="213">
        <v>15</v>
      </c>
      <c r="L553" s="214">
        <v>111617.997703</v>
      </c>
      <c r="M553" s="214">
        <v>50325.997703000001</v>
      </c>
      <c r="N553" s="215">
        <v>1.5100303428571429</v>
      </c>
      <c r="O553" s="215">
        <v>0.54224918784194531</v>
      </c>
      <c r="P553" s="213">
        <v>2</v>
      </c>
      <c r="Q553" s="214">
        <v>11506</v>
      </c>
      <c r="R553" s="215">
        <v>4.1337386018237082E-2</v>
      </c>
    </row>
    <row r="554" spans="2:18">
      <c r="B554" s="213" t="s">
        <v>802</v>
      </c>
      <c r="C554" s="213" t="s">
        <v>258</v>
      </c>
      <c r="D554" s="213" t="s">
        <v>259</v>
      </c>
      <c r="E554" s="214">
        <v>2192.5</v>
      </c>
      <c r="F554" s="212">
        <v>9.9575680230000003</v>
      </c>
      <c r="G554" s="212">
        <v>1.42601552</v>
      </c>
      <c r="H554" s="220">
        <v>8.8602666854858398</v>
      </c>
      <c r="I554" s="212">
        <v>16.414058343121152</v>
      </c>
      <c r="J554" s="212">
        <v>1.6373754581812812</v>
      </c>
      <c r="K554" s="213">
        <v>29</v>
      </c>
      <c r="L554" s="214">
        <v>687858.99758199998</v>
      </c>
      <c r="M554" s="214">
        <v>687172.99758199998</v>
      </c>
      <c r="N554" s="215">
        <v>2.3548459521094642</v>
      </c>
      <c r="O554" s="215">
        <v>2.3539337514253136</v>
      </c>
      <c r="P554" s="213">
        <v>5</v>
      </c>
      <c r="Q554" s="214">
        <v>68617</v>
      </c>
      <c r="R554" s="215">
        <v>0.15461801596351196</v>
      </c>
    </row>
    <row r="555" spans="2:18">
      <c r="B555" s="213" t="s">
        <v>803</v>
      </c>
      <c r="C555" s="213" t="s">
        <v>258</v>
      </c>
      <c r="D555" s="213" t="s">
        <v>259</v>
      </c>
      <c r="E555" s="214">
        <v>1011</v>
      </c>
      <c r="F555" s="212">
        <v>0.69042622099999995</v>
      </c>
      <c r="G555" s="212">
        <v>6.9667952380000004</v>
      </c>
      <c r="H555" s="220">
        <v>2.9231617450714111</v>
      </c>
      <c r="I555" s="212">
        <v>0.35562329524882824</v>
      </c>
      <c r="J555" s="212">
        <v>2.6235423783360212</v>
      </c>
      <c r="K555" s="213">
        <v>7</v>
      </c>
      <c r="L555" s="214">
        <v>14902.998287999999</v>
      </c>
      <c r="M555" s="214">
        <v>14902.998287999999</v>
      </c>
      <c r="N555" s="215">
        <v>0.5766567734915925</v>
      </c>
      <c r="O555" s="215">
        <v>0.5766567734915925</v>
      </c>
      <c r="P555" s="213">
        <v>3</v>
      </c>
      <c r="Q555" s="214">
        <v>109944</v>
      </c>
      <c r="R555" s="215">
        <v>0.32245301681503463</v>
      </c>
    </row>
    <row r="556" spans="2:18">
      <c r="B556" s="213" t="s">
        <v>804</v>
      </c>
      <c r="C556" s="213" t="s">
        <v>258</v>
      </c>
      <c r="D556" s="213" t="s">
        <v>259</v>
      </c>
      <c r="E556" s="214">
        <v>2037.5</v>
      </c>
      <c r="F556" s="212">
        <v>8.8666497389999996</v>
      </c>
      <c r="G556" s="212">
        <v>1.7467000000000001</v>
      </c>
      <c r="H556" s="220">
        <v>6.2457613945007324</v>
      </c>
      <c r="I556" s="212">
        <v>3.073684947686516</v>
      </c>
      <c r="J556" s="212">
        <v>3.0390129483462851</v>
      </c>
      <c r="K556" s="213">
        <v>25</v>
      </c>
      <c r="L556" s="214">
        <v>128807.98903</v>
      </c>
      <c r="M556" s="214">
        <v>123776.98903</v>
      </c>
      <c r="N556" s="215">
        <v>1.4061349546012269</v>
      </c>
      <c r="O556" s="215">
        <v>1.3850306601226994</v>
      </c>
      <c r="P556" s="213">
        <v>10</v>
      </c>
      <c r="Q556" s="214">
        <v>127355</v>
      </c>
      <c r="R556" s="215">
        <v>0.3082208588957055</v>
      </c>
    </row>
    <row r="557" spans="2:18">
      <c r="B557" s="213" t="s">
        <v>805</v>
      </c>
      <c r="C557" s="213" t="s">
        <v>258</v>
      </c>
      <c r="D557" s="213" t="s">
        <v>259</v>
      </c>
      <c r="E557" s="214">
        <v>646</v>
      </c>
      <c r="F557" s="212">
        <v>3.3697676679999997</v>
      </c>
      <c r="G557" s="212">
        <v>0.40098536800000001</v>
      </c>
      <c r="H557" s="220">
        <v>1.8943239450454712</v>
      </c>
      <c r="I557" s="212">
        <v>3.2150702491415681</v>
      </c>
      <c r="J557" s="212">
        <v>1.2888154319829048</v>
      </c>
      <c r="K557" s="213">
        <v>6</v>
      </c>
      <c r="L557" s="214">
        <v>134732.98025999998</v>
      </c>
      <c r="M557" s="214">
        <v>47690</v>
      </c>
      <c r="N557" s="215">
        <v>1.4071206996904027</v>
      </c>
      <c r="O557" s="215">
        <v>0.39009287925696595</v>
      </c>
      <c r="P557" s="213">
        <v>3</v>
      </c>
      <c r="Q557" s="214">
        <v>54010</v>
      </c>
      <c r="R557" s="215">
        <v>1.1996904024767803</v>
      </c>
    </row>
    <row r="558" spans="2:18">
      <c r="B558" s="213" t="s">
        <v>806</v>
      </c>
      <c r="C558" s="213" t="s">
        <v>258</v>
      </c>
      <c r="D558" s="213" t="s">
        <v>259</v>
      </c>
      <c r="E558" s="214">
        <v>1370.5</v>
      </c>
      <c r="F558" s="212">
        <v>5.8930599779999993</v>
      </c>
      <c r="G558" s="212">
        <v>0.97095023800000013</v>
      </c>
      <c r="H558" s="220">
        <v>3.6371018886566162</v>
      </c>
      <c r="I558" s="212">
        <v>4.3071395638224477</v>
      </c>
      <c r="J558" s="212">
        <v>9.2897558621966461</v>
      </c>
      <c r="K558" s="213">
        <v>12</v>
      </c>
      <c r="L558" s="214">
        <v>180498</v>
      </c>
      <c r="M558" s="214">
        <v>42441</v>
      </c>
      <c r="N558" s="215">
        <v>1.4753739511127326</v>
      </c>
      <c r="O558" s="215">
        <v>0.501276906238599</v>
      </c>
      <c r="P558" s="213">
        <v>10</v>
      </c>
      <c r="Q558" s="214">
        <v>389303</v>
      </c>
      <c r="R558" s="215">
        <v>0.95074790222546512</v>
      </c>
    </row>
    <row r="559" spans="2:18">
      <c r="B559" s="213" t="s">
        <v>807</v>
      </c>
      <c r="C559" s="213" t="s">
        <v>258</v>
      </c>
      <c r="D559" s="213" t="s">
        <v>259</v>
      </c>
      <c r="E559" s="214">
        <v>2365</v>
      </c>
      <c r="F559" s="212">
        <v>8.6864610239999998</v>
      </c>
      <c r="G559" s="212">
        <v>1.7160599999999999</v>
      </c>
      <c r="H559" s="220">
        <v>6.9711122512817383</v>
      </c>
      <c r="I559" s="212">
        <v>11.209074487291689</v>
      </c>
      <c r="J559" s="212">
        <v>12.598725651535759</v>
      </c>
      <c r="K559" s="213">
        <v>36</v>
      </c>
      <c r="L559" s="214">
        <v>469735.30734900001</v>
      </c>
      <c r="M559" s="214">
        <v>391702.314113</v>
      </c>
      <c r="N559" s="215">
        <v>1.9027483492600425</v>
      </c>
      <c r="O559" s="215">
        <v>1.1556024938689218</v>
      </c>
      <c r="P559" s="213">
        <v>21</v>
      </c>
      <c r="Q559" s="214">
        <v>527971</v>
      </c>
      <c r="R559" s="215">
        <v>0.82410147991543337</v>
      </c>
    </row>
    <row r="560" spans="2:18">
      <c r="B560" s="213" t="s">
        <v>808</v>
      </c>
      <c r="C560" s="213" t="s">
        <v>258</v>
      </c>
      <c r="D560" s="213" t="s">
        <v>259</v>
      </c>
      <c r="E560" s="214">
        <v>155.5</v>
      </c>
      <c r="F560" s="212">
        <v>0.96565814299999997</v>
      </c>
      <c r="G560" s="212">
        <v>10.524889999999999</v>
      </c>
      <c r="H560" s="220">
        <v>3.3374612331390381</v>
      </c>
      <c r="I560" s="212">
        <v>1.9495689833920263E-2</v>
      </c>
      <c r="J560" s="212">
        <v>0</v>
      </c>
      <c r="K560" s="213">
        <v>1</v>
      </c>
      <c r="L560" s="214">
        <v>817</v>
      </c>
      <c r="M560" s="214">
        <v>817</v>
      </c>
      <c r="N560" s="215">
        <v>0.12218649517684887</v>
      </c>
      <c r="O560" s="215">
        <v>0.12218649517684887</v>
      </c>
      <c r="P560" s="213"/>
      <c r="Q560" s="214"/>
      <c r="R560" s="215"/>
    </row>
    <row r="561" spans="2:18">
      <c r="B561" s="213" t="s">
        <v>809</v>
      </c>
      <c r="C561" s="213" t="s">
        <v>258</v>
      </c>
      <c r="D561" s="213" t="s">
        <v>259</v>
      </c>
      <c r="E561" s="214">
        <v>2238.5</v>
      </c>
      <c r="F561" s="212">
        <v>8.9583445019999992</v>
      </c>
      <c r="G561" s="212">
        <v>0.59755739299999988</v>
      </c>
      <c r="H561" s="220">
        <v>6.8681440353393555</v>
      </c>
      <c r="I561" s="212">
        <v>14.111076703563146</v>
      </c>
      <c r="J561" s="212">
        <v>8.7139767924259459</v>
      </c>
      <c r="K561" s="213">
        <v>35</v>
      </c>
      <c r="L561" s="214">
        <v>591348.63988000003</v>
      </c>
      <c r="M561" s="214">
        <v>583603.64482399996</v>
      </c>
      <c r="N561" s="215">
        <v>2.7597348568237656</v>
      </c>
      <c r="O561" s="215">
        <v>2.7432059419253965</v>
      </c>
      <c r="P561" s="213">
        <v>12</v>
      </c>
      <c r="Q561" s="214">
        <v>365174</v>
      </c>
      <c r="R561" s="215">
        <v>0.53830690194326558</v>
      </c>
    </row>
    <row r="562" spans="2:18">
      <c r="B562" s="213" t="s">
        <v>810</v>
      </c>
      <c r="C562" s="213" t="s">
        <v>258</v>
      </c>
      <c r="D562" s="213" t="s">
        <v>259</v>
      </c>
      <c r="E562" s="214">
        <v>1841</v>
      </c>
      <c r="F562" s="212">
        <v>7.1635031219999998</v>
      </c>
      <c r="G562" s="212">
        <v>0.58186394299999999</v>
      </c>
      <c r="H562" s="220">
        <v>5.0764541625976563</v>
      </c>
      <c r="I562" s="212">
        <v>7.2528574729884552</v>
      </c>
      <c r="J562" s="212">
        <v>20.161215892020675</v>
      </c>
      <c r="K562" s="213">
        <v>26</v>
      </c>
      <c r="L562" s="214">
        <v>303943.31290200003</v>
      </c>
      <c r="M562" s="214">
        <v>298894.31290200003</v>
      </c>
      <c r="N562" s="215">
        <v>2.2580118875611084</v>
      </c>
      <c r="O562" s="215">
        <v>2.2042367653449215</v>
      </c>
      <c r="P562" s="213">
        <v>30</v>
      </c>
      <c r="Q562" s="214">
        <v>844890</v>
      </c>
      <c r="R562" s="215">
        <v>1.5458989679521999</v>
      </c>
    </row>
    <row r="563" spans="2:18">
      <c r="B563" s="213" t="s">
        <v>811</v>
      </c>
      <c r="C563" s="213" t="s">
        <v>258</v>
      </c>
      <c r="D563" s="213" t="s">
        <v>259</v>
      </c>
      <c r="E563" s="214">
        <v>632.5</v>
      </c>
      <c r="F563" s="212">
        <v>3.6011776329999998</v>
      </c>
      <c r="G563" s="212">
        <v>1.973107325</v>
      </c>
      <c r="H563" s="220">
        <v>7.4126768112182617</v>
      </c>
      <c r="I563" s="212">
        <v>0.88524434192116219</v>
      </c>
      <c r="J563" s="212">
        <v>2.3738209657142644</v>
      </c>
      <c r="K563" s="213">
        <v>6</v>
      </c>
      <c r="L563" s="214">
        <v>37097.667921</v>
      </c>
      <c r="M563" s="214">
        <v>37097.667921</v>
      </c>
      <c r="N563" s="215">
        <v>0.29196306877470357</v>
      </c>
      <c r="O563" s="215">
        <v>0.29196306877470357</v>
      </c>
      <c r="P563" s="213">
        <v>7</v>
      </c>
      <c r="Q563" s="214">
        <v>99479</v>
      </c>
      <c r="R563" s="215">
        <v>0.68616600790513838</v>
      </c>
    </row>
    <row r="564" spans="2:18">
      <c r="B564" s="213" t="s">
        <v>812</v>
      </c>
      <c r="C564" s="213" t="s">
        <v>258</v>
      </c>
      <c r="D564" s="213" t="s">
        <v>259</v>
      </c>
      <c r="E564" s="214">
        <v>521.5</v>
      </c>
      <c r="F564" s="212">
        <v>2.3960810260000001</v>
      </c>
      <c r="G564" s="212">
        <v>6.2971900600000001</v>
      </c>
      <c r="H564" s="220">
        <v>5.3048067092895508</v>
      </c>
      <c r="I564" s="212">
        <v>0.34846423998462911</v>
      </c>
      <c r="J564" s="212">
        <v>1.0814738787798044</v>
      </c>
      <c r="K564" s="213">
        <v>4</v>
      </c>
      <c r="L564" s="214">
        <v>14602.985916000001</v>
      </c>
      <c r="M564" s="214">
        <v>14602.985916000001</v>
      </c>
      <c r="N564" s="215">
        <v>5.9443856184084369E-2</v>
      </c>
      <c r="O564" s="215">
        <v>5.9443856184084369E-2</v>
      </c>
      <c r="P564" s="213">
        <v>3</v>
      </c>
      <c r="Q564" s="214">
        <v>45321</v>
      </c>
      <c r="R564" s="215">
        <v>0.40076701821668265</v>
      </c>
    </row>
    <row r="565" spans="2:18">
      <c r="B565" s="213" t="s">
        <v>813</v>
      </c>
      <c r="C565" s="213" t="s">
        <v>258</v>
      </c>
      <c r="D565" s="213" t="s">
        <v>259</v>
      </c>
      <c r="E565" s="214">
        <v>2145</v>
      </c>
      <c r="F565" s="212">
        <v>7.6457671429999996</v>
      </c>
      <c r="G565" s="212">
        <v>1.270467142</v>
      </c>
      <c r="H565" s="220">
        <v>7.7112917900085449</v>
      </c>
      <c r="I565" s="212">
        <v>9.8363181460187938</v>
      </c>
      <c r="J565" s="212">
        <v>16.85365399215549</v>
      </c>
      <c r="K565" s="213">
        <v>24</v>
      </c>
      <c r="L565" s="214">
        <v>412207.62095399998</v>
      </c>
      <c r="M565" s="214">
        <v>410897.621369</v>
      </c>
      <c r="N565" s="215">
        <v>1.3648794745920747</v>
      </c>
      <c r="O565" s="215">
        <v>1.3627038731934733</v>
      </c>
      <c r="P565" s="213">
        <v>31</v>
      </c>
      <c r="Q565" s="214">
        <v>706281</v>
      </c>
      <c r="R565" s="215">
        <v>1.44009324009324</v>
      </c>
    </row>
    <row r="566" spans="2:18">
      <c r="B566" s="213" t="s">
        <v>814</v>
      </c>
      <c r="C566" s="213" t="s">
        <v>258</v>
      </c>
      <c r="D566" s="213" t="s">
        <v>259</v>
      </c>
      <c r="E566" s="214">
        <v>1987</v>
      </c>
      <c r="F566" s="212">
        <v>7.7897976720000006</v>
      </c>
      <c r="G566" s="212">
        <v>13.703133316999999</v>
      </c>
      <c r="H566" s="220">
        <v>5.0364751815795898</v>
      </c>
      <c r="I566" s="212">
        <v>13.004125878999417</v>
      </c>
      <c r="J566" s="212">
        <v>3.278497334115225</v>
      </c>
      <c r="K566" s="213">
        <v>37</v>
      </c>
      <c r="L566" s="214">
        <v>544959.98518900003</v>
      </c>
      <c r="M566" s="214">
        <v>119253.32208900002</v>
      </c>
      <c r="N566" s="215">
        <v>0.88961596980372393</v>
      </c>
      <c r="O566" s="215">
        <v>0.72471076094615017</v>
      </c>
      <c r="P566" s="213">
        <v>12</v>
      </c>
      <c r="Q566" s="214">
        <v>137391</v>
      </c>
      <c r="R566" s="215">
        <v>1.112732762959235</v>
      </c>
    </row>
    <row r="567" spans="2:18">
      <c r="B567" s="213" t="s">
        <v>815</v>
      </c>
      <c r="C567" s="213" t="s">
        <v>258</v>
      </c>
      <c r="D567" s="213" t="s">
        <v>259</v>
      </c>
      <c r="E567" s="214">
        <v>244.5</v>
      </c>
      <c r="F567" s="212">
        <v>2.2941056560000002</v>
      </c>
      <c r="G567" s="212">
        <v>6.5705113470000001</v>
      </c>
      <c r="H567" s="220">
        <v>3.9050931930541992</v>
      </c>
      <c r="I567" s="212">
        <v>0.77546054150981303</v>
      </c>
      <c r="J567" s="212">
        <v>0.54812239349467373</v>
      </c>
      <c r="K567" s="213">
        <v>5</v>
      </c>
      <c r="L567" s="214">
        <v>32496.991274</v>
      </c>
      <c r="M567" s="214">
        <v>32496.991274</v>
      </c>
      <c r="N567" s="215">
        <v>1.1356508711656443</v>
      </c>
      <c r="O567" s="215">
        <v>1.1356508711656443</v>
      </c>
      <c r="P567" s="213">
        <v>3</v>
      </c>
      <c r="Q567" s="214">
        <v>22970</v>
      </c>
      <c r="R567" s="215">
        <v>0.55214723926380371</v>
      </c>
    </row>
    <row r="568" spans="2:18">
      <c r="B568" s="213" t="s">
        <v>816</v>
      </c>
      <c r="C568" s="213" t="s">
        <v>258</v>
      </c>
      <c r="D568" s="213" t="s">
        <v>259</v>
      </c>
      <c r="E568" s="214">
        <v>3033</v>
      </c>
      <c r="F568" s="212">
        <v>2.262396088</v>
      </c>
      <c r="G568" s="212">
        <v>34.547359341000003</v>
      </c>
      <c r="H568" s="220">
        <v>7.4999690055847168</v>
      </c>
      <c r="I568" s="212">
        <v>1.1674263877089055</v>
      </c>
      <c r="J568" s="212">
        <v>3.3028609807742613</v>
      </c>
      <c r="K568" s="213">
        <v>23</v>
      </c>
      <c r="L568" s="214">
        <v>48922.985894999998</v>
      </c>
      <c r="M568" s="214">
        <v>48576.985894999998</v>
      </c>
      <c r="N568" s="215">
        <v>7.3414642268381153E-2</v>
      </c>
      <c r="O568" s="215">
        <v>7.3084935707220591E-2</v>
      </c>
      <c r="P568" s="213">
        <v>13</v>
      </c>
      <c r="Q568" s="214">
        <v>138412</v>
      </c>
      <c r="R568" s="215">
        <v>0.16815034619188921</v>
      </c>
    </row>
    <row r="569" spans="2:18">
      <c r="B569" s="213" t="s">
        <v>817</v>
      </c>
      <c r="C569" s="213" t="s">
        <v>258</v>
      </c>
      <c r="D569" s="213" t="s">
        <v>259</v>
      </c>
      <c r="E569" s="214">
        <v>2624.5</v>
      </c>
      <c r="F569" s="212">
        <v>0</v>
      </c>
      <c r="G569" s="212">
        <v>32.009970576999997</v>
      </c>
      <c r="H569" s="220">
        <v>7.4634723663330078</v>
      </c>
      <c r="I569" s="212">
        <v>12.322914508043423</v>
      </c>
      <c r="J569" s="212">
        <v>3.3901024030910452</v>
      </c>
      <c r="K569" s="213">
        <v>27</v>
      </c>
      <c r="L569" s="214">
        <v>516412.66550900001</v>
      </c>
      <c r="M569" s="214">
        <v>516412.66550900001</v>
      </c>
      <c r="N569" s="215">
        <v>2.0990664865688706</v>
      </c>
      <c r="O569" s="215">
        <v>2.0990664865688702</v>
      </c>
      <c r="P569" s="213">
        <v>19</v>
      </c>
      <c r="Q569" s="214">
        <v>142068</v>
      </c>
      <c r="R569" s="215">
        <v>0.41303105353400649</v>
      </c>
    </row>
    <row r="570" spans="2:18">
      <c r="B570" s="213" t="s">
        <v>818</v>
      </c>
      <c r="C570" s="213" t="s">
        <v>258</v>
      </c>
      <c r="D570" s="213" t="s">
        <v>259</v>
      </c>
      <c r="E570" s="214">
        <v>744</v>
      </c>
      <c r="F570" s="212">
        <v>5.5627414379999998</v>
      </c>
      <c r="G570" s="212">
        <v>17.332276501999999</v>
      </c>
      <c r="H570" s="220">
        <v>3.4123945236206055</v>
      </c>
      <c r="I570" s="212">
        <v>18.167644393498751</v>
      </c>
      <c r="J570" s="212">
        <v>0.5944157084001882</v>
      </c>
      <c r="K570" s="213">
        <v>6</v>
      </c>
      <c r="L570" s="214">
        <v>761345.99985600007</v>
      </c>
      <c r="M570" s="214">
        <v>1333.9998559999999</v>
      </c>
      <c r="N570" s="215">
        <v>1.9843189946236559</v>
      </c>
      <c r="O570" s="215">
        <v>8.5125430107526896E-3</v>
      </c>
      <c r="P570" s="213">
        <v>1</v>
      </c>
      <c r="Q570" s="214">
        <v>24910</v>
      </c>
      <c r="R570" s="215">
        <v>6.3172043010752688E-2</v>
      </c>
    </row>
    <row r="571" spans="2:18">
      <c r="B571" s="213" t="s">
        <v>819</v>
      </c>
      <c r="C571" s="213" t="s">
        <v>258</v>
      </c>
      <c r="D571" s="213" t="s">
        <v>259</v>
      </c>
      <c r="E571" s="214">
        <v>2789.5</v>
      </c>
      <c r="F571" s="212">
        <v>0.34598795599999999</v>
      </c>
      <c r="G571" s="212">
        <v>34.676337937999996</v>
      </c>
      <c r="H571" s="220">
        <v>9.8904695510864258</v>
      </c>
      <c r="I571" s="212">
        <v>7.3836325841709591</v>
      </c>
      <c r="J571" s="212">
        <v>3.446322531914443</v>
      </c>
      <c r="K571" s="213">
        <v>13</v>
      </c>
      <c r="L571" s="214">
        <v>309423.66608500003</v>
      </c>
      <c r="M571" s="214">
        <v>309142.66608500003</v>
      </c>
      <c r="N571" s="215">
        <v>1.071159698153791</v>
      </c>
      <c r="O571" s="215">
        <v>1.0708012109697078</v>
      </c>
      <c r="P571" s="213">
        <v>15</v>
      </c>
      <c r="Q571" s="214">
        <v>144424</v>
      </c>
      <c r="R571" s="215">
        <v>0.39218497938698693</v>
      </c>
    </row>
    <row r="572" spans="2:18">
      <c r="B572" s="213" t="s">
        <v>820</v>
      </c>
      <c r="C572" s="213" t="s">
        <v>258</v>
      </c>
      <c r="D572" s="213" t="s">
        <v>259</v>
      </c>
      <c r="E572" s="214">
        <v>2169.5</v>
      </c>
      <c r="F572" s="212">
        <v>2.9638460249999996</v>
      </c>
      <c r="G572" s="212">
        <v>32.396889248999997</v>
      </c>
      <c r="H572" s="220">
        <v>6.6970524787902832</v>
      </c>
      <c r="I572" s="212">
        <v>8.7771569201274069</v>
      </c>
      <c r="J572" s="212">
        <v>1.7048348402626674</v>
      </c>
      <c r="K572" s="213">
        <v>15</v>
      </c>
      <c r="L572" s="214">
        <v>367821.670576</v>
      </c>
      <c r="M572" s="214">
        <v>367721.670576</v>
      </c>
      <c r="N572" s="215">
        <v>2.9569025305369903</v>
      </c>
      <c r="O572" s="215">
        <v>2.9564415948375204</v>
      </c>
      <c r="P572" s="213">
        <v>13</v>
      </c>
      <c r="Q572" s="214">
        <v>71444</v>
      </c>
      <c r="R572" s="215">
        <v>0.28439732657294309</v>
      </c>
    </row>
    <row r="573" spans="2:18">
      <c r="B573" s="213" t="s">
        <v>821</v>
      </c>
      <c r="C573" s="213" t="s">
        <v>258</v>
      </c>
      <c r="D573" s="213" t="s">
        <v>259</v>
      </c>
      <c r="E573" s="214">
        <v>1102</v>
      </c>
      <c r="F573" s="212">
        <v>0</v>
      </c>
      <c r="G573" s="212">
        <v>11.657298130999999</v>
      </c>
      <c r="H573" s="220">
        <v>4.6897616386413574</v>
      </c>
      <c r="I573" s="212">
        <v>2.4395784099385378</v>
      </c>
      <c r="J573" s="212">
        <v>2.8011512148523843</v>
      </c>
      <c r="K573" s="213">
        <v>9</v>
      </c>
      <c r="L573" s="214">
        <v>102234.67740300002</v>
      </c>
      <c r="M573" s="214">
        <v>102234.67740300002</v>
      </c>
      <c r="N573" s="215">
        <v>0.80096792014519069</v>
      </c>
      <c r="O573" s="215">
        <v>0.80096792014519058</v>
      </c>
      <c r="P573" s="213">
        <v>11</v>
      </c>
      <c r="Q573" s="214">
        <v>117387</v>
      </c>
      <c r="R573" s="215">
        <v>1.2078039927404718</v>
      </c>
    </row>
    <row r="574" spans="2:18">
      <c r="B574" s="213" t="s">
        <v>822</v>
      </c>
      <c r="C574" s="213" t="s">
        <v>258</v>
      </c>
      <c r="D574" s="213" t="s">
        <v>259</v>
      </c>
      <c r="E574" s="214">
        <v>1680.5</v>
      </c>
      <c r="F574" s="212">
        <v>5.1851181139999998</v>
      </c>
      <c r="G574" s="212">
        <v>8.9186588849999993</v>
      </c>
      <c r="H574" s="220">
        <v>4.1083407402038574</v>
      </c>
      <c r="I574" s="212">
        <v>5.1957962229244972</v>
      </c>
      <c r="J574" s="212">
        <v>2.2691360314408149</v>
      </c>
      <c r="K574" s="213">
        <v>16</v>
      </c>
      <c r="L574" s="214">
        <v>217738.66686900001</v>
      </c>
      <c r="M574" s="214">
        <v>217738.66686900001</v>
      </c>
      <c r="N574" s="215">
        <v>1.7909352293960132</v>
      </c>
      <c r="O574" s="215">
        <v>1.7909352293960132</v>
      </c>
      <c r="P574" s="213">
        <v>5</v>
      </c>
      <c r="Q574" s="214">
        <v>95092</v>
      </c>
      <c r="R574" s="215">
        <v>0.21422195775066943</v>
      </c>
    </row>
    <row r="575" spans="2:18">
      <c r="B575" s="213" t="s">
        <v>823</v>
      </c>
      <c r="C575" s="213" t="s">
        <v>258</v>
      </c>
      <c r="D575" s="213" t="s">
        <v>259</v>
      </c>
      <c r="E575" s="214">
        <v>2295.5</v>
      </c>
      <c r="F575" s="212">
        <v>15.122778569000001</v>
      </c>
      <c r="G575" s="212">
        <v>12.687558568</v>
      </c>
      <c r="H575" s="220">
        <v>8.3257522583007812</v>
      </c>
      <c r="I575" s="212">
        <v>56.415928866606315</v>
      </c>
      <c r="J575" s="212">
        <v>0.62054518253500179</v>
      </c>
      <c r="K575" s="213">
        <v>29</v>
      </c>
      <c r="L575" s="214">
        <v>2364205.3334179996</v>
      </c>
      <c r="M575" s="214">
        <v>355131.66123700002</v>
      </c>
      <c r="N575" s="215">
        <v>4.2793872306687</v>
      </c>
      <c r="O575" s="215">
        <v>1.6298552010455238</v>
      </c>
      <c r="P575" s="213">
        <v>5</v>
      </c>
      <c r="Q575" s="214">
        <v>26005</v>
      </c>
      <c r="R575" s="215">
        <v>1.0294053583097365</v>
      </c>
    </row>
    <row r="576" spans="2:18">
      <c r="B576" s="213" t="s">
        <v>824</v>
      </c>
      <c r="C576" s="213" t="s">
        <v>258</v>
      </c>
      <c r="D576" s="213" t="s">
        <v>259</v>
      </c>
      <c r="E576" s="214">
        <v>2702</v>
      </c>
      <c r="F576" s="212">
        <v>13.520838748000001</v>
      </c>
      <c r="G576" s="212">
        <v>4.9743860980000001</v>
      </c>
      <c r="H576" s="220">
        <v>8.0712528228759766</v>
      </c>
      <c r="I576" s="212">
        <v>43.948700009896292</v>
      </c>
      <c r="J576" s="212">
        <v>4.0837146630696992</v>
      </c>
      <c r="K576" s="213">
        <v>36</v>
      </c>
      <c r="L576" s="214">
        <v>1841744.92998</v>
      </c>
      <c r="M576" s="214">
        <v>713925.319686</v>
      </c>
      <c r="N576" s="215">
        <v>2.7934862305699482</v>
      </c>
      <c r="O576" s="215">
        <v>2.2054033534418949</v>
      </c>
      <c r="P576" s="213">
        <v>9</v>
      </c>
      <c r="Q576" s="214">
        <v>171135</v>
      </c>
      <c r="R576" s="215">
        <v>0.7142857142857143</v>
      </c>
    </row>
    <row r="577" spans="2:18">
      <c r="B577" s="213" t="s">
        <v>825</v>
      </c>
      <c r="C577" s="213" t="s">
        <v>448</v>
      </c>
      <c r="D577" s="213" t="s">
        <v>378</v>
      </c>
      <c r="E577" s="214">
        <v>204.5</v>
      </c>
      <c r="F577" s="212">
        <v>14.796682107999999</v>
      </c>
      <c r="G577" s="212">
        <v>2.2071300000000003</v>
      </c>
      <c r="H577" s="220">
        <v>0.95971041917800903</v>
      </c>
      <c r="I577" s="212">
        <v>5.2274093435668352</v>
      </c>
      <c r="J577" s="212">
        <v>9.7424876642383737E-2</v>
      </c>
      <c r="K577" s="213">
        <v>2</v>
      </c>
      <c r="L577" s="214">
        <v>269835</v>
      </c>
      <c r="M577" s="214">
        <v>269835</v>
      </c>
      <c r="N577" s="215">
        <v>1.8337408312958434</v>
      </c>
      <c r="O577" s="215">
        <v>1.8337408312958434</v>
      </c>
      <c r="P577" s="213">
        <v>3</v>
      </c>
      <c r="Q577" s="214">
        <v>5029</v>
      </c>
      <c r="R577" s="215">
        <v>8.3129584352078234E-2</v>
      </c>
    </row>
    <row r="578" spans="2:18">
      <c r="B578" s="213" t="s">
        <v>826</v>
      </c>
      <c r="C578" s="213" t="s">
        <v>448</v>
      </c>
      <c r="D578" s="213" t="s">
        <v>378</v>
      </c>
      <c r="E578" s="214">
        <v>24</v>
      </c>
      <c r="F578" s="212">
        <v>56.432884625</v>
      </c>
      <c r="G578" s="212">
        <v>0</v>
      </c>
      <c r="H578" s="221" t="s">
        <v>1765</v>
      </c>
      <c r="I578" s="212">
        <v>2.0316835380778193</v>
      </c>
      <c r="J578" s="212">
        <v>2.3247136999574567E-2</v>
      </c>
      <c r="K578" s="213">
        <v>4</v>
      </c>
      <c r="L578" s="214">
        <v>104874</v>
      </c>
      <c r="M578" s="214">
        <v>38127</v>
      </c>
      <c r="N578" s="215">
        <v>3.5</v>
      </c>
      <c r="O578" s="215">
        <v>2.4583333333333335</v>
      </c>
      <c r="P578" s="213">
        <v>1</v>
      </c>
      <c r="Q578" s="214">
        <v>1200</v>
      </c>
      <c r="R578" s="215">
        <v>1</v>
      </c>
    </row>
    <row r="579" spans="2:18">
      <c r="B579" s="213" t="s">
        <v>827</v>
      </c>
      <c r="C579" s="213" t="s">
        <v>448</v>
      </c>
      <c r="D579" s="213" t="s">
        <v>378</v>
      </c>
      <c r="E579" s="214">
        <v>21</v>
      </c>
      <c r="F579" s="212">
        <v>62.014429999999997</v>
      </c>
      <c r="G579" s="212">
        <v>0</v>
      </c>
      <c r="H579" s="221" t="s">
        <v>1765</v>
      </c>
      <c r="I579" s="212">
        <v>0.64193094301491904</v>
      </c>
      <c r="J579" s="212">
        <v>0</v>
      </c>
      <c r="K579" s="213">
        <v>3</v>
      </c>
      <c r="L579" s="214">
        <v>33136</v>
      </c>
      <c r="M579" s="214">
        <v>28060</v>
      </c>
      <c r="N579" s="215">
        <v>2.0952380952380953</v>
      </c>
      <c r="O579" s="215">
        <v>1.9047619047619047</v>
      </c>
      <c r="P579" s="213"/>
      <c r="Q579" s="214"/>
      <c r="R579" s="215"/>
    </row>
    <row r="580" spans="2:18">
      <c r="B580" s="213" t="s">
        <v>828</v>
      </c>
      <c r="C580" s="213" t="s">
        <v>448</v>
      </c>
      <c r="D580" s="213" t="s">
        <v>378</v>
      </c>
      <c r="E580" s="214">
        <v>32</v>
      </c>
      <c r="F580" s="212">
        <v>66.513914157000002</v>
      </c>
      <c r="G580" s="212">
        <v>0</v>
      </c>
      <c r="H580" s="221" t="s">
        <v>1765</v>
      </c>
      <c r="I580" s="212">
        <v>1.5972914106266021</v>
      </c>
      <c r="J580" s="212">
        <v>0</v>
      </c>
      <c r="K580" s="213">
        <v>4</v>
      </c>
      <c r="L580" s="214">
        <v>82451</v>
      </c>
      <c r="M580" s="214">
        <v>82451</v>
      </c>
      <c r="N580" s="215">
        <v>2.78125</v>
      </c>
      <c r="O580" s="215">
        <v>2.78125</v>
      </c>
      <c r="P580" s="213"/>
      <c r="Q580" s="214"/>
      <c r="R580" s="215"/>
    </row>
    <row r="581" spans="2:18">
      <c r="B581" s="213" t="s">
        <v>829</v>
      </c>
      <c r="C581" s="213" t="s">
        <v>448</v>
      </c>
      <c r="D581" s="213" t="s">
        <v>378</v>
      </c>
      <c r="E581" s="214">
        <v>60</v>
      </c>
      <c r="F581" s="212">
        <v>165.46950310100002</v>
      </c>
      <c r="G581" s="212">
        <v>0</v>
      </c>
      <c r="H581" s="221" t="s">
        <v>1765</v>
      </c>
      <c r="I581" s="212">
        <v>3.1439040625941317</v>
      </c>
      <c r="J581" s="212">
        <v>0</v>
      </c>
      <c r="K581" s="213">
        <v>5</v>
      </c>
      <c r="L581" s="214">
        <v>162286</v>
      </c>
      <c r="M581" s="214">
        <v>162286</v>
      </c>
      <c r="N581" s="215">
        <v>3.0333333333333332</v>
      </c>
      <c r="O581" s="215">
        <v>3.0333333333333332</v>
      </c>
      <c r="P581" s="213"/>
      <c r="Q581" s="214"/>
      <c r="R581" s="215"/>
    </row>
    <row r="582" spans="2:18">
      <c r="B582" s="213" t="s">
        <v>830</v>
      </c>
      <c r="C582" s="213" t="s">
        <v>448</v>
      </c>
      <c r="D582" s="213" t="s">
        <v>378</v>
      </c>
      <c r="E582" s="214">
        <v>7</v>
      </c>
      <c r="F582" s="212">
        <v>30.752779999999998</v>
      </c>
      <c r="G582" s="212">
        <v>0</v>
      </c>
      <c r="H582" s="221" t="s">
        <v>1765</v>
      </c>
      <c r="I582" s="212">
        <v>0.61986553547948953</v>
      </c>
      <c r="J582" s="212">
        <v>0</v>
      </c>
      <c r="K582" s="213">
        <v>4</v>
      </c>
      <c r="L582" s="214">
        <v>31997</v>
      </c>
      <c r="M582" s="214">
        <v>31997</v>
      </c>
      <c r="N582" s="215">
        <v>4</v>
      </c>
      <c r="O582" s="215">
        <v>4</v>
      </c>
      <c r="P582" s="213"/>
      <c r="Q582" s="214"/>
      <c r="R582" s="215"/>
    </row>
    <row r="583" spans="2:18">
      <c r="B583" s="213" t="s">
        <v>831</v>
      </c>
      <c r="C583" s="213" t="s">
        <v>448</v>
      </c>
      <c r="D583" s="213" t="s">
        <v>378</v>
      </c>
      <c r="E583" s="214">
        <v>1</v>
      </c>
      <c r="F583" s="212">
        <v>17.943750000000001</v>
      </c>
      <c r="G583" s="212">
        <v>0</v>
      </c>
      <c r="H583" s="221" t="s">
        <v>1765</v>
      </c>
      <c r="I583" s="212">
        <v>3.7912205923472858E-2</v>
      </c>
      <c r="J583" s="212">
        <v>0</v>
      </c>
      <c r="K583" s="213">
        <v>2</v>
      </c>
      <c r="L583" s="214">
        <v>1957</v>
      </c>
      <c r="M583" s="214">
        <v>1957</v>
      </c>
      <c r="N583" s="215">
        <v>2</v>
      </c>
      <c r="O583" s="215">
        <v>2</v>
      </c>
      <c r="P583" s="213"/>
      <c r="Q583" s="214"/>
      <c r="R583" s="215"/>
    </row>
    <row r="584" spans="2:18">
      <c r="B584" s="213" t="s">
        <v>832</v>
      </c>
      <c r="C584" s="213" t="s">
        <v>354</v>
      </c>
      <c r="D584" s="213" t="s">
        <v>355</v>
      </c>
      <c r="E584" s="214">
        <v>1744</v>
      </c>
      <c r="F584" s="212">
        <v>15.6807</v>
      </c>
      <c r="G584" s="212">
        <v>8.3901000000000003</v>
      </c>
      <c r="H584" s="220">
        <v>4.502133846282959</v>
      </c>
      <c r="I584" s="212">
        <v>0.92670113935093523</v>
      </c>
      <c r="J584" s="212">
        <v>0.44662449362025719</v>
      </c>
      <c r="K584" s="213">
        <v>7</v>
      </c>
      <c r="L584" s="214">
        <v>40472.998418999996</v>
      </c>
      <c r="M584" s="214">
        <v>40472.998418999996</v>
      </c>
      <c r="N584" s="215">
        <v>0.17889906938073394</v>
      </c>
      <c r="O584" s="215">
        <v>0.17889906938073394</v>
      </c>
      <c r="P584" s="213">
        <v>8</v>
      </c>
      <c r="Q584" s="214">
        <v>19506</v>
      </c>
      <c r="R584" s="215">
        <v>5.1032110091743119E-2</v>
      </c>
    </row>
    <row r="585" spans="2:18">
      <c r="B585" s="213" t="s">
        <v>833</v>
      </c>
      <c r="C585" s="213" t="s">
        <v>354</v>
      </c>
      <c r="D585" s="213" t="s">
        <v>355</v>
      </c>
      <c r="E585" s="214">
        <v>1158</v>
      </c>
      <c r="F585" s="212">
        <v>12.63965</v>
      </c>
      <c r="G585" s="212">
        <v>9.1433199999999992</v>
      </c>
      <c r="H585" s="220">
        <v>3.5543162822723389</v>
      </c>
      <c r="I585" s="212">
        <v>3.7787004492739649</v>
      </c>
      <c r="J585" s="212">
        <v>8.4534893389007978E-2</v>
      </c>
      <c r="K585" s="213">
        <v>8</v>
      </c>
      <c r="L585" s="214">
        <v>165031.99447500001</v>
      </c>
      <c r="M585" s="214">
        <v>165031.99447500001</v>
      </c>
      <c r="N585" s="215">
        <v>1.5768566200345422</v>
      </c>
      <c r="O585" s="215">
        <v>1.5768566200345422</v>
      </c>
      <c r="P585" s="213">
        <v>1</v>
      </c>
      <c r="Q585" s="214">
        <v>3692</v>
      </c>
      <c r="R585" s="215">
        <v>2.2452504317789293E-2</v>
      </c>
    </row>
    <row r="586" spans="2:18">
      <c r="B586" s="213" t="s">
        <v>834</v>
      </c>
      <c r="C586" s="213" t="s">
        <v>354</v>
      </c>
      <c r="D586" s="213" t="s">
        <v>378</v>
      </c>
      <c r="E586" s="214">
        <v>1563.5</v>
      </c>
      <c r="F586" s="212">
        <v>25.9559</v>
      </c>
      <c r="G586" s="212">
        <v>12.034801114</v>
      </c>
      <c r="H586" s="220">
        <v>4.1461958885192871</v>
      </c>
      <c r="I586" s="212">
        <v>13.418092461242169</v>
      </c>
      <c r="J586" s="212">
        <v>0.60436744414643973</v>
      </c>
      <c r="K586" s="213">
        <v>13</v>
      </c>
      <c r="L586" s="214">
        <v>692631.99824500002</v>
      </c>
      <c r="M586" s="214">
        <v>512087.99824500002</v>
      </c>
      <c r="N586" s="215">
        <v>3.9034218004477137</v>
      </c>
      <c r="O586" s="215">
        <v>2.9299648129197315</v>
      </c>
      <c r="P586" s="213">
        <v>2</v>
      </c>
      <c r="Q586" s="214">
        <v>31197</v>
      </c>
      <c r="R586" s="215">
        <v>7.9948832747041898E-2</v>
      </c>
    </row>
    <row r="587" spans="2:18">
      <c r="B587" s="213" t="s">
        <v>835</v>
      </c>
      <c r="C587" s="213" t="s">
        <v>354</v>
      </c>
      <c r="D587" s="213" t="s">
        <v>378</v>
      </c>
      <c r="E587" s="214">
        <v>1920.5</v>
      </c>
      <c r="F587" s="212">
        <v>27.073250000000002</v>
      </c>
      <c r="G587" s="212">
        <v>6.4128599999999993</v>
      </c>
      <c r="H587" s="220">
        <v>4.8745813369750977</v>
      </c>
      <c r="I587" s="212">
        <v>2.6980432332580344</v>
      </c>
      <c r="J587" s="212">
        <v>1.966320337880682E-2</v>
      </c>
      <c r="K587" s="213">
        <v>15</v>
      </c>
      <c r="L587" s="214">
        <v>139270.99410000001</v>
      </c>
      <c r="M587" s="214">
        <v>139149.99410000001</v>
      </c>
      <c r="N587" s="215">
        <v>1.1217564665451705</v>
      </c>
      <c r="O587" s="215">
        <v>1.1212357688102057</v>
      </c>
      <c r="P587" s="213">
        <v>1</v>
      </c>
      <c r="Q587" s="214">
        <v>1015</v>
      </c>
      <c r="R587" s="215">
        <v>1.5100234313980734E-2</v>
      </c>
    </row>
    <row r="588" spans="2:18">
      <c r="B588" s="213" t="s">
        <v>836</v>
      </c>
      <c r="C588" s="213" t="s">
        <v>354</v>
      </c>
      <c r="D588" s="213" t="s">
        <v>378</v>
      </c>
      <c r="E588" s="214">
        <v>972</v>
      </c>
      <c r="F588" s="212">
        <v>23.6052</v>
      </c>
      <c r="G588" s="212">
        <v>3.3784000000000001</v>
      </c>
      <c r="H588" s="220">
        <v>2.7634537220001221</v>
      </c>
      <c r="I588" s="212">
        <v>0.14883979463977615</v>
      </c>
      <c r="J588" s="212">
        <v>8.0202622648532246E-3</v>
      </c>
      <c r="K588" s="213">
        <v>3</v>
      </c>
      <c r="L588" s="214">
        <v>7683</v>
      </c>
      <c r="M588" s="214">
        <v>7683</v>
      </c>
      <c r="N588" s="215">
        <v>3.9094650205761319E-2</v>
      </c>
      <c r="O588" s="215">
        <v>3.9094650205761319E-2</v>
      </c>
      <c r="P588" s="213">
        <v>1</v>
      </c>
      <c r="Q588" s="214">
        <v>414</v>
      </c>
      <c r="R588" s="215">
        <v>2.3662551440329218E-2</v>
      </c>
    </row>
    <row r="589" spans="2:18">
      <c r="B589" s="213" t="s">
        <v>837</v>
      </c>
      <c r="C589" s="213" t="s">
        <v>354</v>
      </c>
      <c r="D589" s="213" t="s">
        <v>378</v>
      </c>
      <c r="E589" s="214">
        <v>879</v>
      </c>
      <c r="F589" s="212">
        <v>11.649789999999999</v>
      </c>
      <c r="G589" s="212">
        <v>2.90151</v>
      </c>
      <c r="H589" s="220">
        <v>4.0262241363525391</v>
      </c>
      <c r="I589" s="212">
        <v>0.37455012229147888</v>
      </c>
      <c r="J589" s="212">
        <v>0.35463507492850999</v>
      </c>
      <c r="K589" s="213">
        <v>5</v>
      </c>
      <c r="L589" s="214">
        <v>19334</v>
      </c>
      <c r="M589" s="214">
        <v>19334</v>
      </c>
      <c r="N589" s="215">
        <v>7.2810011376564274E-2</v>
      </c>
      <c r="O589" s="215">
        <v>7.2810011376564274E-2</v>
      </c>
      <c r="P589" s="213">
        <v>3</v>
      </c>
      <c r="Q589" s="214">
        <v>18306</v>
      </c>
      <c r="R589" s="215">
        <v>0.18543799772468714</v>
      </c>
    </row>
    <row r="590" spans="2:18">
      <c r="B590" s="213" t="s">
        <v>838</v>
      </c>
      <c r="C590" s="213" t="s">
        <v>354</v>
      </c>
      <c r="D590" s="213" t="s">
        <v>378</v>
      </c>
      <c r="E590" s="214">
        <v>80</v>
      </c>
      <c r="F590" s="212">
        <v>73.798949999999991</v>
      </c>
      <c r="G590" s="212">
        <v>0.20116000000000001</v>
      </c>
      <c r="H590" s="221" t="s">
        <v>1765</v>
      </c>
      <c r="I590" s="212">
        <v>2.875380257634879</v>
      </c>
      <c r="J590" s="212">
        <v>0.5947586275199489</v>
      </c>
      <c r="K590" s="213">
        <v>8</v>
      </c>
      <c r="L590" s="214">
        <v>148425</v>
      </c>
      <c r="M590" s="214">
        <v>129945</v>
      </c>
      <c r="N590" s="215">
        <v>7.7</v>
      </c>
      <c r="O590" s="215">
        <v>4.8125</v>
      </c>
      <c r="P590" s="213">
        <v>4</v>
      </c>
      <c r="Q590" s="214">
        <v>30701</v>
      </c>
      <c r="R590" s="215">
        <v>1.3</v>
      </c>
    </row>
    <row r="591" spans="2:18">
      <c r="B591" s="213" t="s">
        <v>839</v>
      </c>
      <c r="C591" s="213" t="s">
        <v>354</v>
      </c>
      <c r="D591" s="213" t="s">
        <v>378</v>
      </c>
      <c r="E591" s="214">
        <v>74.5</v>
      </c>
      <c r="F591" s="212">
        <v>68.616169999999997</v>
      </c>
      <c r="G591" s="212">
        <v>0</v>
      </c>
      <c r="H591" s="221" t="s">
        <v>1765</v>
      </c>
      <c r="I591" s="212">
        <v>0.11997459953197105</v>
      </c>
      <c r="J591" s="212">
        <v>0</v>
      </c>
      <c r="K591" s="213">
        <v>2</v>
      </c>
      <c r="L591" s="214">
        <v>6193</v>
      </c>
      <c r="M591" s="214">
        <v>6193</v>
      </c>
      <c r="N591" s="215">
        <v>0.40268456375838924</v>
      </c>
      <c r="O591" s="215">
        <v>0.40268456375838924</v>
      </c>
      <c r="P591" s="213"/>
      <c r="Q591" s="214"/>
      <c r="R591" s="215"/>
    </row>
    <row r="592" spans="2:18">
      <c r="B592" s="213" t="s">
        <v>840</v>
      </c>
      <c r="C592" s="213" t="s">
        <v>354</v>
      </c>
      <c r="D592" s="213" t="s">
        <v>378</v>
      </c>
      <c r="E592" s="214">
        <v>59</v>
      </c>
      <c r="F592" s="212">
        <v>42.05809</v>
      </c>
      <c r="G592" s="212">
        <v>0.24084</v>
      </c>
      <c r="H592" s="221" t="s">
        <v>1765</v>
      </c>
      <c r="I592" s="212">
        <v>0.13297362363756651</v>
      </c>
      <c r="J592" s="212">
        <v>0</v>
      </c>
      <c r="K592" s="213">
        <v>3</v>
      </c>
      <c r="L592" s="214">
        <v>6864</v>
      </c>
      <c r="M592" s="214">
        <v>6864</v>
      </c>
      <c r="N592" s="215">
        <v>2.6440677966101696</v>
      </c>
      <c r="O592" s="215">
        <v>2.6440677966101696</v>
      </c>
      <c r="P592" s="213"/>
      <c r="Q592" s="214"/>
      <c r="R592" s="215"/>
    </row>
    <row r="593" spans="2:18">
      <c r="B593" s="213" t="s">
        <v>841</v>
      </c>
      <c r="C593" s="213" t="s">
        <v>354</v>
      </c>
      <c r="D593" s="213" t="s">
        <v>378</v>
      </c>
      <c r="E593" s="214">
        <v>79.5</v>
      </c>
      <c r="F593" s="212">
        <v>72.162750000000003</v>
      </c>
      <c r="G593" s="212">
        <v>0.43301999999999996</v>
      </c>
      <c r="H593" s="221" t="s">
        <v>1765</v>
      </c>
      <c r="I593" s="212">
        <v>0.39940518626685739</v>
      </c>
      <c r="J593" s="212">
        <v>2.7470366887830614E-2</v>
      </c>
      <c r="K593" s="213">
        <v>6</v>
      </c>
      <c r="L593" s="214">
        <v>20617</v>
      </c>
      <c r="M593" s="214">
        <v>20617</v>
      </c>
      <c r="N593" s="215">
        <v>1.0314465408805031</v>
      </c>
      <c r="O593" s="215">
        <v>1.0314465408805031</v>
      </c>
      <c r="P593" s="213">
        <v>6</v>
      </c>
      <c r="Q593" s="214">
        <v>1418</v>
      </c>
      <c r="R593" s="215">
        <v>0.2389937106918239</v>
      </c>
    </row>
    <row r="594" spans="2:18">
      <c r="B594" s="213" t="s">
        <v>842</v>
      </c>
      <c r="C594" s="213" t="s">
        <v>354</v>
      </c>
      <c r="D594" s="213" t="s">
        <v>378</v>
      </c>
      <c r="E594" s="214">
        <v>63</v>
      </c>
      <c r="F594" s="212">
        <v>67.115960000000001</v>
      </c>
      <c r="G594" s="212">
        <v>0.21756999999999999</v>
      </c>
      <c r="H594" s="221" t="s">
        <v>1765</v>
      </c>
      <c r="I594" s="212">
        <v>0.10244238371145857</v>
      </c>
      <c r="J594" s="212">
        <v>1.9178888024649017E-2</v>
      </c>
      <c r="K594" s="213">
        <v>5</v>
      </c>
      <c r="L594" s="214">
        <v>5288</v>
      </c>
      <c r="M594" s="214">
        <v>4816</v>
      </c>
      <c r="N594" s="215">
        <v>2.8571428571428572</v>
      </c>
      <c r="O594" s="215">
        <v>0.98412698412698407</v>
      </c>
      <c r="P594" s="213">
        <v>2</v>
      </c>
      <c r="Q594" s="214">
        <v>990</v>
      </c>
      <c r="R594" s="215">
        <v>0.2857142857142857</v>
      </c>
    </row>
    <row r="595" spans="2:18">
      <c r="B595" s="213" t="s">
        <v>843</v>
      </c>
      <c r="C595" s="213" t="s">
        <v>354</v>
      </c>
      <c r="D595" s="213" t="s">
        <v>378</v>
      </c>
      <c r="E595" s="214">
        <v>46.5</v>
      </c>
      <c r="F595" s="212">
        <v>21.435849999999999</v>
      </c>
      <c r="G595" s="212">
        <v>6.2640000000000001E-2</v>
      </c>
      <c r="H595" s="221" t="s">
        <v>1765</v>
      </c>
      <c r="I595" s="212">
        <v>1.9372614166312136E-4</v>
      </c>
      <c r="J595" s="212">
        <v>0</v>
      </c>
      <c r="K595" s="213">
        <v>1</v>
      </c>
      <c r="L595" s="214">
        <v>10</v>
      </c>
      <c r="M595" s="214">
        <v>10</v>
      </c>
      <c r="N595" s="215">
        <v>4.3010752688172046E-2</v>
      </c>
      <c r="O595" s="215">
        <v>4.3010752688172046E-2</v>
      </c>
      <c r="P595" s="213"/>
      <c r="Q595" s="214"/>
      <c r="R595" s="215"/>
    </row>
    <row r="596" spans="2:18">
      <c r="B596" s="213" t="s">
        <v>844</v>
      </c>
      <c r="C596" s="213" t="s">
        <v>354</v>
      </c>
      <c r="D596" s="213" t="s">
        <v>378</v>
      </c>
      <c r="E596" s="214">
        <v>97</v>
      </c>
      <c r="F596" s="212">
        <v>80.384550000000004</v>
      </c>
      <c r="G596" s="212">
        <v>0</v>
      </c>
      <c r="H596" s="221" t="s">
        <v>1765</v>
      </c>
      <c r="I596" s="212">
        <v>1.1255682556769016</v>
      </c>
      <c r="J596" s="212">
        <v>3.4599488901033475E-2</v>
      </c>
      <c r="K596" s="213">
        <v>6</v>
      </c>
      <c r="L596" s="214">
        <v>58101</v>
      </c>
      <c r="M596" s="214">
        <v>51307</v>
      </c>
      <c r="N596" s="215">
        <v>4.4123711340206189</v>
      </c>
      <c r="O596" s="215">
        <v>3.5257731958762886</v>
      </c>
      <c r="P596" s="213">
        <v>1</v>
      </c>
      <c r="Q596" s="214">
        <v>1786</v>
      </c>
      <c r="R596" s="215">
        <v>0.39175257731958762</v>
      </c>
    </row>
    <row r="597" spans="2:18">
      <c r="B597" s="213" t="s">
        <v>845</v>
      </c>
      <c r="C597" s="213" t="s">
        <v>354</v>
      </c>
      <c r="D597" s="213" t="s">
        <v>378</v>
      </c>
      <c r="E597" s="214">
        <v>66</v>
      </c>
      <c r="F597" s="212">
        <v>56.899839999999998</v>
      </c>
      <c r="G597" s="212">
        <v>0.36387000000000003</v>
      </c>
      <c r="H597" s="221" t="s">
        <v>1765</v>
      </c>
      <c r="I597" s="212">
        <v>9.7637975398213173E-3</v>
      </c>
      <c r="J597" s="212">
        <v>1.6001779301373826E-2</v>
      </c>
      <c r="K597" s="213">
        <v>2</v>
      </c>
      <c r="L597" s="214">
        <v>504</v>
      </c>
      <c r="M597" s="214"/>
      <c r="N597" s="215">
        <v>1.9090909090909092</v>
      </c>
      <c r="O597" s="215"/>
      <c r="P597" s="213">
        <v>2</v>
      </c>
      <c r="Q597" s="214">
        <v>826</v>
      </c>
      <c r="R597" s="215">
        <v>0.15151515151515152</v>
      </c>
    </row>
    <row r="598" spans="2:18">
      <c r="B598" s="213" t="s">
        <v>846</v>
      </c>
      <c r="C598" s="213" t="s">
        <v>354</v>
      </c>
      <c r="D598" s="213" t="s">
        <v>378</v>
      </c>
      <c r="E598" s="214">
        <v>64</v>
      </c>
      <c r="F598" s="212">
        <v>66.61215</v>
      </c>
      <c r="G598" s="212">
        <v>0.27027999999999996</v>
      </c>
      <c r="H598" s="221" t="s">
        <v>1765</v>
      </c>
      <c r="I598" s="212">
        <v>0.92552664179556232</v>
      </c>
      <c r="J598" s="212">
        <v>1.1322518075642791</v>
      </c>
      <c r="K598" s="213">
        <v>5</v>
      </c>
      <c r="L598" s="214">
        <v>47775</v>
      </c>
      <c r="M598" s="214">
        <v>33135</v>
      </c>
      <c r="N598" s="215">
        <v>4.734375</v>
      </c>
      <c r="O598" s="215">
        <v>1.875</v>
      </c>
      <c r="P598" s="213">
        <v>3</v>
      </c>
      <c r="Q598" s="214">
        <v>58446</v>
      </c>
      <c r="R598" s="215">
        <v>2.015625</v>
      </c>
    </row>
    <row r="599" spans="2:18">
      <c r="B599" s="213" t="s">
        <v>847</v>
      </c>
      <c r="C599" s="213" t="s">
        <v>354</v>
      </c>
      <c r="D599" s="213" t="s">
        <v>378</v>
      </c>
      <c r="E599" s="214">
        <v>108</v>
      </c>
      <c r="F599" s="212">
        <v>113.44432</v>
      </c>
      <c r="G599" s="212">
        <v>0</v>
      </c>
      <c r="H599" s="221" t="s">
        <v>1765</v>
      </c>
      <c r="I599" s="212">
        <v>2.9810966131404442</v>
      </c>
      <c r="J599" s="212">
        <v>0.64559236709235202</v>
      </c>
      <c r="K599" s="213">
        <v>13</v>
      </c>
      <c r="L599" s="214">
        <v>153882</v>
      </c>
      <c r="M599" s="214">
        <v>130826</v>
      </c>
      <c r="N599" s="215">
        <v>6.4259259259259256</v>
      </c>
      <c r="O599" s="215">
        <v>3.7222222222222223</v>
      </c>
      <c r="P599" s="213">
        <v>2</v>
      </c>
      <c r="Q599" s="214">
        <v>33325</v>
      </c>
      <c r="R599" s="215">
        <v>0.91666666666666663</v>
      </c>
    </row>
    <row r="600" spans="2:18">
      <c r="B600" s="213" t="s">
        <v>848</v>
      </c>
      <c r="C600" s="213" t="s">
        <v>354</v>
      </c>
      <c r="D600" s="213" t="s">
        <v>378</v>
      </c>
      <c r="E600" s="214">
        <v>25</v>
      </c>
      <c r="F600" s="212">
        <v>38.38644</v>
      </c>
      <c r="G600" s="212">
        <v>0</v>
      </c>
      <c r="H600" s="221" t="s">
        <v>1765</v>
      </c>
      <c r="I600" s="212">
        <v>3.5645610066014329E-3</v>
      </c>
      <c r="J600" s="212">
        <v>0</v>
      </c>
      <c r="K600" s="213">
        <v>2</v>
      </c>
      <c r="L600" s="214">
        <v>184</v>
      </c>
      <c r="M600" s="214"/>
      <c r="N600" s="215">
        <v>1.84</v>
      </c>
      <c r="O600" s="215"/>
      <c r="P600" s="213"/>
      <c r="Q600" s="214"/>
      <c r="R600" s="215"/>
    </row>
    <row r="601" spans="2:18">
      <c r="B601" s="213" t="s">
        <v>849</v>
      </c>
      <c r="C601" s="213" t="s">
        <v>354</v>
      </c>
      <c r="D601" s="213" t="s">
        <v>378</v>
      </c>
      <c r="E601" s="214">
        <v>63</v>
      </c>
      <c r="F601" s="212">
        <v>64.065120000000007</v>
      </c>
      <c r="G601" s="212">
        <v>0.39118000000000003</v>
      </c>
      <c r="H601" s="220">
        <v>0.58359956741333008</v>
      </c>
      <c r="I601" s="212">
        <v>7.9621444223542896E-3</v>
      </c>
      <c r="J601" s="212">
        <v>2.0147518732964624E-3</v>
      </c>
      <c r="K601" s="213">
        <v>2</v>
      </c>
      <c r="L601" s="214">
        <v>411</v>
      </c>
      <c r="M601" s="214">
        <v>411</v>
      </c>
      <c r="N601" s="215">
        <v>1</v>
      </c>
      <c r="O601" s="215">
        <v>1</v>
      </c>
      <c r="P601" s="213">
        <v>2</v>
      </c>
      <c r="Q601" s="214">
        <v>104</v>
      </c>
      <c r="R601" s="215">
        <v>6.3492063492063489E-2</v>
      </c>
    </row>
    <row r="602" spans="2:18">
      <c r="B602" s="213" t="s">
        <v>850</v>
      </c>
      <c r="C602" s="213" t="s">
        <v>354</v>
      </c>
      <c r="D602" s="213" t="s">
        <v>378</v>
      </c>
      <c r="E602" s="214">
        <v>65</v>
      </c>
      <c r="F602" s="212">
        <v>26.490950000000002</v>
      </c>
      <c r="G602" s="212">
        <v>0</v>
      </c>
      <c r="H602" s="220">
        <v>0.84806215763092041</v>
      </c>
      <c r="I602" s="212">
        <v>1.0170622437313872E-2</v>
      </c>
      <c r="J602" s="212">
        <v>6.5537553724633962E-2</v>
      </c>
      <c r="K602" s="213">
        <v>3</v>
      </c>
      <c r="L602" s="214">
        <v>525</v>
      </c>
      <c r="M602" s="214">
        <v>525</v>
      </c>
      <c r="N602" s="215">
        <v>1.0153846153846153</v>
      </c>
      <c r="O602" s="215">
        <v>1.0153846153846153</v>
      </c>
      <c r="P602" s="213">
        <v>3</v>
      </c>
      <c r="Q602" s="214">
        <v>3383</v>
      </c>
      <c r="R602" s="215">
        <v>1.0153846153846153</v>
      </c>
    </row>
    <row r="603" spans="2:18">
      <c r="B603" s="213" t="s">
        <v>851</v>
      </c>
      <c r="C603" s="213" t="s">
        <v>354</v>
      </c>
      <c r="D603" s="213" t="s">
        <v>378</v>
      </c>
      <c r="E603" s="214">
        <v>89</v>
      </c>
      <c r="F603" s="212">
        <v>95.297971642999997</v>
      </c>
      <c r="G603" s="212">
        <v>0.28893999999999997</v>
      </c>
      <c r="H603" s="221" t="s">
        <v>1765</v>
      </c>
      <c r="I603" s="212">
        <v>2.8845822493638775</v>
      </c>
      <c r="J603" s="212">
        <v>0.75919337656360641</v>
      </c>
      <c r="K603" s="213">
        <v>12</v>
      </c>
      <c r="L603" s="214">
        <v>148900</v>
      </c>
      <c r="M603" s="214">
        <v>128036</v>
      </c>
      <c r="N603" s="215">
        <v>7.7640449438202248</v>
      </c>
      <c r="O603" s="215">
        <v>4.8764044943820224</v>
      </c>
      <c r="P603" s="213">
        <v>6</v>
      </c>
      <c r="Q603" s="214">
        <v>39189</v>
      </c>
      <c r="R603" s="215">
        <v>1.8426966292134832</v>
      </c>
    </row>
    <row r="604" spans="2:18">
      <c r="B604" s="213" t="s">
        <v>852</v>
      </c>
      <c r="C604" s="213" t="s">
        <v>354</v>
      </c>
      <c r="D604" s="213" t="s">
        <v>378</v>
      </c>
      <c r="E604" s="214">
        <v>1274</v>
      </c>
      <c r="F604" s="212">
        <v>16.76079</v>
      </c>
      <c r="G604" s="212">
        <v>3.1012900000000001</v>
      </c>
      <c r="H604" s="220">
        <v>2.7964420318603516</v>
      </c>
      <c r="I604" s="212">
        <v>2.0527221284833796</v>
      </c>
      <c r="J604" s="212">
        <v>3.9683637762840434</v>
      </c>
      <c r="K604" s="213">
        <v>8</v>
      </c>
      <c r="L604" s="214">
        <v>105959.99645999999</v>
      </c>
      <c r="M604" s="214">
        <v>105959.99645999999</v>
      </c>
      <c r="N604" s="215">
        <v>2.0745682888540031</v>
      </c>
      <c r="O604" s="215">
        <v>2.0745682888540031</v>
      </c>
      <c r="P604" s="213">
        <v>2</v>
      </c>
      <c r="Q604" s="214">
        <v>204844</v>
      </c>
      <c r="R604" s="215">
        <v>0.74332810047095765</v>
      </c>
    </row>
    <row r="605" spans="2:18">
      <c r="B605" s="213" t="s">
        <v>853</v>
      </c>
      <c r="C605" s="213" t="s">
        <v>354</v>
      </c>
      <c r="D605" s="213" t="s">
        <v>378</v>
      </c>
      <c r="E605" s="214">
        <v>72.5</v>
      </c>
      <c r="F605" s="212">
        <v>1.7143900000000001</v>
      </c>
      <c r="G605" s="212">
        <v>1.9359999999999999E-2</v>
      </c>
      <c r="H605" s="220">
        <v>9.1790728271007538E-2</v>
      </c>
      <c r="I605" s="212">
        <v>1.0538702106473802E-2</v>
      </c>
      <c r="J605" s="212">
        <v>0</v>
      </c>
      <c r="K605" s="213">
        <v>2</v>
      </c>
      <c r="L605" s="214">
        <v>544</v>
      </c>
      <c r="M605" s="214"/>
      <c r="N605" s="215">
        <v>1.8758620689655172</v>
      </c>
      <c r="O605" s="215"/>
      <c r="P605" s="213"/>
      <c r="Q605" s="214"/>
      <c r="R605" s="215"/>
    </row>
    <row r="606" spans="2:18">
      <c r="B606" s="213" t="s">
        <v>854</v>
      </c>
      <c r="C606" s="213" t="s">
        <v>354</v>
      </c>
      <c r="D606" s="213" t="s">
        <v>378</v>
      </c>
      <c r="E606" s="214">
        <v>66.5</v>
      </c>
      <c r="F606" s="212">
        <v>59.331919999999997</v>
      </c>
      <c r="G606" s="212">
        <v>0.10696</v>
      </c>
      <c r="H606" s="221" t="s">
        <v>1765</v>
      </c>
      <c r="I606" s="212">
        <v>0.80409909620111797</v>
      </c>
      <c r="J606" s="212">
        <v>0.39983138377851624</v>
      </c>
      <c r="K606" s="213">
        <v>7</v>
      </c>
      <c r="L606" s="214">
        <v>41507</v>
      </c>
      <c r="M606" s="214">
        <v>28539</v>
      </c>
      <c r="N606" s="215">
        <v>3.7142857142857144</v>
      </c>
      <c r="O606" s="215">
        <v>1.2481203007518797</v>
      </c>
      <c r="P606" s="213">
        <v>4</v>
      </c>
      <c r="Q606" s="214">
        <v>20639</v>
      </c>
      <c r="R606" s="215">
        <v>1.6691729323308271</v>
      </c>
    </row>
    <row r="607" spans="2:18">
      <c r="B607" s="213" t="s">
        <v>855</v>
      </c>
      <c r="C607" s="213" t="s">
        <v>354</v>
      </c>
      <c r="D607" s="213" t="s">
        <v>378</v>
      </c>
      <c r="E607" s="214">
        <v>73</v>
      </c>
      <c r="F607" s="212">
        <v>69.521410000000003</v>
      </c>
      <c r="G607" s="212">
        <v>0.30057999999999996</v>
      </c>
      <c r="H607" s="221" t="s">
        <v>1765</v>
      </c>
      <c r="I607" s="212">
        <v>0.40213672486430735</v>
      </c>
      <c r="J607" s="212">
        <v>4.3782108015865432E-3</v>
      </c>
      <c r="K607" s="213">
        <v>3</v>
      </c>
      <c r="L607" s="214">
        <v>20758</v>
      </c>
      <c r="M607" s="214">
        <v>20758</v>
      </c>
      <c r="N607" s="215">
        <v>1.0684931506849316</v>
      </c>
      <c r="O607" s="215">
        <v>1.0684931506849316</v>
      </c>
      <c r="P607" s="213">
        <v>2</v>
      </c>
      <c r="Q607" s="214">
        <v>226</v>
      </c>
      <c r="R607" s="215">
        <v>5.4794520547945202E-2</v>
      </c>
    </row>
    <row r="608" spans="2:18">
      <c r="B608" s="213" t="s">
        <v>856</v>
      </c>
      <c r="C608" s="213" t="s">
        <v>354</v>
      </c>
      <c r="D608" s="213" t="s">
        <v>378</v>
      </c>
      <c r="E608" s="214">
        <v>224.5</v>
      </c>
      <c r="F608" s="212">
        <v>22.36936</v>
      </c>
      <c r="G608" s="212">
        <v>0</v>
      </c>
      <c r="H608" s="220">
        <v>1.1565631628036499</v>
      </c>
      <c r="I608" s="212">
        <v>2.9951417584110209</v>
      </c>
      <c r="J608" s="212">
        <v>1.5292547896745139</v>
      </c>
      <c r="K608" s="213">
        <v>5</v>
      </c>
      <c r="L608" s="214">
        <v>154607</v>
      </c>
      <c r="M608" s="214">
        <v>103007</v>
      </c>
      <c r="N608" s="215">
        <v>4.7572383073496658</v>
      </c>
      <c r="O608" s="215">
        <v>1.8841870824053453</v>
      </c>
      <c r="P608" s="213">
        <v>3</v>
      </c>
      <c r="Q608" s="214">
        <v>78939</v>
      </c>
      <c r="R608" s="215">
        <v>1.1403118040089086</v>
      </c>
    </row>
    <row r="609" spans="2:18">
      <c r="B609" s="213" t="s">
        <v>857</v>
      </c>
      <c r="C609" s="213" t="s">
        <v>354</v>
      </c>
      <c r="D609" s="213" t="s">
        <v>378</v>
      </c>
      <c r="E609" s="214">
        <v>46.5</v>
      </c>
      <c r="F609" s="212">
        <v>34.876779999999997</v>
      </c>
      <c r="G609" s="212">
        <v>0.59569000000000005</v>
      </c>
      <c r="H609" s="220">
        <v>0.23865588009357452</v>
      </c>
      <c r="I609" s="212">
        <v>2.4855063975378473E-2</v>
      </c>
      <c r="J609" s="212">
        <v>2.5804322069527767E-2</v>
      </c>
      <c r="K609" s="213">
        <v>4</v>
      </c>
      <c r="L609" s="214">
        <v>1283</v>
      </c>
      <c r="M609" s="214">
        <v>411</v>
      </c>
      <c r="N609" s="215">
        <v>1.978494623655914</v>
      </c>
      <c r="O609" s="215">
        <v>6.4516129032258063E-2</v>
      </c>
      <c r="P609" s="213">
        <v>1</v>
      </c>
      <c r="Q609" s="214">
        <v>1332</v>
      </c>
      <c r="R609" s="215">
        <v>8.6021505376344093E-2</v>
      </c>
    </row>
    <row r="610" spans="2:18">
      <c r="B610" s="213" t="s">
        <v>858</v>
      </c>
      <c r="C610" s="213" t="s">
        <v>354</v>
      </c>
      <c r="D610" s="213" t="s">
        <v>378</v>
      </c>
      <c r="E610" s="214">
        <v>87.5</v>
      </c>
      <c r="F610" s="212">
        <v>82.006059999999991</v>
      </c>
      <c r="G610" s="212">
        <v>0.32547000000000004</v>
      </c>
      <c r="H610" s="221" t="s">
        <v>1765</v>
      </c>
      <c r="I610" s="212">
        <v>1.9183731178190595</v>
      </c>
      <c r="J610" s="212">
        <v>0.51569898910722911</v>
      </c>
      <c r="K610" s="213">
        <v>8</v>
      </c>
      <c r="L610" s="214">
        <v>99025</v>
      </c>
      <c r="M610" s="214">
        <v>80305</v>
      </c>
      <c r="N610" s="215">
        <v>5.4171428571428573</v>
      </c>
      <c r="O610" s="215">
        <v>2.7428571428571429</v>
      </c>
      <c r="P610" s="213">
        <v>3</v>
      </c>
      <c r="Q610" s="214">
        <v>26620</v>
      </c>
      <c r="R610" s="215">
        <v>0.93714285714285717</v>
      </c>
    </row>
    <row r="611" spans="2:18">
      <c r="B611" s="213" t="s">
        <v>859</v>
      </c>
      <c r="C611" s="213" t="s">
        <v>354</v>
      </c>
      <c r="D611" s="213" t="s">
        <v>378</v>
      </c>
      <c r="E611" s="214">
        <v>724</v>
      </c>
      <c r="F611" s="212">
        <v>34.288119999999999</v>
      </c>
      <c r="G611" s="212">
        <v>1.2831300000000001</v>
      </c>
      <c r="H611" s="220">
        <v>2.6719486713409424</v>
      </c>
      <c r="I611" s="212">
        <v>7.904026579855351E-3</v>
      </c>
      <c r="J611" s="212">
        <v>0</v>
      </c>
      <c r="K611" s="213">
        <v>3</v>
      </c>
      <c r="L611" s="214">
        <v>408</v>
      </c>
      <c r="M611" s="214">
        <v>408</v>
      </c>
      <c r="N611" s="215">
        <v>5.5248618784530384E-3</v>
      </c>
      <c r="O611" s="215">
        <v>5.5248618784530384E-3</v>
      </c>
      <c r="P611" s="213"/>
      <c r="Q611" s="214"/>
      <c r="R611" s="215"/>
    </row>
    <row r="612" spans="2:18">
      <c r="B612" s="213" t="s">
        <v>860</v>
      </c>
      <c r="C612" s="213" t="s">
        <v>354</v>
      </c>
      <c r="D612" s="213" t="s">
        <v>355</v>
      </c>
      <c r="E612" s="214">
        <v>66</v>
      </c>
      <c r="F612" s="212">
        <v>46.851559999999999</v>
      </c>
      <c r="G612" s="212">
        <v>0</v>
      </c>
      <c r="H612" s="221" t="s">
        <v>1765</v>
      </c>
      <c r="I612" s="212">
        <v>0.41733951836442262</v>
      </c>
      <c r="J612" s="212">
        <v>0.52884681273183021</v>
      </c>
      <c r="K612" s="213">
        <v>4</v>
      </c>
      <c r="L612" s="214">
        <v>18227</v>
      </c>
      <c r="M612" s="214">
        <v>18150</v>
      </c>
      <c r="N612" s="215">
        <v>3.0151515151515151</v>
      </c>
      <c r="O612" s="215">
        <v>3</v>
      </c>
      <c r="P612" s="213">
        <v>7</v>
      </c>
      <c r="Q612" s="214">
        <v>23097</v>
      </c>
      <c r="R612" s="215">
        <v>2.0757575757575757</v>
      </c>
    </row>
    <row r="613" spans="2:18">
      <c r="B613" s="213" t="s">
        <v>861</v>
      </c>
      <c r="C613" s="213" t="s">
        <v>354</v>
      </c>
      <c r="D613" s="213" t="s">
        <v>378</v>
      </c>
      <c r="E613" s="214">
        <v>61.5</v>
      </c>
      <c r="F613" s="212">
        <v>34.227870000000003</v>
      </c>
      <c r="G613" s="212">
        <v>0.23382</v>
      </c>
      <c r="H613" s="221" t="s">
        <v>1765</v>
      </c>
      <c r="I613" s="212">
        <v>1.6408604198866378E-2</v>
      </c>
      <c r="J613" s="212">
        <v>3.099618266609942E-4</v>
      </c>
      <c r="K613" s="213">
        <v>4</v>
      </c>
      <c r="L613" s="214">
        <v>847</v>
      </c>
      <c r="M613" s="214">
        <v>489</v>
      </c>
      <c r="N613" s="215">
        <v>1.024390243902439</v>
      </c>
      <c r="O613" s="215">
        <v>0.99186991869918695</v>
      </c>
      <c r="P613" s="213">
        <v>1</v>
      </c>
      <c r="Q613" s="214">
        <v>16</v>
      </c>
      <c r="R613" s="215">
        <v>3.2520325203252036E-2</v>
      </c>
    </row>
    <row r="614" spans="2:18">
      <c r="B614" s="213" t="s">
        <v>862</v>
      </c>
      <c r="C614" s="213" t="s">
        <v>354</v>
      </c>
      <c r="D614" s="213" t="s">
        <v>378</v>
      </c>
      <c r="E614" s="214">
        <v>36.5</v>
      </c>
      <c r="F614" s="212">
        <v>24.82002</v>
      </c>
      <c r="G614" s="212">
        <v>0.16763</v>
      </c>
      <c r="H614" s="221" t="s">
        <v>1765</v>
      </c>
      <c r="I614" s="212">
        <v>5.5793128798978962E-3</v>
      </c>
      <c r="J614" s="212">
        <v>5.8117842498936413E-4</v>
      </c>
      <c r="K614" s="213">
        <v>2</v>
      </c>
      <c r="L614" s="214">
        <v>288</v>
      </c>
      <c r="M614" s="214"/>
      <c r="N614" s="215">
        <v>1.9726027397260273</v>
      </c>
      <c r="O614" s="215"/>
      <c r="P614" s="213">
        <v>2</v>
      </c>
      <c r="Q614" s="214">
        <v>30</v>
      </c>
      <c r="R614" s="215">
        <v>0.13698630136986301</v>
      </c>
    </row>
    <row r="615" spans="2:18">
      <c r="B615" s="213" t="s">
        <v>863</v>
      </c>
      <c r="C615" s="213" t="s">
        <v>354</v>
      </c>
      <c r="D615" s="213" t="s">
        <v>378</v>
      </c>
      <c r="E615" s="214">
        <v>97</v>
      </c>
      <c r="F615" s="212">
        <v>4.6476499999999996</v>
      </c>
      <c r="G615" s="212">
        <v>0.80213999999999996</v>
      </c>
      <c r="H615" s="221" t="s">
        <v>1765</v>
      </c>
      <c r="I615" s="212">
        <v>3.370834864938312E-3</v>
      </c>
      <c r="J615" s="212">
        <v>0</v>
      </c>
      <c r="K615" s="213">
        <v>1</v>
      </c>
      <c r="L615" s="214">
        <v>174</v>
      </c>
      <c r="M615" s="214">
        <v>174</v>
      </c>
      <c r="N615" s="215">
        <v>1.0309278350515464E-2</v>
      </c>
      <c r="O615" s="215">
        <v>1.0309278350515464E-2</v>
      </c>
      <c r="P615" s="213"/>
      <c r="Q615" s="214"/>
      <c r="R615" s="215"/>
    </row>
    <row r="616" spans="2:18">
      <c r="B616" s="213" t="s">
        <v>864</v>
      </c>
      <c r="C616" s="213" t="s">
        <v>865</v>
      </c>
      <c r="D616" s="213" t="s">
        <v>378</v>
      </c>
      <c r="E616" s="214">
        <v>323</v>
      </c>
      <c r="F616" s="212">
        <v>6.7104200000000001</v>
      </c>
      <c r="G616" s="212">
        <v>1.6744100000000002</v>
      </c>
      <c r="H616" s="220">
        <v>0.73056203126907349</v>
      </c>
      <c r="I616" s="212">
        <v>0.82227060828911869</v>
      </c>
      <c r="J616" s="212">
        <v>1.1318837278951193</v>
      </c>
      <c r="K616" s="213">
        <v>2</v>
      </c>
      <c r="L616" s="214">
        <v>42445</v>
      </c>
      <c r="M616" s="214">
        <v>42445</v>
      </c>
      <c r="N616" s="215">
        <v>1.0185758513931888</v>
      </c>
      <c r="O616" s="215">
        <v>1.0185758513931888</v>
      </c>
      <c r="P616" s="213">
        <v>4</v>
      </c>
      <c r="Q616" s="214">
        <v>58427</v>
      </c>
      <c r="R616" s="215">
        <v>1.6904024767801857</v>
      </c>
    </row>
    <row r="617" spans="2:18">
      <c r="B617" s="213" t="s">
        <v>866</v>
      </c>
      <c r="C617" s="213" t="s">
        <v>865</v>
      </c>
      <c r="D617" s="213" t="s">
        <v>378</v>
      </c>
      <c r="E617" s="214">
        <v>109</v>
      </c>
      <c r="F617" s="212">
        <v>67.770070000000004</v>
      </c>
      <c r="G617" s="212">
        <v>0</v>
      </c>
      <c r="H617" s="221" t="s">
        <v>1765</v>
      </c>
      <c r="I617" s="212">
        <v>0.64913755548478713</v>
      </c>
      <c r="J617" s="212">
        <v>0.60043480347067846</v>
      </c>
      <c r="K617" s="213">
        <v>5</v>
      </c>
      <c r="L617" s="214">
        <v>33508</v>
      </c>
      <c r="M617" s="214">
        <v>33508</v>
      </c>
      <c r="N617" s="215">
        <v>2.0366972477064218</v>
      </c>
      <c r="O617" s="215">
        <v>2.0366972477064218</v>
      </c>
      <c r="P617" s="213">
        <v>4</v>
      </c>
      <c r="Q617" s="214">
        <v>30994</v>
      </c>
      <c r="R617" s="215">
        <v>2.0275229357798166</v>
      </c>
    </row>
    <row r="618" spans="2:18">
      <c r="B618" s="213" t="s">
        <v>867</v>
      </c>
      <c r="C618" s="213" t="s">
        <v>865</v>
      </c>
      <c r="D618" s="213" t="s">
        <v>378</v>
      </c>
      <c r="E618" s="214">
        <v>86</v>
      </c>
      <c r="F618" s="212">
        <v>28.00177</v>
      </c>
      <c r="G618" s="212">
        <v>0.83322000000000007</v>
      </c>
      <c r="H618" s="221" t="s">
        <v>1765</v>
      </c>
      <c r="I618" s="212">
        <v>1.2446517149572223</v>
      </c>
      <c r="J618" s="212">
        <v>9.794793722487416E-2</v>
      </c>
      <c r="K618" s="213">
        <v>10</v>
      </c>
      <c r="L618" s="214">
        <v>64248</v>
      </c>
      <c r="M618" s="214">
        <v>64248</v>
      </c>
      <c r="N618" s="215">
        <v>5.4651162790697674</v>
      </c>
      <c r="O618" s="215">
        <v>5.4651162790697674</v>
      </c>
      <c r="P618" s="213">
        <v>2</v>
      </c>
      <c r="Q618" s="214">
        <v>5056</v>
      </c>
      <c r="R618" s="215">
        <v>0.96511627906976749</v>
      </c>
    </row>
    <row r="619" spans="2:18">
      <c r="B619" s="213" t="s">
        <v>868</v>
      </c>
      <c r="C619" s="213" t="s">
        <v>865</v>
      </c>
      <c r="D619" s="213" t="s">
        <v>378</v>
      </c>
      <c r="E619" s="214">
        <v>133</v>
      </c>
      <c r="F619" s="212">
        <v>28.501169999999998</v>
      </c>
      <c r="G619" s="212">
        <v>0</v>
      </c>
      <c r="H619" s="221" t="s">
        <v>1765</v>
      </c>
      <c r="I619" s="212">
        <v>0.293378868934631</v>
      </c>
      <c r="J619" s="212">
        <v>1.1853327703799745</v>
      </c>
      <c r="K619" s="213">
        <v>3</v>
      </c>
      <c r="L619" s="214">
        <v>15144</v>
      </c>
      <c r="M619" s="214">
        <v>15144</v>
      </c>
      <c r="N619" s="215">
        <v>0.95488721804511278</v>
      </c>
      <c r="O619" s="215">
        <v>0.95488721804511278</v>
      </c>
      <c r="P619" s="213">
        <v>2</v>
      </c>
      <c r="Q619" s="214">
        <v>61186</v>
      </c>
      <c r="R619" s="215">
        <v>1.887218045112782</v>
      </c>
    </row>
    <row r="620" spans="2:18">
      <c r="B620" s="213" t="s">
        <v>869</v>
      </c>
      <c r="C620" s="213" t="s">
        <v>865</v>
      </c>
      <c r="D620" s="213" t="s">
        <v>378</v>
      </c>
      <c r="E620" s="214">
        <v>60.5</v>
      </c>
      <c r="F620" s="212">
        <v>61.162970000000001</v>
      </c>
      <c r="G620" s="212">
        <v>0</v>
      </c>
      <c r="H620" s="221" t="s">
        <v>1765</v>
      </c>
      <c r="I620" s="212">
        <v>0.14345420790154137</v>
      </c>
      <c r="J620" s="212">
        <v>1.1236116216461039E-2</v>
      </c>
      <c r="K620" s="213">
        <v>2</v>
      </c>
      <c r="L620" s="214">
        <v>7405</v>
      </c>
      <c r="M620" s="214">
        <v>7405</v>
      </c>
      <c r="N620" s="215">
        <v>0.99173553719008267</v>
      </c>
      <c r="O620" s="215">
        <v>0.99173553719008267</v>
      </c>
      <c r="P620" s="213">
        <v>1</v>
      </c>
      <c r="Q620" s="214">
        <v>580</v>
      </c>
      <c r="R620" s="215">
        <v>0.95867768595041325</v>
      </c>
    </row>
    <row r="621" spans="2:18">
      <c r="B621" s="213" t="s">
        <v>870</v>
      </c>
      <c r="C621" s="213" t="s">
        <v>865</v>
      </c>
      <c r="D621" s="213" t="s">
        <v>378</v>
      </c>
      <c r="E621" s="214">
        <v>109</v>
      </c>
      <c r="F621" s="212">
        <v>7.3638599999999999</v>
      </c>
      <c r="G621" s="212">
        <v>1.4214100000000001</v>
      </c>
      <c r="H621" s="221" t="s">
        <v>1765</v>
      </c>
      <c r="I621" s="212">
        <v>0.24436615509386128</v>
      </c>
      <c r="J621" s="212">
        <v>0.22751198076916973</v>
      </c>
      <c r="K621" s="213">
        <v>1</v>
      </c>
      <c r="L621" s="214">
        <v>12614</v>
      </c>
      <c r="M621" s="214">
        <v>12614</v>
      </c>
      <c r="N621" s="215">
        <v>0.97247706422018354</v>
      </c>
      <c r="O621" s="215">
        <v>0.97247706422018354</v>
      </c>
      <c r="P621" s="213">
        <v>2</v>
      </c>
      <c r="Q621" s="214">
        <v>11744</v>
      </c>
      <c r="R621" s="215">
        <v>1.1009174311926606</v>
      </c>
    </row>
    <row r="622" spans="2:18">
      <c r="B622" s="213" t="s">
        <v>871</v>
      </c>
      <c r="C622" s="213" t="s">
        <v>865</v>
      </c>
      <c r="D622" s="213" t="s">
        <v>378</v>
      </c>
      <c r="E622" s="214">
        <v>324.5</v>
      </c>
      <c r="F622" s="212">
        <v>25.272459999999999</v>
      </c>
      <c r="G622" s="212">
        <v>1.5030299999999999</v>
      </c>
      <c r="H622" s="220">
        <v>0.48630952835083008</v>
      </c>
      <c r="I622" s="212">
        <v>0.75460206700619026</v>
      </c>
      <c r="J622" s="212">
        <v>2.7104030753945647</v>
      </c>
      <c r="K622" s="213">
        <v>4</v>
      </c>
      <c r="L622" s="214">
        <v>38952</v>
      </c>
      <c r="M622" s="214">
        <v>38952</v>
      </c>
      <c r="N622" s="215">
        <v>0.98613251155624038</v>
      </c>
      <c r="O622" s="215">
        <v>0.98613251155624038</v>
      </c>
      <c r="P622" s="213">
        <v>4</v>
      </c>
      <c r="Q622" s="214">
        <v>139909</v>
      </c>
      <c r="R622" s="215">
        <v>2.1078582434514637</v>
      </c>
    </row>
    <row r="623" spans="2:18">
      <c r="B623" s="213" t="s">
        <v>872</v>
      </c>
      <c r="C623" s="213" t="s">
        <v>865</v>
      </c>
      <c r="D623" s="213" t="s">
        <v>378</v>
      </c>
      <c r="E623" s="214">
        <v>16</v>
      </c>
      <c r="F623" s="212">
        <v>8.2095000000000002</v>
      </c>
      <c r="G623" s="212">
        <v>0</v>
      </c>
      <c r="H623" s="220">
        <v>3.8066662847995758E-2</v>
      </c>
      <c r="I623" s="212">
        <v>3.688545737265831E-2</v>
      </c>
      <c r="J623" s="212">
        <v>0.11995522691780476</v>
      </c>
      <c r="K623" s="213">
        <v>1</v>
      </c>
      <c r="L623" s="214">
        <v>1904</v>
      </c>
      <c r="M623" s="214">
        <v>1904</v>
      </c>
      <c r="N623" s="215">
        <v>1</v>
      </c>
      <c r="O623" s="215">
        <v>1</v>
      </c>
      <c r="P623" s="213">
        <v>2</v>
      </c>
      <c r="Q623" s="214">
        <v>6192</v>
      </c>
      <c r="R623" s="215">
        <v>2</v>
      </c>
    </row>
    <row r="624" spans="2:18">
      <c r="B624" s="213" t="s">
        <v>873</v>
      </c>
      <c r="C624" s="213" t="s">
        <v>865</v>
      </c>
      <c r="D624" s="213" t="s">
        <v>378</v>
      </c>
      <c r="E624" s="214">
        <v>651</v>
      </c>
      <c r="F624" s="212">
        <v>40.857289999999999</v>
      </c>
      <c r="G624" s="212">
        <v>6.2019500000000001</v>
      </c>
      <c r="H624" s="220">
        <v>1.8294739723205566</v>
      </c>
      <c r="I624" s="212">
        <v>3.5464294722855962</v>
      </c>
      <c r="J624" s="212">
        <v>4.3446186886221581</v>
      </c>
      <c r="K624" s="213">
        <v>7</v>
      </c>
      <c r="L624" s="214">
        <v>183064.06362299999</v>
      </c>
      <c r="M624" s="214">
        <v>140876.06362299999</v>
      </c>
      <c r="N624" s="215">
        <v>3.6036869139784966</v>
      </c>
      <c r="O624" s="215">
        <v>2.6451615683563761</v>
      </c>
      <c r="P624" s="213">
        <v>6</v>
      </c>
      <c r="Q624" s="214">
        <v>224266</v>
      </c>
      <c r="R624" s="215">
        <v>2.89247311827957</v>
      </c>
    </row>
    <row r="625" spans="2:18">
      <c r="B625" s="213" t="s">
        <v>874</v>
      </c>
      <c r="C625" s="213" t="s">
        <v>865</v>
      </c>
      <c r="D625" s="213" t="s">
        <v>378</v>
      </c>
      <c r="E625" s="214">
        <v>742</v>
      </c>
      <c r="F625" s="212">
        <v>8.7533999999999992</v>
      </c>
      <c r="G625" s="212">
        <v>2.0118399999999999</v>
      </c>
      <c r="H625" s="220">
        <v>1.5155729055404663</v>
      </c>
      <c r="I625" s="212">
        <v>6.1688839998476755E-2</v>
      </c>
      <c r="J625" s="212">
        <v>6.9237723030399587E-2</v>
      </c>
      <c r="K625" s="213">
        <v>4</v>
      </c>
      <c r="L625" s="214">
        <v>3184.3322469999998</v>
      </c>
      <c r="M625" s="214">
        <v>3184.3322469999998</v>
      </c>
      <c r="N625" s="215">
        <v>0.99685532614555261</v>
      </c>
      <c r="O625" s="215">
        <v>0.99685532614555261</v>
      </c>
      <c r="P625" s="213">
        <v>2</v>
      </c>
      <c r="Q625" s="214">
        <v>3574</v>
      </c>
      <c r="R625" s="215">
        <v>1.9258760107816713</v>
      </c>
    </row>
    <row r="626" spans="2:18">
      <c r="B626" s="213" t="s">
        <v>875</v>
      </c>
      <c r="C626" s="213" t="s">
        <v>865</v>
      </c>
      <c r="D626" s="213" t="s">
        <v>378</v>
      </c>
      <c r="E626" s="214">
        <v>94.5</v>
      </c>
      <c r="F626" s="212">
        <v>32.1419</v>
      </c>
      <c r="G626" s="212">
        <v>0.94383000000000006</v>
      </c>
      <c r="H626" s="220">
        <v>0.58705252408981323</v>
      </c>
      <c r="I626" s="212">
        <v>0.85504907145851883</v>
      </c>
      <c r="J626" s="212">
        <v>0.10949401526799619</v>
      </c>
      <c r="K626" s="213">
        <v>4</v>
      </c>
      <c r="L626" s="214">
        <v>44137</v>
      </c>
      <c r="M626" s="214">
        <v>44137</v>
      </c>
      <c r="N626" s="215">
        <v>2.8148148148148149</v>
      </c>
      <c r="O626" s="215">
        <v>2.8148148148148149</v>
      </c>
      <c r="P626" s="213">
        <v>3</v>
      </c>
      <c r="Q626" s="214">
        <v>5652</v>
      </c>
      <c r="R626" s="215">
        <v>1.8941798941798942</v>
      </c>
    </row>
    <row r="627" spans="2:18">
      <c r="B627" s="213" t="s">
        <v>876</v>
      </c>
      <c r="C627" s="213" t="s">
        <v>865</v>
      </c>
      <c r="D627" s="213" t="s">
        <v>378</v>
      </c>
      <c r="E627" s="214">
        <v>219</v>
      </c>
      <c r="F627" s="212">
        <v>95.312529999999995</v>
      </c>
      <c r="G627" s="212">
        <v>0.24365999999999999</v>
      </c>
      <c r="H627" s="220">
        <v>1.4731695652008057</v>
      </c>
      <c r="I627" s="212">
        <v>1.9342974066637679</v>
      </c>
      <c r="J627" s="212">
        <v>0.35664982680180646</v>
      </c>
      <c r="K627" s="213">
        <v>6</v>
      </c>
      <c r="L627" s="214">
        <v>99847</v>
      </c>
      <c r="M627" s="214">
        <v>99847</v>
      </c>
      <c r="N627" s="215">
        <v>3.7123287671232879</v>
      </c>
      <c r="O627" s="215">
        <v>3.7123287671232879</v>
      </c>
      <c r="P627" s="213">
        <v>5</v>
      </c>
      <c r="Q627" s="214">
        <v>18410</v>
      </c>
      <c r="R627" s="215">
        <v>2.0410958904109591</v>
      </c>
    </row>
    <row r="628" spans="2:18">
      <c r="B628" s="213" t="s">
        <v>877</v>
      </c>
      <c r="C628" s="213" t="s">
        <v>865</v>
      </c>
      <c r="D628" s="213" t="s">
        <v>378</v>
      </c>
      <c r="E628" s="214">
        <v>76.5</v>
      </c>
      <c r="F628" s="212">
        <v>86.213210000000004</v>
      </c>
      <c r="G628" s="212">
        <v>0</v>
      </c>
      <c r="H628" s="221" t="s">
        <v>1765</v>
      </c>
      <c r="I628" s="212">
        <v>1.4157312706599245</v>
      </c>
      <c r="J628" s="212">
        <v>9.0993168739168115E-2</v>
      </c>
      <c r="K628" s="213">
        <v>6</v>
      </c>
      <c r="L628" s="214">
        <v>73079</v>
      </c>
      <c r="M628" s="214">
        <v>47246</v>
      </c>
      <c r="N628" s="215">
        <v>5.6862745098039218</v>
      </c>
      <c r="O628" s="215">
        <v>4.7320261437908497</v>
      </c>
      <c r="P628" s="213">
        <v>8</v>
      </c>
      <c r="Q628" s="214">
        <v>4697</v>
      </c>
      <c r="R628" s="215">
        <v>2.0784313725490198</v>
      </c>
    </row>
    <row r="629" spans="2:18">
      <c r="B629" s="213" t="s">
        <v>878</v>
      </c>
      <c r="C629" s="213" t="s">
        <v>865</v>
      </c>
      <c r="D629" s="213" t="s">
        <v>378</v>
      </c>
      <c r="E629" s="214">
        <v>99</v>
      </c>
      <c r="F629" s="212">
        <v>84.329719999999995</v>
      </c>
      <c r="G629" s="212">
        <v>0</v>
      </c>
      <c r="H629" s="221" t="s">
        <v>1765</v>
      </c>
      <c r="I629" s="212">
        <v>1.9336968556246121</v>
      </c>
      <c r="J629" s="212">
        <v>0.12466277216021861</v>
      </c>
      <c r="K629" s="213">
        <v>8</v>
      </c>
      <c r="L629" s="214">
        <v>99816</v>
      </c>
      <c r="M629" s="214">
        <v>99816</v>
      </c>
      <c r="N629" s="215">
        <v>5.4949494949494948</v>
      </c>
      <c r="O629" s="215">
        <v>5.4949494949494948</v>
      </c>
      <c r="P629" s="213">
        <v>13</v>
      </c>
      <c r="Q629" s="214">
        <v>6435</v>
      </c>
      <c r="R629" s="215">
        <v>1.9898989898989898</v>
      </c>
    </row>
    <row r="630" spans="2:18">
      <c r="B630" s="213" t="s">
        <v>879</v>
      </c>
      <c r="C630" s="213" t="s">
        <v>865</v>
      </c>
      <c r="D630" s="213" t="s">
        <v>378</v>
      </c>
      <c r="E630" s="214">
        <v>97</v>
      </c>
      <c r="F630" s="212">
        <v>56.014389999999999</v>
      </c>
      <c r="G630" s="212">
        <v>0</v>
      </c>
      <c r="H630" s="221" t="s">
        <v>1765</v>
      </c>
      <c r="I630" s="212">
        <v>0.86638205074581143</v>
      </c>
      <c r="J630" s="212">
        <v>0.15531024777132441</v>
      </c>
      <c r="K630" s="213">
        <v>4</v>
      </c>
      <c r="L630" s="214">
        <v>44722</v>
      </c>
      <c r="M630" s="214">
        <v>44722</v>
      </c>
      <c r="N630" s="215">
        <v>2.7731958762886597</v>
      </c>
      <c r="O630" s="215">
        <v>2.7731958762886597</v>
      </c>
      <c r="P630" s="213">
        <v>10</v>
      </c>
      <c r="Q630" s="214">
        <v>8017</v>
      </c>
      <c r="R630" s="215">
        <v>2.1855670103092781</v>
      </c>
    </row>
    <row r="631" spans="2:18">
      <c r="B631" s="213" t="s">
        <v>880</v>
      </c>
      <c r="C631" s="213" t="s">
        <v>865</v>
      </c>
      <c r="D631" s="213" t="s">
        <v>378</v>
      </c>
      <c r="E631" s="214">
        <v>87.5</v>
      </c>
      <c r="F631" s="212">
        <v>83.850539999999995</v>
      </c>
      <c r="G631" s="212">
        <v>0</v>
      </c>
      <c r="H631" s="221" t="s">
        <v>1765</v>
      </c>
      <c r="I631" s="212">
        <v>1.6911517262623845</v>
      </c>
      <c r="J631" s="212">
        <v>0.10209367665646497</v>
      </c>
      <c r="K631" s="213">
        <v>14</v>
      </c>
      <c r="L631" s="214">
        <v>87296</v>
      </c>
      <c r="M631" s="214">
        <v>71601</v>
      </c>
      <c r="N631" s="215">
        <v>6.4228571428571426</v>
      </c>
      <c r="O631" s="215">
        <v>5.9314285714285715</v>
      </c>
      <c r="P631" s="213">
        <v>2</v>
      </c>
      <c r="Q631" s="214">
        <v>5270</v>
      </c>
      <c r="R631" s="215">
        <v>1.9428571428571428</v>
      </c>
    </row>
    <row r="632" spans="2:18">
      <c r="B632" s="213" t="s">
        <v>881</v>
      </c>
      <c r="C632" s="213" t="s">
        <v>865</v>
      </c>
      <c r="D632" s="213" t="s">
        <v>378</v>
      </c>
      <c r="E632" s="214">
        <v>82.5</v>
      </c>
      <c r="F632" s="212">
        <v>83.303910000000002</v>
      </c>
      <c r="G632" s="212">
        <v>0.45617000000000002</v>
      </c>
      <c r="H632" s="221" t="s">
        <v>1765</v>
      </c>
      <c r="I632" s="212">
        <v>1.5786549557986098</v>
      </c>
      <c r="J632" s="212">
        <v>0.10664624098554831</v>
      </c>
      <c r="K632" s="213">
        <v>8</v>
      </c>
      <c r="L632" s="214">
        <v>81489</v>
      </c>
      <c r="M632" s="214">
        <v>81489</v>
      </c>
      <c r="N632" s="215">
        <v>5.418181818181818</v>
      </c>
      <c r="O632" s="215">
        <v>5.418181818181818</v>
      </c>
      <c r="P632" s="213">
        <v>10</v>
      </c>
      <c r="Q632" s="214">
        <v>5505</v>
      </c>
      <c r="R632" s="215">
        <v>2.1090909090909089</v>
      </c>
    </row>
    <row r="633" spans="2:18">
      <c r="B633" s="213" t="s">
        <v>882</v>
      </c>
      <c r="C633" s="213" t="s">
        <v>865</v>
      </c>
      <c r="D633" s="213" t="s">
        <v>378</v>
      </c>
      <c r="E633" s="214">
        <v>122</v>
      </c>
      <c r="F633" s="212">
        <v>95.174369999999996</v>
      </c>
      <c r="G633" s="212">
        <v>0.20163999999999999</v>
      </c>
      <c r="H633" s="221" t="s">
        <v>1765</v>
      </c>
      <c r="I633" s="212">
        <v>2.1880786522424569</v>
      </c>
      <c r="J633" s="212">
        <v>0.19748442881138592</v>
      </c>
      <c r="K633" s="213">
        <v>8</v>
      </c>
      <c r="L633" s="214">
        <v>112947</v>
      </c>
      <c r="M633" s="214">
        <v>112947</v>
      </c>
      <c r="N633" s="215">
        <v>5.2131147540983607</v>
      </c>
      <c r="O633" s="215">
        <v>5.2131147540983607</v>
      </c>
      <c r="P633" s="213">
        <v>4</v>
      </c>
      <c r="Q633" s="214">
        <v>10194</v>
      </c>
      <c r="R633" s="215">
        <v>2.0327868852459017</v>
      </c>
    </row>
    <row r="634" spans="2:18">
      <c r="B634" s="213" t="s">
        <v>883</v>
      </c>
      <c r="C634" s="213" t="s">
        <v>865</v>
      </c>
      <c r="D634" s="213" t="s">
        <v>378</v>
      </c>
      <c r="E634" s="214">
        <v>122</v>
      </c>
      <c r="F634" s="212">
        <v>135.42098999999999</v>
      </c>
      <c r="G634" s="212">
        <v>0.76373999999999997</v>
      </c>
      <c r="H634" s="221" t="s">
        <v>1765</v>
      </c>
      <c r="I634" s="212">
        <v>6.3421483079247682</v>
      </c>
      <c r="J634" s="212">
        <v>0.17104081047436986</v>
      </c>
      <c r="K634" s="213">
        <v>16</v>
      </c>
      <c r="L634" s="214">
        <v>327377</v>
      </c>
      <c r="M634" s="214">
        <v>327377</v>
      </c>
      <c r="N634" s="215">
        <v>7.8196721311475406</v>
      </c>
      <c r="O634" s="215">
        <v>7.8196721311475406</v>
      </c>
      <c r="P634" s="213">
        <v>5</v>
      </c>
      <c r="Q634" s="214">
        <v>8829</v>
      </c>
      <c r="R634" s="215">
        <v>2.7295081967213113</v>
      </c>
    </row>
    <row r="635" spans="2:18">
      <c r="B635" s="213" t="s">
        <v>884</v>
      </c>
      <c r="C635" s="213" t="s">
        <v>865</v>
      </c>
      <c r="D635" s="213" t="s">
        <v>378</v>
      </c>
      <c r="E635" s="214">
        <v>78.5</v>
      </c>
      <c r="F635" s="212">
        <v>91.929000000000002</v>
      </c>
      <c r="G635" s="212">
        <v>0</v>
      </c>
      <c r="H635" s="221" t="s">
        <v>1765</v>
      </c>
      <c r="I635" s="212">
        <v>0.68997502614737305</v>
      </c>
      <c r="J635" s="212">
        <v>9.2446114801641527E-2</v>
      </c>
      <c r="K635" s="213">
        <v>5</v>
      </c>
      <c r="L635" s="214">
        <v>35616</v>
      </c>
      <c r="M635" s="214">
        <v>35616</v>
      </c>
      <c r="N635" s="215">
        <v>3.8471337579617835</v>
      </c>
      <c r="O635" s="215">
        <v>3.8471337579617835</v>
      </c>
      <c r="P635" s="213">
        <v>3</v>
      </c>
      <c r="Q635" s="214">
        <v>4772</v>
      </c>
      <c r="R635" s="215">
        <v>1.8853503184713376</v>
      </c>
    </row>
    <row r="636" spans="2:18">
      <c r="B636" s="213" t="s">
        <v>885</v>
      </c>
      <c r="C636" s="213" t="s">
        <v>865</v>
      </c>
      <c r="D636" s="213" t="s">
        <v>378</v>
      </c>
      <c r="E636" s="214">
        <v>112</v>
      </c>
      <c r="F636" s="212">
        <v>36.91498</v>
      </c>
      <c r="G636" s="212">
        <v>0</v>
      </c>
      <c r="H636" s="221" t="s">
        <v>1765</v>
      </c>
      <c r="I636" s="212">
        <v>1.6481445228131715</v>
      </c>
      <c r="J636" s="212">
        <v>0.46984401137556825</v>
      </c>
      <c r="K636" s="213">
        <v>8</v>
      </c>
      <c r="L636" s="214">
        <v>85076</v>
      </c>
      <c r="M636" s="214">
        <v>64313</v>
      </c>
      <c r="N636" s="215">
        <v>5.0267857142857144</v>
      </c>
      <c r="O636" s="215">
        <v>4.0714285714285712</v>
      </c>
      <c r="P636" s="213">
        <v>4</v>
      </c>
      <c r="Q636" s="214">
        <v>24253</v>
      </c>
      <c r="R636" s="215">
        <v>3.5446428571428572</v>
      </c>
    </row>
    <row r="637" spans="2:18">
      <c r="B637" s="213" t="s">
        <v>886</v>
      </c>
      <c r="C637" s="213" t="s">
        <v>865</v>
      </c>
      <c r="D637" s="213" t="s">
        <v>378</v>
      </c>
      <c r="E637" s="214">
        <v>157.5</v>
      </c>
      <c r="F637" s="212">
        <v>41.80827</v>
      </c>
      <c r="G637" s="212">
        <v>0.63764999999999994</v>
      </c>
      <c r="H637" s="221" t="s">
        <v>1765</v>
      </c>
      <c r="I637" s="212">
        <v>0.15730565699988872</v>
      </c>
      <c r="J637" s="212">
        <v>0.2103865898461498</v>
      </c>
      <c r="K637" s="213">
        <v>7</v>
      </c>
      <c r="L637" s="214">
        <v>8120.0015470000017</v>
      </c>
      <c r="M637" s="214">
        <v>7190.0015470000017</v>
      </c>
      <c r="N637" s="215">
        <v>3.7947091873015868</v>
      </c>
      <c r="O637" s="215">
        <v>2.8105822031746026</v>
      </c>
      <c r="P637" s="213">
        <v>9</v>
      </c>
      <c r="Q637" s="214">
        <v>10860</v>
      </c>
      <c r="R637" s="215">
        <v>2.2222222222222223</v>
      </c>
    </row>
    <row r="638" spans="2:18">
      <c r="B638" s="213" t="s">
        <v>887</v>
      </c>
      <c r="C638" s="213" t="s">
        <v>448</v>
      </c>
      <c r="D638" s="213" t="s">
        <v>355</v>
      </c>
      <c r="E638" s="214">
        <v>202.5</v>
      </c>
      <c r="F638" s="212">
        <v>17.576779999999999</v>
      </c>
      <c r="G638" s="212">
        <v>7.6889600000000007</v>
      </c>
      <c r="H638" s="220">
        <v>1.3644894361495972</v>
      </c>
      <c r="I638" s="212">
        <v>5.3280795481100096E-2</v>
      </c>
      <c r="J638" s="212">
        <v>4.5953827473385431E-2</v>
      </c>
      <c r="K638" s="213">
        <v>5</v>
      </c>
      <c r="L638" s="214">
        <v>2327</v>
      </c>
      <c r="M638" s="214">
        <v>2327</v>
      </c>
      <c r="N638" s="215">
        <v>2.9629629629629631E-2</v>
      </c>
      <c r="O638" s="215">
        <v>2.9629629629629631E-2</v>
      </c>
      <c r="P638" s="213">
        <v>1</v>
      </c>
      <c r="Q638" s="214">
        <v>2007</v>
      </c>
      <c r="R638" s="215">
        <v>4.4444444444444446E-2</v>
      </c>
    </row>
    <row r="639" spans="2:18">
      <c r="B639" s="213" t="s">
        <v>888</v>
      </c>
      <c r="C639" s="213" t="s">
        <v>448</v>
      </c>
      <c r="D639" s="213" t="s">
        <v>378</v>
      </c>
      <c r="E639" s="214">
        <v>296.5</v>
      </c>
      <c r="F639" s="212">
        <v>12.211921129</v>
      </c>
      <c r="G639" s="212">
        <v>6.7842300000000009</v>
      </c>
      <c r="H639" s="220">
        <v>1.3478337526321411</v>
      </c>
      <c r="I639" s="212">
        <v>1.6686156287716369</v>
      </c>
      <c r="J639" s="212">
        <v>0</v>
      </c>
      <c r="K639" s="213">
        <v>2</v>
      </c>
      <c r="L639" s="214">
        <v>86132.703333000012</v>
      </c>
      <c r="M639" s="214">
        <v>86132.703333000012</v>
      </c>
      <c r="N639" s="215">
        <v>0.43957299831365937</v>
      </c>
      <c r="O639" s="215">
        <v>0.43957299831365937</v>
      </c>
      <c r="P639" s="213"/>
      <c r="Q639" s="214"/>
      <c r="R639" s="215"/>
    </row>
    <row r="640" spans="2:18">
      <c r="B640" s="213" t="s">
        <v>889</v>
      </c>
      <c r="C640" s="213" t="s">
        <v>448</v>
      </c>
      <c r="D640" s="213" t="s">
        <v>378</v>
      </c>
      <c r="E640" s="214">
        <v>58</v>
      </c>
      <c r="F640" s="212">
        <v>115.04738</v>
      </c>
      <c r="G640" s="212">
        <v>0</v>
      </c>
      <c r="H640" s="221" t="s">
        <v>1765</v>
      </c>
      <c r="I640" s="212">
        <v>2.3765354428523415</v>
      </c>
      <c r="J640" s="212">
        <v>0</v>
      </c>
      <c r="K640" s="213">
        <v>4</v>
      </c>
      <c r="L640" s="214">
        <v>122675</v>
      </c>
      <c r="M640" s="214">
        <v>117367</v>
      </c>
      <c r="N640" s="215">
        <v>2.4310344827586206</v>
      </c>
      <c r="O640" s="215">
        <v>2.3620689655172415</v>
      </c>
      <c r="P640" s="213"/>
      <c r="Q640" s="214"/>
      <c r="R640" s="215"/>
    </row>
    <row r="641" spans="2:18">
      <c r="B641" s="213" t="s">
        <v>890</v>
      </c>
      <c r="C641" s="213" t="s">
        <v>448</v>
      </c>
      <c r="D641" s="213" t="s">
        <v>378</v>
      </c>
      <c r="E641" s="214">
        <v>62.5</v>
      </c>
      <c r="F641" s="212">
        <v>67.2089</v>
      </c>
      <c r="G641" s="212">
        <v>0</v>
      </c>
      <c r="H641" s="221" t="s">
        <v>1765</v>
      </c>
      <c r="I641" s="212">
        <v>3.0724384889346061</v>
      </c>
      <c r="J641" s="212">
        <v>0</v>
      </c>
      <c r="K641" s="213">
        <v>4</v>
      </c>
      <c r="L641" s="214">
        <v>158597</v>
      </c>
      <c r="M641" s="214">
        <v>121245</v>
      </c>
      <c r="N641" s="215">
        <v>3.6</v>
      </c>
      <c r="O641" s="215">
        <v>2.6720000000000002</v>
      </c>
      <c r="P641" s="213"/>
      <c r="Q641" s="214"/>
      <c r="R641" s="215"/>
    </row>
    <row r="642" spans="2:18">
      <c r="B642" s="213" t="s">
        <v>891</v>
      </c>
      <c r="C642" s="213" t="s">
        <v>354</v>
      </c>
      <c r="D642" s="213" t="s">
        <v>378</v>
      </c>
      <c r="E642" s="214">
        <v>60.5</v>
      </c>
      <c r="F642" s="212">
        <v>14.158700000000001</v>
      </c>
      <c r="G642" s="212">
        <v>0</v>
      </c>
      <c r="H642" s="220">
        <v>0.14858633279800415</v>
      </c>
      <c r="I642" s="212">
        <v>0.41947519821204293</v>
      </c>
      <c r="J642" s="212">
        <v>1.4568205853066727E-2</v>
      </c>
      <c r="K642" s="213">
        <v>5</v>
      </c>
      <c r="L642" s="214">
        <v>21652.999156999998</v>
      </c>
      <c r="M642" s="214">
        <v>3236</v>
      </c>
      <c r="N642" s="215">
        <v>1.9999999834710744</v>
      </c>
      <c r="O642" s="215">
        <v>6.6115702479338845E-2</v>
      </c>
      <c r="P642" s="213">
        <v>1</v>
      </c>
      <c r="Q642" s="214">
        <v>752</v>
      </c>
      <c r="R642" s="215">
        <v>6.6115702479338845E-2</v>
      </c>
    </row>
    <row r="643" spans="2:18">
      <c r="B643" s="213" t="s">
        <v>892</v>
      </c>
      <c r="C643" s="213" t="s">
        <v>354</v>
      </c>
      <c r="D643" s="213" t="s">
        <v>378</v>
      </c>
      <c r="E643" s="214">
        <v>29</v>
      </c>
      <c r="F643" s="212">
        <v>3.4598</v>
      </c>
      <c r="G643" s="212">
        <v>0</v>
      </c>
      <c r="H643" s="220">
        <v>3.6939870566129684E-2</v>
      </c>
      <c r="I643" s="212">
        <v>0.26470742476543518</v>
      </c>
      <c r="J643" s="212">
        <v>0</v>
      </c>
      <c r="K643" s="213">
        <v>4</v>
      </c>
      <c r="L643" s="214">
        <v>13664.00128</v>
      </c>
      <c r="M643" s="214">
        <v>5295.0012800000004</v>
      </c>
      <c r="N643" s="215">
        <v>2.574712827586207</v>
      </c>
      <c r="O643" s="215">
        <v>0.74712662068965507</v>
      </c>
      <c r="P643" s="213"/>
      <c r="Q643" s="214"/>
      <c r="R643" s="215"/>
    </row>
    <row r="644" spans="2:18">
      <c r="B644" s="213" t="s">
        <v>893</v>
      </c>
      <c r="C644" s="213" t="s">
        <v>354</v>
      </c>
      <c r="D644" s="213" t="s">
        <v>378</v>
      </c>
      <c r="E644" s="214">
        <v>87</v>
      </c>
      <c r="F644" s="212">
        <v>107.6803</v>
      </c>
      <c r="G644" s="212">
        <v>0</v>
      </c>
      <c r="H644" s="221" t="s">
        <v>1765</v>
      </c>
      <c r="I644" s="212">
        <v>0.53387050119522983</v>
      </c>
      <c r="J644" s="212">
        <v>5.4223947051507675E-2</v>
      </c>
      <c r="K644" s="213">
        <v>4</v>
      </c>
      <c r="L644" s="214">
        <v>27558</v>
      </c>
      <c r="M644" s="214">
        <v>678</v>
      </c>
      <c r="N644" s="215">
        <v>2.1609195402298851</v>
      </c>
      <c r="O644" s="215">
        <v>0.22988505747126436</v>
      </c>
      <c r="P644" s="213">
        <v>2</v>
      </c>
      <c r="Q644" s="214">
        <v>2799</v>
      </c>
      <c r="R644" s="215">
        <v>0.44827586206896552</v>
      </c>
    </row>
    <row r="645" spans="2:18">
      <c r="B645" s="213" t="s">
        <v>894</v>
      </c>
      <c r="C645" s="213" t="s">
        <v>354</v>
      </c>
      <c r="D645" s="213" t="s">
        <v>378</v>
      </c>
      <c r="E645" s="214">
        <v>112</v>
      </c>
      <c r="F645" s="212">
        <v>137.81805</v>
      </c>
      <c r="G645" s="212">
        <v>0</v>
      </c>
      <c r="H645" s="221" t="s">
        <v>1765</v>
      </c>
      <c r="I645" s="212">
        <v>0.64658037041483385</v>
      </c>
      <c r="J645" s="212">
        <v>2.1697327866269595E-3</v>
      </c>
      <c r="K645" s="213">
        <v>4</v>
      </c>
      <c r="L645" s="214">
        <v>33376</v>
      </c>
      <c r="M645" s="214">
        <v>96</v>
      </c>
      <c r="N645" s="215">
        <v>1.8928571428571428</v>
      </c>
      <c r="O645" s="215">
        <v>3.5714285714285712E-2</v>
      </c>
      <c r="P645" s="213">
        <v>2</v>
      </c>
      <c r="Q645" s="214">
        <v>112</v>
      </c>
      <c r="R645" s="215">
        <v>2.6785714285714284E-2</v>
      </c>
    </row>
    <row r="646" spans="2:18">
      <c r="B646" s="213" t="s">
        <v>895</v>
      </c>
      <c r="C646" s="213" t="s">
        <v>354</v>
      </c>
      <c r="D646" s="213" t="s">
        <v>378</v>
      </c>
      <c r="E646" s="214">
        <v>52</v>
      </c>
      <c r="F646" s="212">
        <v>3.2252899999999998</v>
      </c>
      <c r="G646" s="212">
        <v>0</v>
      </c>
      <c r="H646" s="220">
        <v>0.11081961542367935</v>
      </c>
      <c r="I646" s="212">
        <v>0.41403150996242305</v>
      </c>
      <c r="J646" s="212">
        <v>0</v>
      </c>
      <c r="K646" s="213">
        <v>4</v>
      </c>
      <c r="L646" s="214">
        <v>21372</v>
      </c>
      <c r="M646" s="214">
        <v>539</v>
      </c>
      <c r="N646" s="215">
        <v>3.7307692307692308</v>
      </c>
      <c r="O646" s="215">
        <v>0.94230769230769229</v>
      </c>
      <c r="P646" s="213"/>
      <c r="Q646" s="214"/>
      <c r="R646" s="215"/>
    </row>
    <row r="647" spans="2:18">
      <c r="B647" s="213" t="s">
        <v>896</v>
      </c>
      <c r="C647" s="213" t="s">
        <v>354</v>
      </c>
      <c r="D647" s="213" t="s">
        <v>378</v>
      </c>
      <c r="E647" s="214">
        <v>97.5</v>
      </c>
      <c r="F647" s="212">
        <v>101.50632</v>
      </c>
      <c r="G647" s="212">
        <v>0</v>
      </c>
      <c r="H647" s="221" t="s">
        <v>1765</v>
      </c>
      <c r="I647" s="212">
        <v>2.3906774511937492</v>
      </c>
      <c r="J647" s="212">
        <v>0.44262548847189975</v>
      </c>
      <c r="K647" s="213">
        <v>7</v>
      </c>
      <c r="L647" s="214">
        <v>123405</v>
      </c>
      <c r="M647" s="214">
        <v>72525</v>
      </c>
      <c r="N647" s="215">
        <v>5.3230769230769228</v>
      </c>
      <c r="O647" s="215">
        <v>2.3692307692307693</v>
      </c>
      <c r="P647" s="213">
        <v>1</v>
      </c>
      <c r="Q647" s="214">
        <v>22848</v>
      </c>
      <c r="R647" s="215">
        <v>0.98461538461538467</v>
      </c>
    </row>
    <row r="648" spans="2:18">
      <c r="B648" s="213" t="s">
        <v>897</v>
      </c>
      <c r="C648" s="213" t="s">
        <v>354</v>
      </c>
      <c r="D648" s="213" t="s">
        <v>378</v>
      </c>
      <c r="E648" s="214">
        <v>76.5</v>
      </c>
      <c r="F648" s="212">
        <v>92.961880000000008</v>
      </c>
      <c r="G648" s="212">
        <v>0.15621000000000002</v>
      </c>
      <c r="H648" s="221" t="s">
        <v>1765</v>
      </c>
      <c r="I648" s="212">
        <v>1.9601211013474622</v>
      </c>
      <c r="J648" s="212">
        <v>1.5304365191386587E-3</v>
      </c>
      <c r="K648" s="213">
        <v>9</v>
      </c>
      <c r="L648" s="214">
        <v>101180</v>
      </c>
      <c r="M648" s="214">
        <v>68754</v>
      </c>
      <c r="N648" s="215">
        <v>7.8431372549019605</v>
      </c>
      <c r="O648" s="215">
        <v>4.9150326797385624</v>
      </c>
      <c r="P648" s="213">
        <v>1</v>
      </c>
      <c r="Q648" s="214">
        <v>79</v>
      </c>
      <c r="R648" s="215">
        <v>3.9215686274509803E-2</v>
      </c>
    </row>
    <row r="649" spans="2:18">
      <c r="B649" s="213" t="s">
        <v>898</v>
      </c>
      <c r="C649" s="213" t="s">
        <v>354</v>
      </c>
      <c r="D649" s="213" t="s">
        <v>378</v>
      </c>
      <c r="E649" s="214">
        <v>70</v>
      </c>
      <c r="F649" s="212">
        <v>75.605350000000001</v>
      </c>
      <c r="G649" s="212">
        <v>0</v>
      </c>
      <c r="H649" s="221" t="s">
        <v>1765</v>
      </c>
      <c r="I649" s="212">
        <v>0.64549550402152045</v>
      </c>
      <c r="J649" s="212">
        <v>0</v>
      </c>
      <c r="K649" s="213">
        <v>7</v>
      </c>
      <c r="L649" s="214">
        <v>33320</v>
      </c>
      <c r="M649" s="214">
        <v>4199</v>
      </c>
      <c r="N649" s="215">
        <v>4.3857142857142861</v>
      </c>
      <c r="O649" s="215">
        <v>1.5</v>
      </c>
      <c r="P649" s="213"/>
      <c r="Q649" s="214"/>
      <c r="R649" s="215"/>
    </row>
    <row r="650" spans="2:18">
      <c r="B650" s="213" t="s">
        <v>899</v>
      </c>
      <c r="C650" s="213" t="s">
        <v>354</v>
      </c>
      <c r="D650" s="213" t="s">
        <v>378</v>
      </c>
      <c r="E650" s="214">
        <v>398.5</v>
      </c>
      <c r="F650" s="212">
        <v>6.7394300000000005</v>
      </c>
      <c r="G650" s="212">
        <v>0.32743</v>
      </c>
      <c r="H650" s="220">
        <v>1.1599797010421753</v>
      </c>
      <c r="I650" s="212">
        <v>3.1978761656614769</v>
      </c>
      <c r="J650" s="212">
        <v>0.24928679909210458</v>
      </c>
      <c r="K650" s="213">
        <v>5</v>
      </c>
      <c r="L650" s="214">
        <v>165072</v>
      </c>
      <c r="M650" s="214">
        <v>4221</v>
      </c>
      <c r="N650" s="215">
        <v>3.7390213299874531</v>
      </c>
      <c r="O650" s="215">
        <v>0.93851944792973652</v>
      </c>
      <c r="P650" s="213">
        <v>2</v>
      </c>
      <c r="Q650" s="214">
        <v>12868</v>
      </c>
      <c r="R650" s="215">
        <v>0.12797992471769135</v>
      </c>
    </row>
    <row r="651" spans="2:18">
      <c r="B651" s="213" t="s">
        <v>900</v>
      </c>
      <c r="C651" s="213" t="s">
        <v>354</v>
      </c>
      <c r="D651" s="213" t="s">
        <v>378</v>
      </c>
      <c r="E651" s="214">
        <v>110.5</v>
      </c>
      <c r="F651" s="212">
        <v>106.95689999999999</v>
      </c>
      <c r="G651" s="212">
        <v>0</v>
      </c>
      <c r="H651" s="221" t="s">
        <v>1765</v>
      </c>
      <c r="I651" s="212">
        <v>0.98153286935037076</v>
      </c>
      <c r="J651" s="212">
        <v>7.8633440901060961E-2</v>
      </c>
      <c r="K651" s="213">
        <v>6</v>
      </c>
      <c r="L651" s="214">
        <v>50666</v>
      </c>
      <c r="M651" s="214">
        <v>7591</v>
      </c>
      <c r="N651" s="215">
        <v>3.9457013574660635</v>
      </c>
      <c r="O651" s="215">
        <v>1.2307692307692308</v>
      </c>
      <c r="P651" s="213">
        <v>1</v>
      </c>
      <c r="Q651" s="214">
        <v>4059</v>
      </c>
      <c r="R651" s="215">
        <v>0.89592760180995479</v>
      </c>
    </row>
    <row r="652" spans="2:18">
      <c r="B652" s="213" t="s">
        <v>901</v>
      </c>
      <c r="C652" s="213" t="s">
        <v>354</v>
      </c>
      <c r="D652" s="213" t="s">
        <v>378</v>
      </c>
      <c r="E652" s="214">
        <v>120.5</v>
      </c>
      <c r="F652" s="212">
        <v>134.64943</v>
      </c>
      <c r="G652" s="212">
        <v>0</v>
      </c>
      <c r="H652" s="221" t="s">
        <v>1765</v>
      </c>
      <c r="I652" s="212">
        <v>0.99280773079516449</v>
      </c>
      <c r="J652" s="212">
        <v>9.9807708184840124E-2</v>
      </c>
      <c r="K652" s="213">
        <v>8</v>
      </c>
      <c r="L652" s="214">
        <v>51248</v>
      </c>
      <c r="M652" s="214">
        <v>2429</v>
      </c>
      <c r="N652" s="215">
        <v>3.9170124481327799</v>
      </c>
      <c r="O652" s="215">
        <v>1.1120331950207469</v>
      </c>
      <c r="P652" s="213">
        <v>1</v>
      </c>
      <c r="Q652" s="214">
        <v>5152</v>
      </c>
      <c r="R652" s="215">
        <v>0.9294605809128631</v>
      </c>
    </row>
    <row r="653" spans="2:18">
      <c r="B653" s="213" t="s">
        <v>902</v>
      </c>
      <c r="C653" s="213" t="s">
        <v>354</v>
      </c>
      <c r="D653" s="213" t="s">
        <v>378</v>
      </c>
      <c r="E653" s="214">
        <v>50.5</v>
      </c>
      <c r="F653" s="212">
        <v>68.280029999999996</v>
      </c>
      <c r="G653" s="212">
        <v>0</v>
      </c>
      <c r="H653" s="221" t="s">
        <v>1765</v>
      </c>
      <c r="I653" s="212">
        <v>1.4489359313409835</v>
      </c>
      <c r="J653" s="212">
        <v>0.16830927187691985</v>
      </c>
      <c r="K653" s="213">
        <v>5</v>
      </c>
      <c r="L653" s="214">
        <v>74793</v>
      </c>
      <c r="M653" s="214">
        <v>54058</v>
      </c>
      <c r="N653" s="215">
        <v>4.7128712871287126</v>
      </c>
      <c r="O653" s="215">
        <v>1.8811881188118811</v>
      </c>
      <c r="P653" s="213">
        <v>1</v>
      </c>
      <c r="Q653" s="214">
        <v>8688</v>
      </c>
      <c r="R653" s="215">
        <v>0.95049504950495045</v>
      </c>
    </row>
    <row r="654" spans="2:18">
      <c r="B654" s="213" t="s">
        <v>903</v>
      </c>
      <c r="C654" s="213" t="s">
        <v>354</v>
      </c>
      <c r="D654" s="213" t="s">
        <v>378</v>
      </c>
      <c r="E654" s="214">
        <v>64</v>
      </c>
      <c r="F654" s="212">
        <v>9.9653999999999989</v>
      </c>
      <c r="G654" s="212">
        <v>2.017E-2</v>
      </c>
      <c r="H654" s="220">
        <v>0.97355437278747559</v>
      </c>
      <c r="I654" s="212">
        <v>0.51500157499724186</v>
      </c>
      <c r="J654" s="212">
        <v>0</v>
      </c>
      <c r="K654" s="213">
        <v>5</v>
      </c>
      <c r="L654" s="214">
        <v>26584</v>
      </c>
      <c r="M654" s="214">
        <v>1421</v>
      </c>
      <c r="N654" s="215">
        <v>3.6875</v>
      </c>
      <c r="O654" s="215">
        <v>0.953125</v>
      </c>
      <c r="P654" s="213"/>
      <c r="Q654" s="214"/>
      <c r="R654" s="215"/>
    </row>
    <row r="655" spans="2:18">
      <c r="B655" s="213" t="s">
        <v>904</v>
      </c>
      <c r="C655" s="213" t="s">
        <v>354</v>
      </c>
      <c r="D655" s="213" t="s">
        <v>378</v>
      </c>
      <c r="E655" s="214">
        <v>106.5</v>
      </c>
      <c r="F655" s="212">
        <v>133.60379</v>
      </c>
      <c r="G655" s="212">
        <v>1.00804</v>
      </c>
      <c r="H655" s="221" t="s">
        <v>1765</v>
      </c>
      <c r="I655" s="212">
        <v>1.2858572652889682</v>
      </c>
      <c r="J655" s="212">
        <v>4.5719369432496645E-3</v>
      </c>
      <c r="K655" s="213">
        <v>6</v>
      </c>
      <c r="L655" s="214">
        <v>66375</v>
      </c>
      <c r="M655" s="214">
        <v>25076</v>
      </c>
      <c r="N655" s="215">
        <v>4.169014084507042</v>
      </c>
      <c r="O655" s="215">
        <v>1.4929577464788732</v>
      </c>
      <c r="P655" s="213">
        <v>2</v>
      </c>
      <c r="Q655" s="214">
        <v>236</v>
      </c>
      <c r="R655" s="215">
        <v>2.8169014084507043E-2</v>
      </c>
    </row>
    <row r="656" spans="2:18">
      <c r="B656" s="213" t="s">
        <v>905</v>
      </c>
      <c r="C656" s="213" t="s">
        <v>354</v>
      </c>
      <c r="D656" s="213" t="s">
        <v>378</v>
      </c>
      <c r="E656" s="214">
        <v>12</v>
      </c>
      <c r="F656" s="212">
        <v>11.347349999999999</v>
      </c>
      <c r="G656" s="212">
        <v>0</v>
      </c>
      <c r="H656" s="220">
        <v>5.5409807711839676E-2</v>
      </c>
      <c r="I656" s="212">
        <v>0.13171440371675622</v>
      </c>
      <c r="J656" s="212">
        <v>0</v>
      </c>
      <c r="K656" s="213">
        <v>4</v>
      </c>
      <c r="L656" s="214">
        <v>6799</v>
      </c>
      <c r="M656" s="214">
        <v>2420</v>
      </c>
      <c r="N656" s="215">
        <v>3.5</v>
      </c>
      <c r="O656" s="215">
        <v>0.91666666666666663</v>
      </c>
      <c r="P656" s="213"/>
      <c r="Q656" s="214"/>
      <c r="R656" s="215"/>
    </row>
    <row r="657" spans="2:18">
      <c r="B657" s="213" t="s">
        <v>906</v>
      </c>
      <c r="C657" s="213" t="s">
        <v>354</v>
      </c>
      <c r="D657" s="213" t="s">
        <v>378</v>
      </c>
      <c r="E657" s="214">
        <v>65</v>
      </c>
      <c r="F657" s="212">
        <v>67.267070000000004</v>
      </c>
      <c r="G657" s="212">
        <v>0</v>
      </c>
      <c r="H657" s="221" t="s">
        <v>1765</v>
      </c>
      <c r="I657" s="212">
        <v>0.75157993919624566</v>
      </c>
      <c r="J657" s="212">
        <v>0</v>
      </c>
      <c r="K657" s="213">
        <v>4</v>
      </c>
      <c r="L657" s="214">
        <v>38796</v>
      </c>
      <c r="M657" s="214">
        <v>13200</v>
      </c>
      <c r="N657" s="215">
        <v>3.6615384615384614</v>
      </c>
      <c r="O657" s="215">
        <v>0.92307692307692313</v>
      </c>
      <c r="P657" s="213"/>
      <c r="Q657" s="214"/>
      <c r="R657" s="215"/>
    </row>
    <row r="658" spans="2:18">
      <c r="B658" s="213" t="s">
        <v>907</v>
      </c>
      <c r="C658" s="213" t="s">
        <v>354</v>
      </c>
      <c r="D658" s="213" t="s">
        <v>378</v>
      </c>
      <c r="E658" s="214">
        <v>240.5</v>
      </c>
      <c r="F658" s="212">
        <v>16.442080000000001</v>
      </c>
      <c r="G658" s="212">
        <v>0.7107</v>
      </c>
      <c r="H658" s="220">
        <v>1.1266660690307617</v>
      </c>
      <c r="I658" s="212">
        <v>2.9560671956375693</v>
      </c>
      <c r="J658" s="212">
        <v>5.6568033365631439E-3</v>
      </c>
      <c r="K658" s="213">
        <v>6</v>
      </c>
      <c r="L658" s="214">
        <v>152590</v>
      </c>
      <c r="M658" s="214">
        <v>52249</v>
      </c>
      <c r="N658" s="215">
        <v>3.8794178794178795</v>
      </c>
      <c r="O658" s="215">
        <v>0.98128898128898134</v>
      </c>
      <c r="P658" s="213">
        <v>1</v>
      </c>
      <c r="Q658" s="214">
        <v>292</v>
      </c>
      <c r="R658" s="215">
        <v>1.6632016632016633E-2</v>
      </c>
    </row>
    <row r="659" spans="2:18">
      <c r="B659" s="213" t="s">
        <v>908</v>
      </c>
      <c r="C659" s="213" t="s">
        <v>354</v>
      </c>
      <c r="D659" s="213" t="s">
        <v>378</v>
      </c>
      <c r="E659" s="214">
        <v>206.5</v>
      </c>
      <c r="F659" s="212">
        <v>8.3259899999999991</v>
      </c>
      <c r="G659" s="212">
        <v>4.6699999999999997E-3</v>
      </c>
      <c r="H659" s="220">
        <v>0.60950785875320435</v>
      </c>
      <c r="I659" s="212">
        <v>3.4428622444086603</v>
      </c>
      <c r="J659" s="212">
        <v>0</v>
      </c>
      <c r="K659" s="213">
        <v>6</v>
      </c>
      <c r="L659" s="214">
        <v>177718</v>
      </c>
      <c r="M659" s="214">
        <v>41614</v>
      </c>
      <c r="N659" s="215">
        <v>4.5520581113801457</v>
      </c>
      <c r="O659" s="215">
        <v>0.92009685230024219</v>
      </c>
      <c r="P659" s="213"/>
      <c r="Q659" s="214"/>
      <c r="R659" s="215"/>
    </row>
    <row r="660" spans="2:18">
      <c r="B660" s="213" t="s">
        <v>909</v>
      </c>
      <c r="C660" s="213" t="s">
        <v>354</v>
      </c>
      <c r="D660" s="213" t="s">
        <v>378</v>
      </c>
      <c r="E660" s="214">
        <v>82.5</v>
      </c>
      <c r="F660" s="212">
        <v>83.781429999999986</v>
      </c>
      <c r="G660" s="212">
        <v>0</v>
      </c>
      <c r="H660" s="221" t="s">
        <v>1765</v>
      </c>
      <c r="I660" s="212">
        <v>1.9421239427869583</v>
      </c>
      <c r="J660" s="212">
        <v>0</v>
      </c>
      <c r="K660" s="213">
        <v>8</v>
      </c>
      <c r="L660" s="214">
        <v>100251</v>
      </c>
      <c r="M660" s="214">
        <v>66367</v>
      </c>
      <c r="N660" s="215">
        <v>5.5151515151515156</v>
      </c>
      <c r="O660" s="215">
        <v>2.6666666666666665</v>
      </c>
      <c r="P660" s="213"/>
      <c r="Q660" s="214"/>
      <c r="R660" s="215"/>
    </row>
    <row r="661" spans="2:18">
      <c r="B661" s="213" t="s">
        <v>910</v>
      </c>
      <c r="C661" s="213" t="s">
        <v>354</v>
      </c>
      <c r="D661" s="213" t="s">
        <v>378</v>
      </c>
      <c r="E661" s="214">
        <v>77.5</v>
      </c>
      <c r="F661" s="212">
        <v>108.24386</v>
      </c>
      <c r="G661" s="212">
        <v>0</v>
      </c>
      <c r="H661" s="221" t="s">
        <v>1765</v>
      </c>
      <c r="I661" s="212">
        <v>1.3341144471772517</v>
      </c>
      <c r="J661" s="212">
        <v>2.7315385974500117E-3</v>
      </c>
      <c r="K661" s="213">
        <v>6</v>
      </c>
      <c r="L661" s="214">
        <v>68866</v>
      </c>
      <c r="M661" s="214">
        <v>32447</v>
      </c>
      <c r="N661" s="215">
        <v>5.1870967741935488</v>
      </c>
      <c r="O661" s="215">
        <v>1.832258064516129</v>
      </c>
      <c r="P661" s="213">
        <v>1</v>
      </c>
      <c r="Q661" s="214">
        <v>141</v>
      </c>
      <c r="R661" s="215">
        <v>3.870967741935484E-2</v>
      </c>
    </row>
    <row r="662" spans="2:18">
      <c r="B662" s="213" t="s">
        <v>911</v>
      </c>
      <c r="C662" s="213" t="s">
        <v>354</v>
      </c>
      <c r="D662" s="213" t="s">
        <v>355</v>
      </c>
      <c r="E662" s="214">
        <v>184</v>
      </c>
      <c r="F662" s="212">
        <v>70.856539999999995</v>
      </c>
      <c r="G662" s="212">
        <v>2.6740699999999999</v>
      </c>
      <c r="H662" s="221" t="s">
        <v>1765</v>
      </c>
      <c r="I662" s="212">
        <v>1.9775564102308241</v>
      </c>
      <c r="J662" s="212">
        <v>0.33056074102305205</v>
      </c>
      <c r="K662" s="213">
        <v>14</v>
      </c>
      <c r="L662" s="214">
        <v>86368.338254999981</v>
      </c>
      <c r="M662" s="214">
        <v>83894.338254999981</v>
      </c>
      <c r="N662" s="215">
        <v>3.7264495380434774</v>
      </c>
      <c r="O662" s="215">
        <v>3.7155799728260859</v>
      </c>
      <c r="P662" s="213">
        <v>8</v>
      </c>
      <c r="Q662" s="214">
        <v>14437</v>
      </c>
      <c r="R662" s="215">
        <v>0.25543478260869568</v>
      </c>
    </row>
    <row r="663" spans="2:18">
      <c r="B663" s="213" t="s">
        <v>912</v>
      </c>
      <c r="C663" s="213" t="s">
        <v>354</v>
      </c>
      <c r="D663" s="213" t="s">
        <v>355</v>
      </c>
      <c r="E663" s="214">
        <v>2</v>
      </c>
      <c r="F663" s="212">
        <v>0.15293000000000001</v>
      </c>
      <c r="G663" s="212">
        <v>0</v>
      </c>
      <c r="H663" s="221" t="s">
        <v>1765</v>
      </c>
      <c r="I663" s="212">
        <v>4.0160943392286021E-2</v>
      </c>
      <c r="J663" s="212">
        <v>2.1065033022179668E-3</v>
      </c>
      <c r="K663" s="213">
        <v>7</v>
      </c>
      <c r="L663" s="214">
        <v>1754</v>
      </c>
      <c r="M663" s="214">
        <v>1754</v>
      </c>
      <c r="N663" s="215">
        <v>7</v>
      </c>
      <c r="O663" s="215">
        <v>7</v>
      </c>
      <c r="P663" s="213">
        <v>1</v>
      </c>
      <c r="Q663" s="214">
        <v>92</v>
      </c>
      <c r="R663" s="215">
        <v>1</v>
      </c>
    </row>
    <row r="664" spans="2:18">
      <c r="B664" s="213" t="s">
        <v>913</v>
      </c>
      <c r="C664" s="213" t="s">
        <v>354</v>
      </c>
      <c r="D664" s="213" t="s">
        <v>355</v>
      </c>
      <c r="E664" s="214">
        <v>313.5</v>
      </c>
      <c r="F664" s="212">
        <v>28.628209999999999</v>
      </c>
      <c r="G664" s="212">
        <v>0.76524000000000003</v>
      </c>
      <c r="H664" s="220">
        <v>1.1085658073425293</v>
      </c>
      <c r="I664" s="212">
        <v>0.81928503215854465</v>
      </c>
      <c r="J664" s="212">
        <v>0</v>
      </c>
      <c r="K664" s="213">
        <v>7</v>
      </c>
      <c r="L664" s="214">
        <v>35781.678043999993</v>
      </c>
      <c r="M664" s="214">
        <v>25114.676073999995</v>
      </c>
      <c r="N664" s="215">
        <v>1.7214250717703348</v>
      </c>
      <c r="O664" s="215">
        <v>1.686337346092504</v>
      </c>
      <c r="P664" s="213"/>
      <c r="Q664" s="214"/>
      <c r="R664" s="215"/>
    </row>
    <row r="665" spans="2:18">
      <c r="B665" s="213" t="s">
        <v>914</v>
      </c>
      <c r="C665" s="213" t="s">
        <v>354</v>
      </c>
      <c r="D665" s="213" t="s">
        <v>355</v>
      </c>
      <c r="E665" s="214">
        <v>342.5</v>
      </c>
      <c r="F665" s="212">
        <v>8.5552700000000002</v>
      </c>
      <c r="G665" s="212">
        <v>1.4314899999999999</v>
      </c>
      <c r="H665" s="220">
        <v>1.3946473598480225</v>
      </c>
      <c r="I665" s="212">
        <v>0.7952282203740475</v>
      </c>
      <c r="J665" s="212">
        <v>7.25369832763752E-2</v>
      </c>
      <c r="K665" s="213">
        <v>6</v>
      </c>
      <c r="L665" s="214">
        <v>34731.014282000004</v>
      </c>
      <c r="M665" s="214">
        <v>31764.014282</v>
      </c>
      <c r="N665" s="215">
        <v>1.6399029956204381</v>
      </c>
      <c r="O665" s="215">
        <v>1.6311438715328468</v>
      </c>
      <c r="P665" s="213">
        <v>1</v>
      </c>
      <c r="Q665" s="214">
        <v>3168</v>
      </c>
      <c r="R665" s="215">
        <v>3.2116788321167884E-2</v>
      </c>
    </row>
    <row r="666" spans="2:18">
      <c r="B666" s="213" t="s">
        <v>915</v>
      </c>
      <c r="C666" s="213" t="s">
        <v>354</v>
      </c>
      <c r="D666" s="213" t="s">
        <v>355</v>
      </c>
      <c r="E666" s="214">
        <v>79</v>
      </c>
      <c r="F666" s="212">
        <v>28.687069999999999</v>
      </c>
      <c r="G666" s="212">
        <v>2.6700000000000001E-3</v>
      </c>
      <c r="H666" s="220">
        <v>2.0561368465423584</v>
      </c>
      <c r="I666" s="212">
        <v>2.6901955572017826</v>
      </c>
      <c r="J666" s="212">
        <v>5.1998576079750024E-2</v>
      </c>
      <c r="K666" s="213">
        <v>6</v>
      </c>
      <c r="L666" s="214">
        <v>117492.33481</v>
      </c>
      <c r="M666" s="214">
        <v>29292.33481</v>
      </c>
      <c r="N666" s="215">
        <v>2.2278481898734177</v>
      </c>
      <c r="O666" s="215">
        <v>1.2784811012658228</v>
      </c>
      <c r="P666" s="213">
        <v>2</v>
      </c>
      <c r="Q666" s="214">
        <v>2271</v>
      </c>
      <c r="R666" s="215">
        <v>0.25316455696202533</v>
      </c>
    </row>
    <row r="667" spans="2:18">
      <c r="B667" s="213" t="s">
        <v>916</v>
      </c>
      <c r="C667" s="213" t="s">
        <v>354</v>
      </c>
      <c r="D667" s="213" t="s">
        <v>355</v>
      </c>
      <c r="E667" s="214">
        <v>26</v>
      </c>
      <c r="F667" s="212">
        <v>9.1383600000000005</v>
      </c>
      <c r="G667" s="212">
        <v>0</v>
      </c>
      <c r="H667" s="220">
        <v>0.11318185180425644</v>
      </c>
      <c r="I667" s="212">
        <v>0.88999764518709101</v>
      </c>
      <c r="J667" s="212">
        <v>0</v>
      </c>
      <c r="K667" s="213">
        <v>2</v>
      </c>
      <c r="L667" s="214">
        <v>38870</v>
      </c>
      <c r="M667" s="214">
        <v>8294</v>
      </c>
      <c r="N667" s="215">
        <v>2</v>
      </c>
      <c r="O667" s="215">
        <v>1</v>
      </c>
      <c r="P667" s="213"/>
      <c r="Q667" s="214"/>
      <c r="R667" s="215"/>
    </row>
    <row r="668" spans="2:18">
      <c r="B668" s="213" t="s">
        <v>917</v>
      </c>
      <c r="C668" s="213" t="s">
        <v>354</v>
      </c>
      <c r="D668" s="213" t="s">
        <v>355</v>
      </c>
      <c r="E668" s="214">
        <v>83.5</v>
      </c>
      <c r="F668" s="212">
        <v>111.18891000000001</v>
      </c>
      <c r="G668" s="212">
        <v>0</v>
      </c>
      <c r="H668" s="221" t="s">
        <v>1765</v>
      </c>
      <c r="I668" s="212">
        <v>2.6778236326195182</v>
      </c>
      <c r="J668" s="212">
        <v>2.518645252651917E-2</v>
      </c>
      <c r="K668" s="213">
        <v>3</v>
      </c>
      <c r="L668" s="214">
        <v>116952</v>
      </c>
      <c r="M668" s="214">
        <v>25224</v>
      </c>
      <c r="N668" s="215">
        <v>1.8682634730538923</v>
      </c>
      <c r="O668" s="215">
        <v>0.93413173652694614</v>
      </c>
      <c r="P668" s="213">
        <v>1</v>
      </c>
      <c r="Q668" s="214">
        <v>1100</v>
      </c>
      <c r="R668" s="215">
        <v>0.11976047904191617</v>
      </c>
    </row>
    <row r="669" spans="2:18">
      <c r="B669" s="213" t="s">
        <v>918</v>
      </c>
      <c r="C669" s="213" t="s">
        <v>354</v>
      </c>
      <c r="D669" s="213" t="s">
        <v>355</v>
      </c>
      <c r="E669" s="214">
        <v>302.5</v>
      </c>
      <c r="F669" s="212">
        <v>31.465299999999999</v>
      </c>
      <c r="G669" s="212">
        <v>0.52861000000000002</v>
      </c>
      <c r="H669" s="220">
        <v>2.5654551982879639</v>
      </c>
      <c r="I669" s="212">
        <v>12.779239676881364</v>
      </c>
      <c r="J669" s="212">
        <v>0</v>
      </c>
      <c r="K669" s="213">
        <v>20</v>
      </c>
      <c r="L669" s="214">
        <v>558124.00058200001</v>
      </c>
      <c r="M669" s="214">
        <v>276672.00058200001</v>
      </c>
      <c r="N669" s="215">
        <v>6.1157024925619838</v>
      </c>
      <c r="O669" s="215">
        <v>4.0859504264462814</v>
      </c>
      <c r="P669" s="213"/>
      <c r="Q669" s="214"/>
      <c r="R669" s="215"/>
    </row>
    <row r="670" spans="2:18">
      <c r="B670" s="213" t="s">
        <v>919</v>
      </c>
      <c r="C670" s="213" t="s">
        <v>354</v>
      </c>
      <c r="D670" s="213" t="s">
        <v>355</v>
      </c>
      <c r="E670" s="214">
        <v>411.5</v>
      </c>
      <c r="F670" s="212">
        <v>50.960850000000001</v>
      </c>
      <c r="G670" s="212">
        <v>7.78714</v>
      </c>
      <c r="H670" s="220">
        <v>2.8113493919372559</v>
      </c>
      <c r="I670" s="212">
        <v>0.66728071452758919</v>
      </c>
      <c r="J670" s="212">
        <v>2.9536839781099753E-3</v>
      </c>
      <c r="K670" s="213">
        <v>11</v>
      </c>
      <c r="L670" s="214">
        <v>29143</v>
      </c>
      <c r="M670" s="214">
        <v>5814</v>
      </c>
      <c r="N670" s="215">
        <v>1.134872417982989</v>
      </c>
      <c r="O670" s="215">
        <v>1.0279465370595382</v>
      </c>
      <c r="P670" s="213">
        <v>1</v>
      </c>
      <c r="Q670" s="214">
        <v>129</v>
      </c>
      <c r="R670" s="215">
        <v>7.2904009720534627E-3</v>
      </c>
    </row>
    <row r="671" spans="2:18">
      <c r="B671" s="213" t="s">
        <v>920</v>
      </c>
      <c r="C671" s="213" t="s">
        <v>354</v>
      </c>
      <c r="D671" s="213" t="s">
        <v>355</v>
      </c>
      <c r="E671" s="214">
        <v>304.5</v>
      </c>
      <c r="F671" s="212">
        <v>28.742180000000001</v>
      </c>
      <c r="G671" s="212">
        <v>0.16764999999999999</v>
      </c>
      <c r="H671" s="220">
        <v>1.1883022785186768</v>
      </c>
      <c r="I671" s="212">
        <v>1.4020003574717166</v>
      </c>
      <c r="J671" s="212">
        <v>2.6445775152845123E-2</v>
      </c>
      <c r="K671" s="213">
        <v>10</v>
      </c>
      <c r="L671" s="214">
        <v>61231.346160999994</v>
      </c>
      <c r="M671" s="214">
        <v>61231.346161000001</v>
      </c>
      <c r="N671" s="215">
        <v>1.6059115894909683</v>
      </c>
      <c r="O671" s="215">
        <v>1.6059115894909688</v>
      </c>
      <c r="P671" s="213">
        <v>1</v>
      </c>
      <c r="Q671" s="214">
        <v>1155</v>
      </c>
      <c r="R671" s="215">
        <v>4.9261083743842367E-2</v>
      </c>
    </row>
    <row r="672" spans="2:18">
      <c r="B672" s="213" t="s">
        <v>921</v>
      </c>
      <c r="C672" s="213" t="s">
        <v>354</v>
      </c>
      <c r="D672" s="213" t="s">
        <v>355</v>
      </c>
      <c r="E672" s="214">
        <v>939.5</v>
      </c>
      <c r="F672" s="212">
        <v>33.616339999999994</v>
      </c>
      <c r="G672" s="212">
        <v>6.6516899999999994</v>
      </c>
      <c r="H672" s="220">
        <v>4.3039731979370117</v>
      </c>
      <c r="I672" s="212">
        <v>2.3581922922882232</v>
      </c>
      <c r="J672" s="212">
        <v>0.10145561013182404</v>
      </c>
      <c r="K672" s="213">
        <v>15</v>
      </c>
      <c r="L672" s="214">
        <v>102992.33362799999</v>
      </c>
      <c r="M672" s="214">
        <v>60998.333628</v>
      </c>
      <c r="N672" s="215">
        <v>1.1236473315593398</v>
      </c>
      <c r="O672" s="215">
        <v>0.84583998722724851</v>
      </c>
      <c r="P672" s="213">
        <v>4</v>
      </c>
      <c r="Q672" s="214">
        <v>4431</v>
      </c>
      <c r="R672" s="215">
        <v>2.2352315061202766E-2</v>
      </c>
    </row>
    <row r="673" spans="2:18">
      <c r="B673" s="213" t="s">
        <v>922</v>
      </c>
      <c r="C673" s="213" t="s">
        <v>354</v>
      </c>
      <c r="D673" s="213" t="s">
        <v>355</v>
      </c>
      <c r="E673" s="214">
        <v>60.5</v>
      </c>
      <c r="F673" s="212">
        <v>69.293379999999999</v>
      </c>
      <c r="G673" s="212">
        <v>0.92071000000000003</v>
      </c>
      <c r="H673" s="221" t="s">
        <v>1765</v>
      </c>
      <c r="I673" s="212">
        <v>0.3923591368131204</v>
      </c>
      <c r="J673" s="212">
        <v>0</v>
      </c>
      <c r="K673" s="213">
        <v>2</v>
      </c>
      <c r="L673" s="214">
        <v>17136</v>
      </c>
      <c r="M673" s="214">
        <v>3960</v>
      </c>
      <c r="N673" s="215">
        <v>1.8016528925619835</v>
      </c>
      <c r="O673" s="215">
        <v>0.90909090909090906</v>
      </c>
      <c r="P673" s="213"/>
      <c r="Q673" s="214"/>
      <c r="R673" s="215"/>
    </row>
    <row r="674" spans="2:18">
      <c r="B674" s="213" t="s">
        <v>923</v>
      </c>
      <c r="C674" s="213" t="s">
        <v>354</v>
      </c>
      <c r="D674" s="213" t="s">
        <v>355</v>
      </c>
      <c r="E674" s="214">
        <v>1624.5</v>
      </c>
      <c r="F674" s="212">
        <v>26.097580000000001</v>
      </c>
      <c r="G674" s="212">
        <v>4.7320500000000001</v>
      </c>
      <c r="H674" s="220">
        <v>5.1631503105163574</v>
      </c>
      <c r="I674" s="212">
        <v>0.45186790167281837</v>
      </c>
      <c r="J674" s="212">
        <v>0.28497326195005235</v>
      </c>
      <c r="K674" s="213">
        <v>8</v>
      </c>
      <c r="L674" s="214">
        <v>19735.002034000001</v>
      </c>
      <c r="M674" s="214">
        <v>19735.002034000001</v>
      </c>
      <c r="N674" s="215">
        <v>0.13316922253000923</v>
      </c>
      <c r="O674" s="215">
        <v>0.13316922253000926</v>
      </c>
      <c r="P674" s="213">
        <v>3</v>
      </c>
      <c r="Q674" s="214">
        <v>12446</v>
      </c>
      <c r="R674" s="215">
        <v>4.1859033548784244E-2</v>
      </c>
    </row>
    <row r="675" spans="2:18">
      <c r="B675" s="213" t="s">
        <v>924</v>
      </c>
      <c r="C675" s="213" t="s">
        <v>354</v>
      </c>
      <c r="D675" s="213" t="s">
        <v>355</v>
      </c>
      <c r="E675" s="214">
        <v>266.5</v>
      </c>
      <c r="F675" s="212">
        <v>46.359290000000001</v>
      </c>
      <c r="G675" s="212">
        <v>2.7286599999999996</v>
      </c>
      <c r="H675" s="220">
        <v>3.5555758476257324</v>
      </c>
      <c r="I675" s="212">
        <v>0.44248024827510252</v>
      </c>
      <c r="J675" s="212">
        <v>3.5535794837416132E-2</v>
      </c>
      <c r="K675" s="213">
        <v>8</v>
      </c>
      <c r="L675" s="214">
        <v>19325.003097999997</v>
      </c>
      <c r="M675" s="214">
        <v>19325.003097999997</v>
      </c>
      <c r="N675" s="215">
        <v>0.8292685103189491</v>
      </c>
      <c r="O675" s="215">
        <v>0.8292685103189491</v>
      </c>
      <c r="P675" s="213">
        <v>2</v>
      </c>
      <c r="Q675" s="214">
        <v>1552</v>
      </c>
      <c r="R675" s="215">
        <v>4.1275797373358347E-2</v>
      </c>
    </row>
    <row r="676" spans="2:18">
      <c r="B676" s="213" t="s">
        <v>925</v>
      </c>
      <c r="C676" s="213" t="s">
        <v>354</v>
      </c>
      <c r="D676" s="213" t="s">
        <v>355</v>
      </c>
      <c r="E676" s="214">
        <v>72</v>
      </c>
      <c r="F676" s="212">
        <v>98.955490000000012</v>
      </c>
      <c r="G676" s="212">
        <v>0</v>
      </c>
      <c r="H676" s="221" t="s">
        <v>1765</v>
      </c>
      <c r="I676" s="212">
        <v>6.7469176040906353E-2</v>
      </c>
      <c r="J676" s="212">
        <v>6.869032507232501E-4</v>
      </c>
      <c r="K676" s="213">
        <v>1</v>
      </c>
      <c r="L676" s="214">
        <v>2946.6672040000003</v>
      </c>
      <c r="M676" s="214">
        <v>2946.6672040000003</v>
      </c>
      <c r="N676" s="215">
        <v>0.7870371805555556</v>
      </c>
      <c r="O676" s="215">
        <v>0.7870371805555556</v>
      </c>
      <c r="P676" s="213">
        <v>1</v>
      </c>
      <c r="Q676" s="214">
        <v>30</v>
      </c>
      <c r="R676" s="215">
        <v>2.7777777777777776E-2</v>
      </c>
    </row>
    <row r="677" spans="2:18">
      <c r="B677" s="213" t="s">
        <v>926</v>
      </c>
      <c r="C677" s="213" t="s">
        <v>354</v>
      </c>
      <c r="D677" s="213" t="s">
        <v>378</v>
      </c>
      <c r="E677" s="214">
        <v>82</v>
      </c>
      <c r="F677" s="212">
        <v>87.29007</v>
      </c>
      <c r="G677" s="212">
        <v>0</v>
      </c>
      <c r="H677" s="221" t="s">
        <v>1765</v>
      </c>
      <c r="I677" s="212">
        <v>4.8044083132454101E-3</v>
      </c>
      <c r="J677" s="212">
        <v>0</v>
      </c>
      <c r="K677" s="213">
        <v>1</v>
      </c>
      <c r="L677" s="214">
        <v>248</v>
      </c>
      <c r="M677" s="214">
        <v>248</v>
      </c>
      <c r="N677" s="215">
        <v>2.4390243902439025E-2</v>
      </c>
      <c r="O677" s="215">
        <v>2.4390243902439025E-2</v>
      </c>
      <c r="P677" s="213"/>
      <c r="Q677" s="214"/>
      <c r="R677" s="215"/>
    </row>
    <row r="678" spans="2:18">
      <c r="B678" s="213" t="s">
        <v>927</v>
      </c>
      <c r="C678" s="213" t="s">
        <v>354</v>
      </c>
      <c r="D678" s="213" t="s">
        <v>378</v>
      </c>
      <c r="E678" s="214">
        <v>72.5</v>
      </c>
      <c r="F678" s="212">
        <v>88.023589999999999</v>
      </c>
      <c r="G678" s="212">
        <v>0</v>
      </c>
      <c r="H678" s="221" t="s">
        <v>1765</v>
      </c>
      <c r="I678" s="212">
        <v>2.3247136999574565E-3</v>
      </c>
      <c r="J678" s="212">
        <v>0</v>
      </c>
      <c r="K678" s="213">
        <v>2</v>
      </c>
      <c r="L678" s="214">
        <v>120</v>
      </c>
      <c r="M678" s="214">
        <v>120</v>
      </c>
      <c r="N678" s="215">
        <v>5.5172413793103448E-2</v>
      </c>
      <c r="O678" s="215">
        <v>5.5172413793103448E-2</v>
      </c>
      <c r="P678" s="213"/>
      <c r="Q678" s="214"/>
      <c r="R678" s="215"/>
    </row>
    <row r="679" spans="2:18">
      <c r="B679" s="213" t="s">
        <v>928</v>
      </c>
      <c r="C679" s="213" t="s">
        <v>354</v>
      </c>
      <c r="D679" s="213" t="s">
        <v>378</v>
      </c>
      <c r="E679" s="214">
        <v>148</v>
      </c>
      <c r="F679" s="212">
        <v>176.45669000000001</v>
      </c>
      <c r="G679" s="212">
        <v>0</v>
      </c>
      <c r="H679" s="221" t="s">
        <v>1765</v>
      </c>
      <c r="I679" s="212">
        <v>1.1429842358124161E-2</v>
      </c>
      <c r="J679" s="212">
        <v>0.23557098826235556</v>
      </c>
      <c r="K679" s="213">
        <v>3</v>
      </c>
      <c r="L679" s="214">
        <v>590</v>
      </c>
      <c r="M679" s="214">
        <v>590</v>
      </c>
      <c r="N679" s="215">
        <v>5.4054054054054057E-2</v>
      </c>
      <c r="O679" s="215">
        <v>5.4054054054054057E-2</v>
      </c>
      <c r="P679" s="213">
        <v>2</v>
      </c>
      <c r="Q679" s="214">
        <v>12160</v>
      </c>
      <c r="R679" s="215">
        <v>0.81081081081081086</v>
      </c>
    </row>
    <row r="680" spans="2:18">
      <c r="B680" s="213" t="s">
        <v>929</v>
      </c>
      <c r="C680" s="213" t="s">
        <v>354</v>
      </c>
      <c r="D680" s="213" t="s">
        <v>378</v>
      </c>
      <c r="E680" s="214">
        <v>52</v>
      </c>
      <c r="F680" s="212">
        <v>109.78328</v>
      </c>
      <c r="G680" s="212">
        <v>0</v>
      </c>
      <c r="H680" s="221" t="s">
        <v>1765</v>
      </c>
      <c r="I680" s="212">
        <v>0.69861521206554833</v>
      </c>
      <c r="J680" s="212">
        <v>2.7896564399489478E-2</v>
      </c>
      <c r="K680" s="213">
        <v>5</v>
      </c>
      <c r="L680" s="214">
        <v>36062</v>
      </c>
      <c r="M680" s="214">
        <v>34247</v>
      </c>
      <c r="N680" s="215">
        <v>1.9615384615384615</v>
      </c>
      <c r="O680" s="215">
        <v>1.6730769230769231</v>
      </c>
      <c r="P680" s="213">
        <v>1</v>
      </c>
      <c r="Q680" s="214">
        <v>1440</v>
      </c>
      <c r="R680" s="215">
        <v>0.15384615384615385</v>
      </c>
    </row>
    <row r="681" spans="2:18">
      <c r="B681" s="213" t="s">
        <v>930</v>
      </c>
      <c r="C681" s="213" t="s">
        <v>354</v>
      </c>
      <c r="D681" s="213" t="s">
        <v>378</v>
      </c>
      <c r="E681" s="214">
        <v>100</v>
      </c>
      <c r="F681" s="212">
        <v>73.796555737999995</v>
      </c>
      <c r="G681" s="212">
        <v>0</v>
      </c>
      <c r="H681" s="221" t="s">
        <v>1765</v>
      </c>
      <c r="I681" s="212">
        <v>3.9132680615950521E-3</v>
      </c>
      <c r="J681" s="212">
        <v>0.22580719072253427</v>
      </c>
      <c r="K681" s="213">
        <v>1</v>
      </c>
      <c r="L681" s="214">
        <v>202</v>
      </c>
      <c r="M681" s="214">
        <v>202</v>
      </c>
      <c r="N681" s="215">
        <v>0.01</v>
      </c>
      <c r="O681" s="215">
        <v>0.01</v>
      </c>
      <c r="P681" s="213">
        <v>1</v>
      </c>
      <c r="Q681" s="214">
        <v>11656</v>
      </c>
      <c r="R681" s="215">
        <v>0.94</v>
      </c>
    </row>
    <row r="682" spans="2:18">
      <c r="B682" s="213" t="s">
        <v>931</v>
      </c>
      <c r="C682" s="213" t="s">
        <v>354</v>
      </c>
      <c r="D682" s="213" t="s">
        <v>355</v>
      </c>
      <c r="E682" s="214">
        <v>3</v>
      </c>
      <c r="F682" s="212">
        <v>1.3505400000000001</v>
      </c>
      <c r="G682" s="212">
        <v>0</v>
      </c>
      <c r="H682" s="221" t="s">
        <v>1765</v>
      </c>
      <c r="I682" s="212">
        <v>5.1861195429605378E-2</v>
      </c>
      <c r="J682" s="212">
        <v>4.0389911142527102E-2</v>
      </c>
      <c r="K682" s="213">
        <v>5</v>
      </c>
      <c r="L682" s="214">
        <v>2265</v>
      </c>
      <c r="M682" s="214">
        <v>810</v>
      </c>
      <c r="N682" s="215">
        <v>5</v>
      </c>
      <c r="O682" s="215">
        <v>4</v>
      </c>
      <c r="P682" s="213">
        <v>6</v>
      </c>
      <c r="Q682" s="214">
        <v>1764</v>
      </c>
      <c r="R682" s="215">
        <v>6</v>
      </c>
    </row>
    <row r="683" spans="2:18">
      <c r="B683" s="213" t="s">
        <v>932</v>
      </c>
      <c r="C683" s="213" t="s">
        <v>354</v>
      </c>
      <c r="D683" s="213" t="s">
        <v>378</v>
      </c>
      <c r="E683" s="214">
        <v>86.5</v>
      </c>
      <c r="F683" s="212">
        <v>5.425210989</v>
      </c>
      <c r="G683" s="212">
        <v>0</v>
      </c>
      <c r="H683" s="220">
        <v>0.10906964540481567</v>
      </c>
      <c r="I683" s="212">
        <v>0.76588338646689724</v>
      </c>
      <c r="J683" s="212">
        <v>0.1380492485491403</v>
      </c>
      <c r="K683" s="213">
        <v>4</v>
      </c>
      <c r="L683" s="214">
        <v>39534.333357999996</v>
      </c>
      <c r="M683" s="214">
        <v>14758.333358</v>
      </c>
      <c r="N683" s="215">
        <v>3.2524087630057807</v>
      </c>
      <c r="O683" s="215">
        <v>2.3737960462427741</v>
      </c>
      <c r="P683" s="213">
        <v>2</v>
      </c>
      <c r="Q683" s="214">
        <v>7126</v>
      </c>
      <c r="R683" s="215">
        <v>0.84393063583815031</v>
      </c>
    </row>
    <row r="684" spans="2:18">
      <c r="B684" s="213" t="s">
        <v>933</v>
      </c>
      <c r="C684" s="213" t="s">
        <v>354</v>
      </c>
      <c r="D684" s="213" t="s">
        <v>378</v>
      </c>
      <c r="E684" s="214">
        <v>698</v>
      </c>
      <c r="F684" s="212">
        <v>17.137157040999998</v>
      </c>
      <c r="G684" s="212">
        <v>1.355451601</v>
      </c>
      <c r="H684" s="220">
        <v>2.0386826992034912</v>
      </c>
      <c r="I684" s="212">
        <v>0.16593928712856695</v>
      </c>
      <c r="J684" s="212">
        <v>0.28406064152063487</v>
      </c>
      <c r="K684" s="213">
        <v>5</v>
      </c>
      <c r="L684" s="214">
        <v>8565.6631420000012</v>
      </c>
      <c r="M684" s="214">
        <v>8565.6631420000012</v>
      </c>
      <c r="N684" s="215">
        <v>0.10267428080229225</v>
      </c>
      <c r="O684" s="215">
        <v>0.10267428080229225</v>
      </c>
      <c r="P684" s="213">
        <v>3</v>
      </c>
      <c r="Q684" s="214">
        <v>14663</v>
      </c>
      <c r="R684" s="215">
        <v>8.882521489971347E-2</v>
      </c>
    </row>
    <row r="685" spans="2:18">
      <c r="B685" s="213" t="s">
        <v>934</v>
      </c>
      <c r="C685" s="213" t="s">
        <v>354</v>
      </c>
      <c r="D685" s="213" t="s">
        <v>378</v>
      </c>
      <c r="E685" s="214">
        <v>870.5</v>
      </c>
      <c r="F685" s="212">
        <v>13.769601885</v>
      </c>
      <c r="G685" s="212">
        <v>6.9699600000000004</v>
      </c>
      <c r="H685" s="220">
        <v>3.0580239295959473</v>
      </c>
      <c r="I685" s="212">
        <v>2.072314330940678</v>
      </c>
      <c r="J685" s="212">
        <v>2.0534971016290864E-2</v>
      </c>
      <c r="K685" s="213">
        <v>4</v>
      </c>
      <c r="L685" s="214">
        <v>106971.331445</v>
      </c>
      <c r="M685" s="214">
        <v>106577.331445</v>
      </c>
      <c r="N685" s="215">
        <v>0.99751098793796666</v>
      </c>
      <c r="O685" s="215">
        <v>0.99636222286042497</v>
      </c>
      <c r="P685" s="213">
        <v>1</v>
      </c>
      <c r="Q685" s="214">
        <v>1060</v>
      </c>
      <c r="R685" s="215">
        <v>5.7438253877082138E-3</v>
      </c>
    </row>
    <row r="686" spans="2:18">
      <c r="B686" s="213" t="s">
        <v>935</v>
      </c>
      <c r="C686" s="213" t="s">
        <v>354</v>
      </c>
      <c r="D686" s="213" t="s">
        <v>378</v>
      </c>
      <c r="E686" s="214">
        <v>7</v>
      </c>
      <c r="F686" s="212">
        <v>3.234087191</v>
      </c>
      <c r="G686" s="212">
        <v>0</v>
      </c>
      <c r="H686" s="220">
        <v>9.2378087341785431E-2</v>
      </c>
      <c r="I686" s="212">
        <v>1.3154005018925941E-2</v>
      </c>
      <c r="J686" s="212">
        <v>1.1623568499787283E-3</v>
      </c>
      <c r="K686" s="213">
        <v>1</v>
      </c>
      <c r="L686" s="214">
        <v>679</v>
      </c>
      <c r="M686" s="214">
        <v>679</v>
      </c>
      <c r="N686" s="215">
        <v>1</v>
      </c>
      <c r="O686" s="215">
        <v>1</v>
      </c>
      <c r="P686" s="213">
        <v>1</v>
      </c>
      <c r="Q686" s="214">
        <v>60</v>
      </c>
      <c r="R686" s="215">
        <v>0.14285714285714285</v>
      </c>
    </row>
    <row r="687" spans="2:18">
      <c r="B687" s="213" t="s">
        <v>936</v>
      </c>
      <c r="C687" s="213" t="s">
        <v>354</v>
      </c>
      <c r="D687" s="213" t="s">
        <v>378</v>
      </c>
      <c r="E687" s="214">
        <v>598</v>
      </c>
      <c r="F687" s="212">
        <v>73.788797122999995</v>
      </c>
      <c r="G687" s="212">
        <v>0.4753</v>
      </c>
      <c r="H687" s="220">
        <v>1.718468189239502</v>
      </c>
      <c r="I687" s="212">
        <v>3.3924934352165215</v>
      </c>
      <c r="J687" s="212">
        <v>2.311482204481865</v>
      </c>
      <c r="K687" s="213">
        <v>14</v>
      </c>
      <c r="L687" s="214">
        <v>175117.999362</v>
      </c>
      <c r="M687" s="214">
        <v>174095.999362</v>
      </c>
      <c r="N687" s="215">
        <v>2.1438127056856189</v>
      </c>
      <c r="O687" s="215">
        <v>1.5936454816053511</v>
      </c>
      <c r="P687" s="213">
        <v>3</v>
      </c>
      <c r="Q687" s="214">
        <v>119317</v>
      </c>
      <c r="R687" s="215">
        <v>0.68227424749163879</v>
      </c>
    </row>
    <row r="688" spans="2:18">
      <c r="B688" s="213" t="s">
        <v>937</v>
      </c>
      <c r="C688" s="213" t="s">
        <v>354</v>
      </c>
      <c r="D688" s="213" t="s">
        <v>378</v>
      </c>
      <c r="E688" s="214">
        <v>84.5</v>
      </c>
      <c r="F688" s="212">
        <v>51.782992903999997</v>
      </c>
      <c r="G688" s="212">
        <v>0.14491782</v>
      </c>
      <c r="H688" s="221" t="s">
        <v>1765</v>
      </c>
      <c r="I688" s="212">
        <v>2.3421490527071372E-2</v>
      </c>
      <c r="J688" s="212">
        <v>8.2527336348489702E-3</v>
      </c>
      <c r="K688" s="213">
        <v>4</v>
      </c>
      <c r="L688" s="214">
        <v>1209</v>
      </c>
      <c r="M688" s="214">
        <v>1128</v>
      </c>
      <c r="N688" s="215">
        <v>1.9644970414201184</v>
      </c>
      <c r="O688" s="215">
        <v>1.0059171597633136</v>
      </c>
      <c r="P688" s="213">
        <v>1</v>
      </c>
      <c r="Q688" s="214">
        <v>426</v>
      </c>
      <c r="R688" s="215">
        <v>3.5502958579881658E-2</v>
      </c>
    </row>
    <row r="689" spans="2:18">
      <c r="B689" s="213" t="s">
        <v>938</v>
      </c>
      <c r="C689" s="213" t="s">
        <v>354</v>
      </c>
      <c r="D689" s="213" t="s">
        <v>378</v>
      </c>
      <c r="E689" s="214">
        <v>139</v>
      </c>
      <c r="F689" s="212">
        <v>86.086514441999995</v>
      </c>
      <c r="G689" s="212">
        <v>1.1072725749999999</v>
      </c>
      <c r="H689" s="221" t="s">
        <v>1765</v>
      </c>
      <c r="I689" s="212">
        <v>3.1809832461084528E-2</v>
      </c>
      <c r="J689" s="212">
        <v>0.12783988088349379</v>
      </c>
      <c r="K689" s="213">
        <v>3</v>
      </c>
      <c r="L689" s="214">
        <v>1642</v>
      </c>
      <c r="M689" s="214">
        <v>1509</v>
      </c>
      <c r="N689" s="215">
        <v>1.9424460431654675</v>
      </c>
      <c r="O689" s="215">
        <v>0.98561151079136688</v>
      </c>
      <c r="P689" s="213">
        <v>8</v>
      </c>
      <c r="Q689" s="214">
        <v>6599</v>
      </c>
      <c r="R689" s="215">
        <v>0.51798561151079137</v>
      </c>
    </row>
    <row r="690" spans="2:18">
      <c r="B690" s="213" t="s">
        <v>939</v>
      </c>
      <c r="C690" s="213" t="s">
        <v>354</v>
      </c>
      <c r="D690" s="213" t="s">
        <v>378</v>
      </c>
      <c r="E690" s="214">
        <v>45</v>
      </c>
      <c r="F690" s="212">
        <v>0.98018587200000007</v>
      </c>
      <c r="G690" s="212">
        <v>0</v>
      </c>
      <c r="H690" s="220">
        <v>9.0891368687152863E-2</v>
      </c>
      <c r="I690" s="212">
        <v>0.20684795536406808</v>
      </c>
      <c r="J690" s="212">
        <v>0</v>
      </c>
      <c r="K690" s="213">
        <v>2</v>
      </c>
      <c r="L690" s="214">
        <v>10677.338308</v>
      </c>
      <c r="M690" s="214">
        <v>10677.338308</v>
      </c>
      <c r="N690" s="215">
        <v>1.3037043111111108</v>
      </c>
      <c r="O690" s="215">
        <v>1.3037043111111111</v>
      </c>
      <c r="P690" s="213"/>
      <c r="Q690" s="214"/>
      <c r="R690" s="215"/>
    </row>
    <row r="691" spans="2:18">
      <c r="B691" s="213" t="s">
        <v>940</v>
      </c>
      <c r="C691" s="213" t="s">
        <v>354</v>
      </c>
      <c r="D691" s="213" t="s">
        <v>378</v>
      </c>
      <c r="E691" s="214">
        <v>161.5</v>
      </c>
      <c r="F691" s="212">
        <v>19.82855</v>
      </c>
      <c r="G691" s="212">
        <v>0.12520000000000001</v>
      </c>
      <c r="H691" s="220">
        <v>0.69077444076538086</v>
      </c>
      <c r="I691" s="212">
        <v>2.9760984786855356</v>
      </c>
      <c r="J691" s="212">
        <v>0</v>
      </c>
      <c r="K691" s="213">
        <v>1</v>
      </c>
      <c r="L691" s="214">
        <v>153624</v>
      </c>
      <c r="M691" s="214">
        <v>4440</v>
      </c>
      <c r="N691" s="215">
        <v>0.91640866873065019</v>
      </c>
      <c r="O691" s="215">
        <v>0</v>
      </c>
      <c r="P691" s="213"/>
      <c r="Q691" s="214"/>
      <c r="R691" s="215"/>
    </row>
    <row r="692" spans="2:18">
      <c r="B692" s="213" t="s">
        <v>941</v>
      </c>
      <c r="C692" s="213" t="s">
        <v>354</v>
      </c>
      <c r="D692" s="213" t="s">
        <v>378</v>
      </c>
      <c r="E692" s="214">
        <v>62.5</v>
      </c>
      <c r="F692" s="212">
        <v>17.2913</v>
      </c>
      <c r="G692" s="212">
        <v>0</v>
      </c>
      <c r="H692" s="221" t="s">
        <v>1765</v>
      </c>
      <c r="I692" s="212">
        <v>1.5030242700933274</v>
      </c>
      <c r="J692" s="212">
        <v>0</v>
      </c>
      <c r="K692" s="213">
        <v>1</v>
      </c>
      <c r="L692" s="214">
        <v>77585</v>
      </c>
      <c r="M692" s="214"/>
      <c r="N692" s="215">
        <v>0.94399999999999995</v>
      </c>
      <c r="O692" s="215"/>
      <c r="P692" s="213"/>
      <c r="Q692" s="214"/>
      <c r="R692" s="215"/>
    </row>
    <row r="693" spans="2:18">
      <c r="B693" s="213" t="s">
        <v>942</v>
      </c>
      <c r="C693" s="213" t="s">
        <v>354</v>
      </c>
      <c r="D693" s="213" t="s">
        <v>378</v>
      </c>
      <c r="E693" s="214">
        <v>122</v>
      </c>
      <c r="F693" s="212">
        <v>100.91426</v>
      </c>
      <c r="G693" s="212">
        <v>3.4729999999999997E-2</v>
      </c>
      <c r="H693" s="221" t="s">
        <v>1765</v>
      </c>
      <c r="I693" s="212">
        <v>2.5717532758062691</v>
      </c>
      <c r="J693" s="212">
        <v>3.099618266609942E-4</v>
      </c>
      <c r="K693" s="213">
        <v>2</v>
      </c>
      <c r="L693" s="214">
        <v>132752</v>
      </c>
      <c r="M693" s="214">
        <v>3818</v>
      </c>
      <c r="N693" s="215">
        <v>0.95081967213114749</v>
      </c>
      <c r="O693" s="215">
        <v>1.6393442622950821E-2</v>
      </c>
      <c r="P693" s="213">
        <v>1</v>
      </c>
      <c r="Q693" s="214">
        <v>16</v>
      </c>
      <c r="R693" s="215">
        <v>8.1967213114754103E-3</v>
      </c>
    </row>
    <row r="694" spans="2:18">
      <c r="B694" s="213" t="s">
        <v>943</v>
      </c>
      <c r="C694" s="213" t="s">
        <v>354</v>
      </c>
      <c r="D694" s="213" t="s">
        <v>378</v>
      </c>
      <c r="E694" s="214">
        <v>57</v>
      </c>
      <c r="F694" s="212">
        <v>18.85153</v>
      </c>
      <c r="G694" s="212">
        <v>0.17613999999999999</v>
      </c>
      <c r="H694" s="221" t="s">
        <v>1765</v>
      </c>
      <c r="I694" s="212">
        <v>1.1879287006782602</v>
      </c>
      <c r="J694" s="212">
        <v>3.661424077432994E-3</v>
      </c>
      <c r="K694" s="213">
        <v>1</v>
      </c>
      <c r="L694" s="214">
        <v>61320</v>
      </c>
      <c r="M694" s="214">
        <v>1680</v>
      </c>
      <c r="N694" s="215">
        <v>0.98245614035087714</v>
      </c>
      <c r="O694" s="215">
        <v>0</v>
      </c>
      <c r="P694" s="213">
        <v>2</v>
      </c>
      <c r="Q694" s="214">
        <v>189</v>
      </c>
      <c r="R694" s="215">
        <v>0.14035087719298245</v>
      </c>
    </row>
    <row r="695" spans="2:18">
      <c r="B695" s="213" t="s">
        <v>944</v>
      </c>
      <c r="C695" s="213" t="s">
        <v>354</v>
      </c>
      <c r="D695" s="213" t="s">
        <v>355</v>
      </c>
      <c r="E695" s="214">
        <v>448</v>
      </c>
      <c r="F695" s="212">
        <v>20.892979999999998</v>
      </c>
      <c r="G695" s="212">
        <v>0.94964999999999999</v>
      </c>
      <c r="H695" s="220">
        <v>1.3952263593673706</v>
      </c>
      <c r="I695" s="212">
        <v>15.678223370462311</v>
      </c>
      <c r="J695" s="212">
        <v>5.8189177143018203</v>
      </c>
      <c r="K695" s="213">
        <v>10</v>
      </c>
      <c r="L695" s="214">
        <v>684735.00543000002</v>
      </c>
      <c r="M695" s="214">
        <v>329039.00543000002</v>
      </c>
      <c r="N695" s="215">
        <v>6.805059560267857</v>
      </c>
      <c r="O695" s="215">
        <v>5.8407738459821426</v>
      </c>
      <c r="P695" s="213">
        <v>8</v>
      </c>
      <c r="Q695" s="214">
        <v>254137</v>
      </c>
      <c r="R695" s="215">
        <v>5.7857142857142856</v>
      </c>
    </row>
    <row r="696" spans="2:18">
      <c r="B696" s="213" t="s">
        <v>945</v>
      </c>
      <c r="C696" s="213" t="s">
        <v>354</v>
      </c>
      <c r="D696" s="213" t="s">
        <v>378</v>
      </c>
      <c r="E696" s="214">
        <v>196</v>
      </c>
      <c r="F696" s="212">
        <v>14.760960000000001</v>
      </c>
      <c r="G696" s="212">
        <v>0</v>
      </c>
      <c r="H696" s="220">
        <v>0.50899165868759155</v>
      </c>
      <c r="I696" s="212">
        <v>3.0886469106419403</v>
      </c>
      <c r="J696" s="212">
        <v>0.11197370988128415</v>
      </c>
      <c r="K696" s="213">
        <v>4</v>
      </c>
      <c r="L696" s="214">
        <v>159433.66672799998</v>
      </c>
      <c r="M696" s="214">
        <v>96515.666727999982</v>
      </c>
      <c r="N696" s="215">
        <v>3.6156465714285724</v>
      </c>
      <c r="O696" s="215">
        <v>2.6309526938775507</v>
      </c>
      <c r="P696" s="213">
        <v>1</v>
      </c>
      <c r="Q696" s="214">
        <v>5780</v>
      </c>
      <c r="R696" s="215">
        <v>0.34693877551020408</v>
      </c>
    </row>
    <row r="697" spans="2:18">
      <c r="B697" s="213" t="s">
        <v>946</v>
      </c>
      <c r="C697" s="213" t="s">
        <v>354</v>
      </c>
      <c r="D697" s="213" t="s">
        <v>378</v>
      </c>
      <c r="E697" s="214">
        <v>228</v>
      </c>
      <c r="F697" s="212">
        <v>30.874560000000002</v>
      </c>
      <c r="G697" s="212">
        <v>0.41974</v>
      </c>
      <c r="H697" s="220">
        <v>2.3032810688018799</v>
      </c>
      <c r="I697" s="212">
        <v>4.1927761398714694</v>
      </c>
      <c r="J697" s="212">
        <v>2.6540481407847628E-3</v>
      </c>
      <c r="K697" s="213">
        <v>7</v>
      </c>
      <c r="L697" s="214">
        <v>216428.00005599999</v>
      </c>
      <c r="M697" s="214">
        <v>136450.00005599999</v>
      </c>
      <c r="N697" s="215">
        <v>4.2236844561403499</v>
      </c>
      <c r="O697" s="215">
        <v>3.2456142807017536</v>
      </c>
      <c r="P697" s="213">
        <v>2</v>
      </c>
      <c r="Q697" s="214">
        <v>137</v>
      </c>
      <c r="R697" s="215">
        <v>1.3157894736842105E-2</v>
      </c>
    </row>
    <row r="698" spans="2:18">
      <c r="B698" s="213" t="s">
        <v>947</v>
      </c>
      <c r="C698" s="213" t="s">
        <v>354</v>
      </c>
      <c r="D698" s="213" t="s">
        <v>378</v>
      </c>
      <c r="E698" s="214">
        <v>67.5</v>
      </c>
      <c r="F698" s="212">
        <v>107.79966</v>
      </c>
      <c r="G698" s="212">
        <v>0</v>
      </c>
      <c r="H698" s="221" t="s">
        <v>1765</v>
      </c>
      <c r="I698" s="212">
        <v>1.2240650838043838</v>
      </c>
      <c r="J698" s="212">
        <v>0</v>
      </c>
      <c r="K698" s="213">
        <v>9</v>
      </c>
      <c r="L698" s="214">
        <v>63185.333341999998</v>
      </c>
      <c r="M698" s="214">
        <v>42973.333341999998</v>
      </c>
      <c r="N698" s="215">
        <v>6.1382717333333332</v>
      </c>
      <c r="O698" s="215">
        <v>5.2197532148148147</v>
      </c>
      <c r="P698" s="213"/>
      <c r="Q698" s="214"/>
      <c r="R698" s="215"/>
    </row>
    <row r="699" spans="2:18">
      <c r="B699" s="213" t="s">
        <v>948</v>
      </c>
      <c r="C699" s="213" t="s">
        <v>354</v>
      </c>
      <c r="D699" s="213" t="s">
        <v>378</v>
      </c>
      <c r="E699" s="214">
        <v>89</v>
      </c>
      <c r="F699" s="212">
        <v>136.92663000000002</v>
      </c>
      <c r="G699" s="212">
        <v>0</v>
      </c>
      <c r="H699" s="221" t="s">
        <v>1765</v>
      </c>
      <c r="I699" s="212">
        <v>1.4242164759359859</v>
      </c>
      <c r="J699" s="212">
        <v>6.137244167887685E-2</v>
      </c>
      <c r="K699" s="213">
        <v>6</v>
      </c>
      <c r="L699" s="214">
        <v>73517.00001399999</v>
      </c>
      <c r="M699" s="214">
        <v>44829.000013999997</v>
      </c>
      <c r="N699" s="215">
        <v>3.8202248764044948</v>
      </c>
      <c r="O699" s="215">
        <v>2.831460831460674</v>
      </c>
      <c r="P699" s="213">
        <v>1</v>
      </c>
      <c r="Q699" s="214">
        <v>3168</v>
      </c>
      <c r="R699" s="215">
        <v>0.9887640449438202</v>
      </c>
    </row>
    <row r="700" spans="2:18">
      <c r="B700" s="213" t="s">
        <v>949</v>
      </c>
      <c r="C700" s="213" t="s">
        <v>354</v>
      </c>
      <c r="D700" s="213" t="s">
        <v>378</v>
      </c>
      <c r="E700" s="214">
        <v>39</v>
      </c>
      <c r="F700" s="212">
        <v>20.58259</v>
      </c>
      <c r="G700" s="212">
        <v>0</v>
      </c>
      <c r="H700" s="221" t="s">
        <v>1765</v>
      </c>
      <c r="I700" s="212">
        <v>0.76294520619964579</v>
      </c>
      <c r="J700" s="212">
        <v>7.9505208538545008E-2</v>
      </c>
      <c r="K700" s="213">
        <v>5</v>
      </c>
      <c r="L700" s="214">
        <v>39382.666668000005</v>
      </c>
      <c r="M700" s="214">
        <v>18106.666668000002</v>
      </c>
      <c r="N700" s="215">
        <v>4.5811966153846146</v>
      </c>
      <c r="O700" s="215">
        <v>2.7350427692307693</v>
      </c>
      <c r="P700" s="213">
        <v>1</v>
      </c>
      <c r="Q700" s="214">
        <v>4104</v>
      </c>
      <c r="R700" s="215">
        <v>0.97435897435897434</v>
      </c>
    </row>
    <row r="701" spans="2:18">
      <c r="B701" s="213" t="s">
        <v>950</v>
      </c>
      <c r="C701" s="213" t="s">
        <v>354</v>
      </c>
      <c r="D701" s="213" t="s">
        <v>378</v>
      </c>
      <c r="E701" s="214">
        <v>412.5</v>
      </c>
      <c r="F701" s="212">
        <v>31.4815</v>
      </c>
      <c r="G701" s="212">
        <v>0.73509000000000002</v>
      </c>
      <c r="H701" s="220">
        <v>1.5902241468429565</v>
      </c>
      <c r="I701" s="212">
        <v>9.6748190756862655</v>
      </c>
      <c r="J701" s="212">
        <v>8.4852050048447158E-3</v>
      </c>
      <c r="K701" s="213">
        <v>12</v>
      </c>
      <c r="L701" s="214">
        <v>499406.99755999993</v>
      </c>
      <c r="M701" s="214">
        <v>274423.99755999999</v>
      </c>
      <c r="N701" s="215">
        <v>4.6214143951515183</v>
      </c>
      <c r="O701" s="215">
        <v>2.6844446981818195</v>
      </c>
      <c r="P701" s="213">
        <v>2</v>
      </c>
      <c r="Q701" s="214">
        <v>438</v>
      </c>
      <c r="R701" s="215">
        <v>1.9393939393939394E-2</v>
      </c>
    </row>
    <row r="702" spans="2:18">
      <c r="B702" s="213" t="s">
        <v>951</v>
      </c>
      <c r="C702" s="213" t="s">
        <v>354</v>
      </c>
      <c r="D702" s="213" t="s">
        <v>378</v>
      </c>
      <c r="E702" s="214">
        <v>20</v>
      </c>
      <c r="F702" s="212">
        <v>13.148999999999999</v>
      </c>
      <c r="G702" s="212">
        <v>0</v>
      </c>
      <c r="H702" s="221" t="s">
        <v>1765</v>
      </c>
      <c r="I702" s="212">
        <v>0.39140429669366089</v>
      </c>
      <c r="J702" s="212">
        <v>0</v>
      </c>
      <c r="K702" s="213">
        <v>6</v>
      </c>
      <c r="L702" s="214">
        <v>20204.000004000001</v>
      </c>
      <c r="M702" s="214">
        <v>11228.000004</v>
      </c>
      <c r="N702" s="215">
        <v>4.6000002000000002</v>
      </c>
      <c r="O702" s="215">
        <v>3.0000001999999997</v>
      </c>
      <c r="P702" s="213"/>
      <c r="Q702" s="214"/>
      <c r="R702" s="215"/>
    </row>
    <row r="703" spans="2:18">
      <c r="B703" s="213" t="s">
        <v>952</v>
      </c>
      <c r="C703" s="213" t="s">
        <v>354</v>
      </c>
      <c r="D703" s="213" t="s">
        <v>378</v>
      </c>
      <c r="E703" s="214">
        <v>101.5</v>
      </c>
      <c r="F703" s="212">
        <v>54.536730000000006</v>
      </c>
      <c r="G703" s="212">
        <v>0</v>
      </c>
      <c r="H703" s="221" t="s">
        <v>1765</v>
      </c>
      <c r="I703" s="212">
        <v>2.1791285047300919</v>
      </c>
      <c r="J703" s="212">
        <v>0.21207200727861897</v>
      </c>
      <c r="K703" s="213">
        <v>7</v>
      </c>
      <c r="L703" s="214">
        <v>112485.00001199999</v>
      </c>
      <c r="M703" s="214">
        <v>63534.000011999997</v>
      </c>
      <c r="N703" s="215">
        <v>5.1133006108374381</v>
      </c>
      <c r="O703" s="215">
        <v>3.3891626798029559</v>
      </c>
      <c r="P703" s="213">
        <v>1</v>
      </c>
      <c r="Q703" s="214">
        <v>10947</v>
      </c>
      <c r="R703" s="215">
        <v>0.87684729064039413</v>
      </c>
    </row>
    <row r="704" spans="2:18">
      <c r="B704" s="213" t="s">
        <v>953</v>
      </c>
      <c r="C704" s="213" t="s">
        <v>354</v>
      </c>
      <c r="D704" s="213" t="s">
        <v>378</v>
      </c>
      <c r="E704" s="214">
        <v>348.5</v>
      </c>
      <c r="F704" s="212">
        <v>32.719949999999997</v>
      </c>
      <c r="G704" s="212">
        <v>1.9129100000000001</v>
      </c>
      <c r="H704" s="220">
        <v>1.2032263278961182</v>
      </c>
      <c r="I704" s="212">
        <v>3.3535028348058109</v>
      </c>
      <c r="J704" s="212">
        <v>1.1678780450161272</v>
      </c>
      <c r="K704" s="213">
        <v>5</v>
      </c>
      <c r="L704" s="214">
        <v>173105.33343699994</v>
      </c>
      <c r="M704" s="214">
        <v>63895.333436999994</v>
      </c>
      <c r="N704" s="215">
        <v>3.5332379827833571</v>
      </c>
      <c r="O704" s="215">
        <v>2.5719754289813479</v>
      </c>
      <c r="P704" s="213">
        <v>2</v>
      </c>
      <c r="Q704" s="214">
        <v>60285</v>
      </c>
      <c r="R704" s="215">
        <v>1.6499282639885222</v>
      </c>
    </row>
    <row r="705" spans="2:18">
      <c r="B705" s="213" t="s">
        <v>954</v>
      </c>
      <c r="C705" s="213" t="s">
        <v>354</v>
      </c>
      <c r="D705" s="213" t="s">
        <v>378</v>
      </c>
      <c r="E705" s="214">
        <v>376</v>
      </c>
      <c r="F705" s="212">
        <v>38.875419999999998</v>
      </c>
      <c r="G705" s="212">
        <v>3.84259</v>
      </c>
      <c r="H705" s="220">
        <v>1.9406875371932983</v>
      </c>
      <c r="I705" s="212">
        <v>5.3940590302880391</v>
      </c>
      <c r="J705" s="212">
        <v>1.9372614166312136E-4</v>
      </c>
      <c r="K705" s="213">
        <v>7</v>
      </c>
      <c r="L705" s="214">
        <v>278437.3334430001</v>
      </c>
      <c r="M705" s="214">
        <v>69606.33344300001</v>
      </c>
      <c r="N705" s="215">
        <v>4.4902485186170242</v>
      </c>
      <c r="O705" s="215">
        <v>2.583333624999999</v>
      </c>
      <c r="P705" s="213">
        <v>1</v>
      </c>
      <c r="Q705" s="214">
        <v>10</v>
      </c>
      <c r="R705" s="215">
        <v>2.6595744680851063E-3</v>
      </c>
    </row>
    <row r="706" spans="2:18">
      <c r="B706" s="213" t="s">
        <v>955</v>
      </c>
      <c r="C706" s="213" t="s">
        <v>354</v>
      </c>
      <c r="D706" s="213" t="s">
        <v>378</v>
      </c>
      <c r="E706" s="214">
        <v>77</v>
      </c>
      <c r="F706" s="212">
        <v>104.701830642</v>
      </c>
      <c r="G706" s="212">
        <v>0</v>
      </c>
      <c r="H706" s="221" t="s">
        <v>1765</v>
      </c>
      <c r="I706" s="212">
        <v>1.3328810575571857</v>
      </c>
      <c r="J706" s="212">
        <v>0</v>
      </c>
      <c r="K706" s="213">
        <v>7</v>
      </c>
      <c r="L706" s="214">
        <v>68802.333340999961</v>
      </c>
      <c r="M706" s="214">
        <v>21856.333341000001</v>
      </c>
      <c r="N706" s="215">
        <v>5.4458875454545446</v>
      </c>
      <c r="O706" s="215">
        <v>3.4848485844155848</v>
      </c>
      <c r="P706" s="213"/>
      <c r="Q706" s="214"/>
      <c r="R706" s="215"/>
    </row>
    <row r="707" spans="2:18">
      <c r="B707" s="213" t="s">
        <v>956</v>
      </c>
      <c r="C707" s="213" t="s">
        <v>354</v>
      </c>
      <c r="D707" s="213" t="s">
        <v>378</v>
      </c>
      <c r="E707" s="214">
        <v>135</v>
      </c>
      <c r="F707" s="212">
        <v>115.88413850299999</v>
      </c>
      <c r="G707" s="212">
        <v>0.162694598</v>
      </c>
      <c r="H707" s="221" t="s">
        <v>1765</v>
      </c>
      <c r="I707" s="212">
        <v>2.2752470158445481</v>
      </c>
      <c r="J707" s="212">
        <v>0.44948339388677422</v>
      </c>
      <c r="K707" s="213">
        <v>19</v>
      </c>
      <c r="L707" s="214">
        <v>117446.56639066667</v>
      </c>
      <c r="M707" s="214">
        <v>111006.56639066667</v>
      </c>
      <c r="N707" s="215">
        <v>5.6666666592592589</v>
      </c>
      <c r="O707" s="215">
        <v>4.6518518444444448</v>
      </c>
      <c r="P707" s="213">
        <v>3</v>
      </c>
      <c r="Q707" s="214">
        <v>23202</v>
      </c>
      <c r="R707" s="215">
        <v>1.2592592592592593</v>
      </c>
    </row>
    <row r="708" spans="2:18">
      <c r="B708" s="213" t="s">
        <v>957</v>
      </c>
      <c r="C708" s="213" t="s">
        <v>354</v>
      </c>
      <c r="D708" s="213" t="s">
        <v>378</v>
      </c>
      <c r="E708" s="214">
        <v>121</v>
      </c>
      <c r="F708" s="212">
        <v>109.49796462899999</v>
      </c>
      <c r="G708" s="212">
        <v>0</v>
      </c>
      <c r="H708" s="221" t="s">
        <v>1765</v>
      </c>
      <c r="I708" s="212">
        <v>0.10251987416812383</v>
      </c>
      <c r="J708" s="212">
        <v>5.5909364483976827E-2</v>
      </c>
      <c r="K708" s="213">
        <v>1</v>
      </c>
      <c r="L708" s="214">
        <v>5292</v>
      </c>
      <c r="M708" s="214"/>
      <c r="N708" s="215">
        <v>0.8925619834710744</v>
      </c>
      <c r="O708" s="215"/>
      <c r="P708" s="213">
        <v>2</v>
      </c>
      <c r="Q708" s="214">
        <v>2886</v>
      </c>
      <c r="R708" s="215">
        <v>0.26446280991735538</v>
      </c>
    </row>
    <row r="709" spans="2:18">
      <c r="B709" s="213" t="s">
        <v>958</v>
      </c>
      <c r="C709" s="213" t="s">
        <v>354</v>
      </c>
      <c r="D709" s="213" t="s">
        <v>378</v>
      </c>
      <c r="E709" s="214">
        <v>109</v>
      </c>
      <c r="F709" s="212">
        <v>130.935382917</v>
      </c>
      <c r="G709" s="212">
        <v>0</v>
      </c>
      <c r="H709" s="221" t="s">
        <v>1765</v>
      </c>
      <c r="I709" s="212">
        <v>0.12960278877262821</v>
      </c>
      <c r="J709" s="212">
        <v>0.32505309309655134</v>
      </c>
      <c r="K709" s="213">
        <v>2</v>
      </c>
      <c r="L709" s="214">
        <v>6690</v>
      </c>
      <c r="M709" s="214">
        <v>1594</v>
      </c>
      <c r="N709" s="215">
        <v>0.97247706422018354</v>
      </c>
      <c r="O709" s="215">
        <v>1.834862385321101E-2</v>
      </c>
      <c r="P709" s="213">
        <v>3</v>
      </c>
      <c r="Q709" s="214">
        <v>16779</v>
      </c>
      <c r="R709" s="215">
        <v>1.926605504587156</v>
      </c>
    </row>
    <row r="710" spans="2:18">
      <c r="B710" s="213" t="s">
        <v>959</v>
      </c>
      <c r="C710" s="213" t="s">
        <v>354</v>
      </c>
      <c r="D710" s="213" t="s">
        <v>378</v>
      </c>
      <c r="E710" s="214">
        <v>647.5</v>
      </c>
      <c r="F710" s="212">
        <v>4.640308407</v>
      </c>
      <c r="G710" s="212">
        <v>1.3385156899999999</v>
      </c>
      <c r="H710" s="220">
        <v>3.8188977241516113</v>
      </c>
      <c r="I710" s="212">
        <v>0.12268666036070507</v>
      </c>
      <c r="J710" s="212">
        <v>0.26896937508507773</v>
      </c>
      <c r="K710" s="213">
        <v>5</v>
      </c>
      <c r="L710" s="214">
        <v>6332.9945719999996</v>
      </c>
      <c r="M710" s="214">
        <v>6332.9945719999996</v>
      </c>
      <c r="N710" s="215">
        <v>3.8095207722007723E-2</v>
      </c>
      <c r="O710" s="215">
        <v>3.8095207722007723E-2</v>
      </c>
      <c r="P710" s="213">
        <v>2</v>
      </c>
      <c r="Q710" s="214">
        <v>13884</v>
      </c>
      <c r="R710" s="215">
        <v>0.98378378378378384</v>
      </c>
    </row>
    <row r="711" spans="2:18">
      <c r="B711" s="213" t="s">
        <v>960</v>
      </c>
      <c r="C711" s="213" t="s">
        <v>354</v>
      </c>
      <c r="D711" s="213" t="s">
        <v>378</v>
      </c>
      <c r="E711" s="214">
        <v>1755</v>
      </c>
      <c r="F711" s="212">
        <v>21.357091026000003</v>
      </c>
      <c r="G711" s="212">
        <v>2.0282131529999998</v>
      </c>
      <c r="H711" s="220">
        <v>3.9404082298278809</v>
      </c>
      <c r="I711" s="212">
        <v>0.85317636896863491</v>
      </c>
      <c r="J711" s="212">
        <v>0.25990299165524361</v>
      </c>
      <c r="K711" s="213">
        <v>4</v>
      </c>
      <c r="L711" s="214">
        <v>44040.332483999999</v>
      </c>
      <c r="M711" s="214">
        <v>44040.332483999999</v>
      </c>
      <c r="N711" s="215">
        <v>4.3114904843304845E-2</v>
      </c>
      <c r="O711" s="215">
        <v>4.3114904843304845E-2</v>
      </c>
      <c r="P711" s="213">
        <v>1</v>
      </c>
      <c r="Q711" s="214">
        <v>13416</v>
      </c>
      <c r="R711" s="215">
        <v>0.9555555555555556</v>
      </c>
    </row>
    <row r="712" spans="2:18">
      <c r="B712" s="213" t="s">
        <v>961</v>
      </c>
      <c r="C712" s="213" t="s">
        <v>354</v>
      </c>
      <c r="D712" s="213" t="s">
        <v>378</v>
      </c>
      <c r="E712" s="214">
        <v>88</v>
      </c>
      <c r="F712" s="212">
        <v>105.66591813799999</v>
      </c>
      <c r="G712" s="212">
        <v>0</v>
      </c>
      <c r="H712" s="221" t="s">
        <v>1765</v>
      </c>
      <c r="I712" s="212">
        <v>1.9345492506479298</v>
      </c>
      <c r="J712" s="212">
        <v>0.6238175487694172</v>
      </c>
      <c r="K712" s="213">
        <v>12</v>
      </c>
      <c r="L712" s="214">
        <v>99860</v>
      </c>
      <c r="M712" s="214">
        <v>33996</v>
      </c>
      <c r="N712" s="215">
        <v>3.5568181818181817</v>
      </c>
      <c r="O712" s="215">
        <v>2.6136363636363638</v>
      </c>
      <c r="P712" s="213">
        <v>5</v>
      </c>
      <c r="Q712" s="214">
        <v>32201</v>
      </c>
      <c r="R712" s="215">
        <v>2.4772727272727271</v>
      </c>
    </row>
    <row r="713" spans="2:18">
      <c r="B713" s="213" t="s">
        <v>962</v>
      </c>
      <c r="C713" s="213" t="s">
        <v>354</v>
      </c>
      <c r="D713" s="213" t="s">
        <v>378</v>
      </c>
      <c r="E713" s="214">
        <v>1546.5</v>
      </c>
      <c r="F713" s="212">
        <v>11.5840155</v>
      </c>
      <c r="G713" s="212">
        <v>8.4483899999999998</v>
      </c>
      <c r="H713" s="220">
        <v>3.2460629940032959</v>
      </c>
      <c r="I713" s="212">
        <v>6.6415752566333253E-2</v>
      </c>
      <c r="J713" s="212">
        <v>0.54103836843676534</v>
      </c>
      <c r="K713" s="213">
        <v>9</v>
      </c>
      <c r="L713" s="214">
        <v>3428.3319740000002</v>
      </c>
      <c r="M713" s="214">
        <v>1761.0003080000001</v>
      </c>
      <c r="N713" s="215">
        <v>1.5303365664403493E-2</v>
      </c>
      <c r="O713" s="215">
        <v>6.4662153249272561E-3</v>
      </c>
      <c r="P713" s="213">
        <v>2</v>
      </c>
      <c r="Q713" s="214">
        <v>27928</v>
      </c>
      <c r="R713" s="215">
        <v>0.99644358228257357</v>
      </c>
    </row>
    <row r="714" spans="2:18">
      <c r="B714" s="213" t="s">
        <v>963</v>
      </c>
      <c r="C714" s="213" t="s">
        <v>354</v>
      </c>
      <c r="D714" s="213" t="s">
        <v>378</v>
      </c>
      <c r="E714" s="214">
        <v>910.5</v>
      </c>
      <c r="F714" s="212">
        <v>4.2800067229999996</v>
      </c>
      <c r="G714" s="212">
        <v>7.2922399999999996</v>
      </c>
      <c r="H714" s="220">
        <v>2.2913386821746826</v>
      </c>
      <c r="I714" s="212">
        <v>0.27925623320738946</v>
      </c>
      <c r="J714" s="212">
        <v>0.80431219495694728</v>
      </c>
      <c r="K714" s="213">
        <v>3</v>
      </c>
      <c r="L714" s="214">
        <v>14415</v>
      </c>
      <c r="M714" s="214">
        <v>14415</v>
      </c>
      <c r="N714" s="215">
        <v>2.0164744645799013</v>
      </c>
      <c r="O714" s="215">
        <v>2.0164744645799013</v>
      </c>
      <c r="P714" s="213">
        <v>3</v>
      </c>
      <c r="Q714" s="214">
        <v>41518</v>
      </c>
      <c r="R714" s="215">
        <v>1.2235035694673257</v>
      </c>
    </row>
    <row r="715" spans="2:18">
      <c r="B715" s="213" t="s">
        <v>964</v>
      </c>
      <c r="C715" s="213" t="s">
        <v>354</v>
      </c>
      <c r="D715" s="213" t="s">
        <v>378</v>
      </c>
      <c r="E715" s="214">
        <v>479.5</v>
      </c>
      <c r="F715" s="212">
        <v>2.5323820639999997</v>
      </c>
      <c r="G715" s="212">
        <v>3.5676563729999997</v>
      </c>
      <c r="H715" s="220">
        <v>3.3328561782836914</v>
      </c>
      <c r="I715" s="212">
        <v>5.5018224232326468E-3</v>
      </c>
      <c r="J715" s="212">
        <v>0.29874508305869946</v>
      </c>
      <c r="K715" s="213">
        <v>1</v>
      </c>
      <c r="L715" s="214">
        <v>284</v>
      </c>
      <c r="M715" s="214">
        <v>284</v>
      </c>
      <c r="N715" s="215">
        <v>2.0855057351407717E-3</v>
      </c>
      <c r="O715" s="215">
        <v>2.0855057351407717E-3</v>
      </c>
      <c r="P715" s="213">
        <v>2</v>
      </c>
      <c r="Q715" s="214">
        <v>15421</v>
      </c>
      <c r="R715" s="215">
        <v>1.0427528675703859</v>
      </c>
    </row>
    <row r="716" spans="2:18">
      <c r="B716" s="213" t="s">
        <v>965</v>
      </c>
      <c r="C716" s="213" t="s">
        <v>354</v>
      </c>
      <c r="D716" s="213" t="s">
        <v>355</v>
      </c>
      <c r="E716" s="214">
        <v>216.5</v>
      </c>
      <c r="F716" s="212">
        <v>3.4482238510000003</v>
      </c>
      <c r="G716" s="212">
        <v>0.20945503700000001</v>
      </c>
      <c r="H716" s="220">
        <v>7.9221124649047852</v>
      </c>
      <c r="I716" s="212">
        <v>1.6348304877355561E-2</v>
      </c>
      <c r="J716" s="212">
        <v>9.2823525947735186E-2</v>
      </c>
      <c r="K716" s="213">
        <v>2</v>
      </c>
      <c r="L716" s="214">
        <v>714.00032799999997</v>
      </c>
      <c r="M716" s="214">
        <v>714.00032799999997</v>
      </c>
      <c r="N716" s="215">
        <v>2.3094697459584299E-2</v>
      </c>
      <c r="O716" s="215">
        <v>2.3094697459584299E-2</v>
      </c>
      <c r="P716" s="213">
        <v>2</v>
      </c>
      <c r="Q716" s="214">
        <v>4054</v>
      </c>
      <c r="R716" s="215">
        <v>0.24018475750577367</v>
      </c>
    </row>
    <row r="717" spans="2:18">
      <c r="B717" s="213" t="s">
        <v>966</v>
      </c>
      <c r="C717" s="213" t="s">
        <v>354</v>
      </c>
      <c r="D717" s="213" t="s">
        <v>355</v>
      </c>
      <c r="E717" s="214">
        <v>1265.5</v>
      </c>
      <c r="F717" s="212">
        <v>19.101083228</v>
      </c>
      <c r="G717" s="212">
        <v>4.4885293929999994</v>
      </c>
      <c r="H717" s="220">
        <v>6.97900390625</v>
      </c>
      <c r="I717" s="212">
        <v>0.49019682837056572</v>
      </c>
      <c r="J717" s="212">
        <v>0.31560914693230929</v>
      </c>
      <c r="K717" s="213">
        <v>6</v>
      </c>
      <c r="L717" s="214">
        <v>21408.990037</v>
      </c>
      <c r="M717" s="214">
        <v>21126.990037</v>
      </c>
      <c r="N717" s="215">
        <v>0.10061895456341367</v>
      </c>
      <c r="O717" s="215">
        <v>9.9038551560647961E-2</v>
      </c>
      <c r="P717" s="213">
        <v>6</v>
      </c>
      <c r="Q717" s="214">
        <v>13784</v>
      </c>
      <c r="R717" s="215">
        <v>3.8719873567759779E-2</v>
      </c>
    </row>
    <row r="718" spans="2:18">
      <c r="B718" s="213" t="s">
        <v>967</v>
      </c>
      <c r="C718" s="213" t="s">
        <v>354</v>
      </c>
      <c r="D718" s="213" t="s">
        <v>355</v>
      </c>
      <c r="E718" s="214">
        <v>573</v>
      </c>
      <c r="F718" s="212">
        <v>5.5680980200000008</v>
      </c>
      <c r="G718" s="212">
        <v>1.851094802</v>
      </c>
      <c r="H718" s="220">
        <v>6.2622413635253906</v>
      </c>
      <c r="I718" s="212">
        <v>1.9515674427978077E-2</v>
      </c>
      <c r="J718" s="212">
        <v>0</v>
      </c>
      <c r="K718" s="213">
        <v>4</v>
      </c>
      <c r="L718" s="214">
        <v>852.33289000000002</v>
      </c>
      <c r="M718" s="214">
        <v>852.33289000000002</v>
      </c>
      <c r="N718" s="215">
        <v>1.6288528795811521E-2</v>
      </c>
      <c r="O718" s="215">
        <v>1.6288528795811521E-2</v>
      </c>
      <c r="P718" s="213"/>
      <c r="Q718" s="214"/>
      <c r="R718" s="215"/>
    </row>
    <row r="719" spans="2:18">
      <c r="B719" s="213" t="s">
        <v>968</v>
      </c>
      <c r="C719" s="213" t="s">
        <v>354</v>
      </c>
      <c r="D719" s="213" t="s">
        <v>355</v>
      </c>
      <c r="E719" s="214">
        <v>782</v>
      </c>
      <c r="F719" s="212">
        <v>18.991663867</v>
      </c>
      <c r="G719" s="212">
        <v>1.7836099999999999</v>
      </c>
      <c r="H719" s="221" t="s">
        <v>1765</v>
      </c>
      <c r="I719" s="212">
        <v>1.712839049228472</v>
      </c>
      <c r="J719" s="212">
        <v>0.2999706495908433</v>
      </c>
      <c r="K719" s="213">
        <v>3</v>
      </c>
      <c r="L719" s="214">
        <v>74807</v>
      </c>
      <c r="M719" s="214">
        <v>74807</v>
      </c>
      <c r="N719" s="215">
        <v>1.0012787723785166</v>
      </c>
      <c r="O719" s="215">
        <v>1.0012787723785166</v>
      </c>
      <c r="P719" s="213">
        <v>3</v>
      </c>
      <c r="Q719" s="214">
        <v>13101</v>
      </c>
      <c r="R719" s="215">
        <v>7.8005115089514063E-2</v>
      </c>
    </row>
    <row r="720" spans="2:18">
      <c r="B720" s="213" t="s">
        <v>969</v>
      </c>
      <c r="C720" s="213" t="s">
        <v>354</v>
      </c>
      <c r="D720" s="213" t="s">
        <v>378</v>
      </c>
      <c r="E720" s="214">
        <v>74.5</v>
      </c>
      <c r="F720" s="212">
        <v>40.750245133999996</v>
      </c>
      <c r="G720" s="212">
        <v>0</v>
      </c>
      <c r="H720" s="221" t="s">
        <v>1765</v>
      </c>
      <c r="I720" s="212">
        <v>3.8532129576794839E-2</v>
      </c>
      <c r="J720" s="212">
        <v>5.8505294782262652E-3</v>
      </c>
      <c r="K720" s="213">
        <v>5</v>
      </c>
      <c r="L720" s="214">
        <v>1989</v>
      </c>
      <c r="M720" s="214">
        <v>1713</v>
      </c>
      <c r="N720" s="215">
        <v>9.3959731543624164E-2</v>
      </c>
      <c r="O720" s="215">
        <v>8.0536912751677847E-2</v>
      </c>
      <c r="P720" s="213">
        <v>2</v>
      </c>
      <c r="Q720" s="214">
        <v>302</v>
      </c>
      <c r="R720" s="215">
        <v>5.3691275167785234E-2</v>
      </c>
    </row>
    <row r="721" spans="2:18">
      <c r="B721" s="213" t="s">
        <v>970</v>
      </c>
      <c r="C721" s="213" t="s">
        <v>354</v>
      </c>
      <c r="D721" s="213" t="s">
        <v>355</v>
      </c>
      <c r="E721" s="214">
        <v>220.5</v>
      </c>
      <c r="F721" s="212">
        <v>22.596978507999999</v>
      </c>
      <c r="G721" s="212">
        <v>2.309244616</v>
      </c>
      <c r="H721" s="221" t="s">
        <v>1765</v>
      </c>
      <c r="I721" s="212">
        <v>1.0303548760848751E-2</v>
      </c>
      <c r="J721" s="212">
        <v>0.84919559209412998</v>
      </c>
      <c r="K721" s="213">
        <v>2</v>
      </c>
      <c r="L721" s="214">
        <v>450</v>
      </c>
      <c r="M721" s="214">
        <v>450</v>
      </c>
      <c r="N721" s="215">
        <v>9.0702947845804991E-3</v>
      </c>
      <c r="O721" s="215">
        <v>9.0702947845804991E-3</v>
      </c>
      <c r="P721" s="213">
        <v>2</v>
      </c>
      <c r="Q721" s="214">
        <v>37088</v>
      </c>
      <c r="R721" s="215">
        <v>0.96145124716553287</v>
      </c>
    </row>
    <row r="722" spans="2:18">
      <c r="B722" s="213" t="s">
        <v>971</v>
      </c>
      <c r="C722" s="213" t="s">
        <v>354</v>
      </c>
      <c r="D722" s="213" t="s">
        <v>355</v>
      </c>
      <c r="E722" s="214">
        <v>305</v>
      </c>
      <c r="F722" s="212">
        <v>45.329063349999998</v>
      </c>
      <c r="G722" s="212">
        <v>1.7497</v>
      </c>
      <c r="H722" s="221" t="s">
        <v>1765</v>
      </c>
      <c r="I722" s="212">
        <v>2.0020330168235621</v>
      </c>
      <c r="J722" s="212">
        <v>8.758016446721438E-2</v>
      </c>
      <c r="K722" s="213">
        <v>10</v>
      </c>
      <c r="L722" s="214">
        <v>87437.336249999993</v>
      </c>
      <c r="M722" s="214">
        <v>77036.336249999993</v>
      </c>
      <c r="N722" s="215">
        <v>3.0327870459016393</v>
      </c>
      <c r="O722" s="215">
        <v>2.6196722918032789</v>
      </c>
      <c r="P722" s="213">
        <v>1</v>
      </c>
      <c r="Q722" s="214">
        <v>3825</v>
      </c>
      <c r="R722" s="215">
        <v>0.14426229508196722</v>
      </c>
    </row>
    <row r="723" spans="2:18">
      <c r="B723" s="213" t="s">
        <v>972</v>
      </c>
      <c r="C723" s="213" t="s">
        <v>354</v>
      </c>
      <c r="D723" s="213" t="s">
        <v>378</v>
      </c>
      <c r="E723" s="214">
        <v>235.5</v>
      </c>
      <c r="F723" s="212">
        <v>18.344717898000003</v>
      </c>
      <c r="G723" s="212">
        <v>0.13952000000000001</v>
      </c>
      <c r="H723" s="220">
        <v>0.60691368579864502</v>
      </c>
      <c r="I723" s="212">
        <v>1.5769306362196332E-2</v>
      </c>
      <c r="J723" s="212">
        <v>3.4425135373536669E-2</v>
      </c>
      <c r="K723" s="213">
        <v>3</v>
      </c>
      <c r="L723" s="214">
        <v>813.99991899999998</v>
      </c>
      <c r="M723" s="214">
        <v>813.99991899999998</v>
      </c>
      <c r="N723" s="215">
        <v>1.6985133757961783E-2</v>
      </c>
      <c r="O723" s="215">
        <v>1.6985133757961783E-2</v>
      </c>
      <c r="P723" s="213">
        <v>2</v>
      </c>
      <c r="Q723" s="214">
        <v>1777</v>
      </c>
      <c r="R723" s="215">
        <v>0.92569002123142252</v>
      </c>
    </row>
    <row r="724" spans="2:18">
      <c r="B724" s="213" t="s">
        <v>973</v>
      </c>
      <c r="C724" s="213" t="s">
        <v>354</v>
      </c>
      <c r="D724" s="213" t="s">
        <v>378</v>
      </c>
      <c r="E724" s="214">
        <v>333.5</v>
      </c>
      <c r="F724" s="212">
        <v>30.228224487999999</v>
      </c>
      <c r="G724" s="212">
        <v>0</v>
      </c>
      <c r="H724" s="220">
        <v>1.892142653465271</v>
      </c>
      <c r="I724" s="212">
        <v>4.4169560299191675E-3</v>
      </c>
      <c r="J724" s="212">
        <v>6.1527422592207344E-2</v>
      </c>
      <c r="K724" s="213">
        <v>1</v>
      </c>
      <c r="L724" s="214">
        <v>228</v>
      </c>
      <c r="M724" s="214">
        <v>228</v>
      </c>
      <c r="N724" s="215">
        <v>5.9970014992503746E-3</v>
      </c>
      <c r="O724" s="215">
        <v>5.9970014992503746E-3</v>
      </c>
      <c r="P724" s="213">
        <v>4</v>
      </c>
      <c r="Q724" s="214">
        <v>3176</v>
      </c>
      <c r="R724" s="215">
        <v>0.96851574212893554</v>
      </c>
    </row>
    <row r="725" spans="2:18">
      <c r="B725" s="213" t="s">
        <v>974</v>
      </c>
      <c r="C725" s="213" t="s">
        <v>354</v>
      </c>
      <c r="D725" s="213" t="s">
        <v>378</v>
      </c>
      <c r="E725" s="214">
        <v>52.5</v>
      </c>
      <c r="F725" s="212">
        <v>70.439118789000005</v>
      </c>
      <c r="G725" s="212">
        <v>0</v>
      </c>
      <c r="H725" s="221" t="s">
        <v>1765</v>
      </c>
      <c r="I725" s="212">
        <v>0.22094466456678993</v>
      </c>
      <c r="J725" s="212">
        <v>0.12824670578098635</v>
      </c>
      <c r="K725" s="213">
        <v>3</v>
      </c>
      <c r="L725" s="214">
        <v>11405</v>
      </c>
      <c r="M725" s="214">
        <v>11405</v>
      </c>
      <c r="N725" s="215">
        <v>0.97142857142857142</v>
      </c>
      <c r="O725" s="215">
        <v>0.97142857142857142</v>
      </c>
      <c r="P725" s="213">
        <v>3</v>
      </c>
      <c r="Q725" s="214">
        <v>6620</v>
      </c>
      <c r="R725" s="215">
        <v>1.8476190476190477</v>
      </c>
    </row>
    <row r="726" spans="2:18">
      <c r="B726" s="213" t="s">
        <v>975</v>
      </c>
      <c r="C726" s="213" t="s">
        <v>354</v>
      </c>
      <c r="D726" s="213" t="s">
        <v>378</v>
      </c>
      <c r="E726" s="214">
        <v>82</v>
      </c>
      <c r="F726" s="212">
        <v>74.247163623999995</v>
      </c>
      <c r="G726" s="212">
        <v>0.24359451899999998</v>
      </c>
      <c r="H726" s="221" t="s">
        <v>1765</v>
      </c>
      <c r="I726" s="212">
        <v>1.9178888024649016E-3</v>
      </c>
      <c r="J726" s="212">
        <v>1.1313606673126288E-2</v>
      </c>
      <c r="K726" s="213">
        <v>1</v>
      </c>
      <c r="L726" s="214">
        <v>99</v>
      </c>
      <c r="M726" s="214">
        <v>99</v>
      </c>
      <c r="N726" s="215">
        <v>1.2195121951219513E-2</v>
      </c>
      <c r="O726" s="215">
        <v>1.2195121951219513E-2</v>
      </c>
      <c r="P726" s="213">
        <v>2</v>
      </c>
      <c r="Q726" s="214">
        <v>584</v>
      </c>
      <c r="R726" s="215">
        <v>0.8902439024390244</v>
      </c>
    </row>
    <row r="727" spans="2:18">
      <c r="B727" s="213" t="s">
        <v>976</v>
      </c>
      <c r="C727" s="213" t="s">
        <v>354</v>
      </c>
      <c r="D727" s="213" t="s">
        <v>378</v>
      </c>
      <c r="E727" s="214">
        <v>273</v>
      </c>
      <c r="F727" s="212">
        <v>7.5466784840000001</v>
      </c>
      <c r="G727" s="212">
        <v>1.02051</v>
      </c>
      <c r="H727" s="220">
        <v>0.51715821027755737</v>
      </c>
      <c r="I727" s="212">
        <v>0.25060413685541383</v>
      </c>
      <c r="J727" s="212">
        <v>9.806417290987203E-2</v>
      </c>
      <c r="K727" s="213">
        <v>1</v>
      </c>
      <c r="L727" s="214">
        <v>12936</v>
      </c>
      <c r="M727" s="214"/>
      <c r="N727" s="215">
        <v>0.96703296703296704</v>
      </c>
      <c r="O727" s="215"/>
      <c r="P727" s="213">
        <v>3</v>
      </c>
      <c r="Q727" s="214">
        <v>5062</v>
      </c>
      <c r="R727" s="215">
        <v>0.10256410256410256</v>
      </c>
    </row>
    <row r="728" spans="2:18">
      <c r="B728" s="213" t="s">
        <v>977</v>
      </c>
      <c r="C728" s="213" t="s">
        <v>354</v>
      </c>
      <c r="D728" s="213" t="s">
        <v>378</v>
      </c>
      <c r="E728" s="214">
        <v>77.5</v>
      </c>
      <c r="F728" s="212">
        <v>130.16111101600001</v>
      </c>
      <c r="G728" s="212">
        <v>0</v>
      </c>
      <c r="H728" s="221" t="s">
        <v>1765</v>
      </c>
      <c r="I728" s="212">
        <v>0.12510834228604378</v>
      </c>
      <c r="J728" s="212">
        <v>2.0341244874627741E-3</v>
      </c>
      <c r="K728" s="213">
        <v>3</v>
      </c>
      <c r="L728" s="214">
        <v>6458</v>
      </c>
      <c r="M728" s="214">
        <v>2734</v>
      </c>
      <c r="N728" s="215">
        <v>1.935483870967742</v>
      </c>
      <c r="O728" s="215">
        <v>0.95483870967741935</v>
      </c>
      <c r="P728" s="213">
        <v>3</v>
      </c>
      <c r="Q728" s="214">
        <v>105</v>
      </c>
      <c r="R728" s="215">
        <v>5.1612903225806452E-2</v>
      </c>
    </row>
    <row r="729" spans="2:18">
      <c r="B729" s="213" t="s">
        <v>978</v>
      </c>
      <c r="C729" s="213" t="s">
        <v>354</v>
      </c>
      <c r="D729" s="213" t="s">
        <v>378</v>
      </c>
      <c r="E729" s="214">
        <v>97</v>
      </c>
      <c r="F729" s="212">
        <v>129.007897388</v>
      </c>
      <c r="G729" s="212">
        <v>0</v>
      </c>
      <c r="H729" s="221" t="s">
        <v>1765</v>
      </c>
      <c r="I729" s="212">
        <v>0.91365122931161313</v>
      </c>
      <c r="J729" s="212">
        <v>0.40963392654667014</v>
      </c>
      <c r="K729" s="213">
        <v>7</v>
      </c>
      <c r="L729" s="214">
        <v>47162</v>
      </c>
      <c r="M729" s="214">
        <v>42948</v>
      </c>
      <c r="N729" s="215">
        <v>3.4329896907216493</v>
      </c>
      <c r="O729" s="215">
        <v>2.5463917525773194</v>
      </c>
      <c r="P729" s="213">
        <v>5</v>
      </c>
      <c r="Q729" s="214">
        <v>21145</v>
      </c>
      <c r="R729" s="215">
        <v>0.94845360824742264</v>
      </c>
    </row>
    <row r="730" spans="2:18">
      <c r="B730" s="213" t="s">
        <v>979</v>
      </c>
      <c r="C730" s="213" t="s">
        <v>354</v>
      </c>
      <c r="D730" s="213" t="s">
        <v>378</v>
      </c>
      <c r="E730" s="214">
        <v>71</v>
      </c>
      <c r="F730" s="212">
        <v>84.644063653999993</v>
      </c>
      <c r="G730" s="212">
        <v>0</v>
      </c>
      <c r="H730" s="221" t="s">
        <v>1765</v>
      </c>
      <c r="I730" s="212">
        <v>6.6583670569521858E-2</v>
      </c>
      <c r="J730" s="212">
        <v>0</v>
      </c>
      <c r="K730" s="213">
        <v>4</v>
      </c>
      <c r="L730" s="214">
        <v>3436.999777</v>
      </c>
      <c r="M730" s="214">
        <v>300.99977699999999</v>
      </c>
      <c r="N730" s="215">
        <v>0.97183097183098599</v>
      </c>
      <c r="O730" s="215">
        <v>7.0422521126760562E-2</v>
      </c>
      <c r="P730" s="213"/>
      <c r="Q730" s="214"/>
      <c r="R730" s="215"/>
    </row>
    <row r="731" spans="2:18">
      <c r="B731" s="213" t="s">
        <v>980</v>
      </c>
      <c r="C731" s="213" t="s">
        <v>354</v>
      </c>
      <c r="D731" s="213" t="s">
        <v>378</v>
      </c>
      <c r="E731" s="214">
        <v>24</v>
      </c>
      <c r="F731" s="212">
        <v>3.2724049319999997</v>
      </c>
      <c r="G731" s="212">
        <v>0</v>
      </c>
      <c r="H731" s="220">
        <v>3.6939870566129684E-2</v>
      </c>
      <c r="I731" s="212">
        <v>2.1832936165433778E-2</v>
      </c>
      <c r="J731" s="212">
        <v>0</v>
      </c>
      <c r="K731" s="213">
        <v>1</v>
      </c>
      <c r="L731" s="214">
        <v>1127</v>
      </c>
      <c r="M731" s="214"/>
      <c r="N731" s="215">
        <v>0.95833333333333337</v>
      </c>
      <c r="O731" s="215"/>
      <c r="P731" s="213"/>
      <c r="Q731" s="214"/>
      <c r="R731" s="215"/>
    </row>
    <row r="732" spans="2:18">
      <c r="B732" s="213" t="s">
        <v>981</v>
      </c>
      <c r="C732" s="213" t="s">
        <v>354</v>
      </c>
      <c r="D732" s="213" t="s">
        <v>378</v>
      </c>
      <c r="E732" s="214">
        <v>493.5</v>
      </c>
      <c r="F732" s="212">
        <v>7.7979066999999995</v>
      </c>
      <c r="G732" s="212">
        <v>0.35497000000000001</v>
      </c>
      <c r="H732" s="220">
        <v>0.97890657186508179</v>
      </c>
      <c r="I732" s="212">
        <v>2.3088862741835796</v>
      </c>
      <c r="J732" s="212">
        <v>0.44099818888192949</v>
      </c>
      <c r="K732" s="213">
        <v>5</v>
      </c>
      <c r="L732" s="214">
        <v>119183</v>
      </c>
      <c r="M732" s="214">
        <v>94405</v>
      </c>
      <c r="N732" s="215">
        <v>2.978723404255319</v>
      </c>
      <c r="O732" s="215">
        <v>1.9777102330293819</v>
      </c>
      <c r="P732" s="213">
        <v>1</v>
      </c>
      <c r="Q732" s="214">
        <v>22764</v>
      </c>
      <c r="R732" s="215">
        <v>0.1702127659574468</v>
      </c>
    </row>
    <row r="733" spans="2:18">
      <c r="B733" s="213" t="s">
        <v>982</v>
      </c>
      <c r="C733" s="213" t="s">
        <v>354</v>
      </c>
      <c r="D733" s="213" t="s">
        <v>378</v>
      </c>
      <c r="E733" s="214">
        <v>379</v>
      </c>
      <c r="F733" s="212">
        <v>11.693523747</v>
      </c>
      <c r="G733" s="212">
        <v>2.2521813829999999</v>
      </c>
      <c r="H733" s="220">
        <v>1.9208732843399048</v>
      </c>
      <c r="I733" s="212">
        <v>2.6304909622208474</v>
      </c>
      <c r="J733" s="212">
        <v>0</v>
      </c>
      <c r="K733" s="213">
        <v>6</v>
      </c>
      <c r="L733" s="214">
        <v>135783.995884</v>
      </c>
      <c r="M733" s="214">
        <v>118192.995884</v>
      </c>
      <c r="N733" s="215">
        <v>3.8601582480211083</v>
      </c>
      <c r="O733" s="215">
        <v>2.9129286965699208</v>
      </c>
      <c r="P733" s="213"/>
      <c r="Q733" s="214"/>
      <c r="R733" s="215"/>
    </row>
    <row r="734" spans="2:18">
      <c r="B734" s="213" t="s">
        <v>983</v>
      </c>
      <c r="C734" s="213" t="s">
        <v>354</v>
      </c>
      <c r="D734" s="213" t="s">
        <v>378</v>
      </c>
      <c r="E734" s="214">
        <v>191</v>
      </c>
      <c r="F734" s="212">
        <v>27.733538271</v>
      </c>
      <c r="G734" s="212">
        <v>2.5115700000000003</v>
      </c>
      <c r="H734" s="221" t="s">
        <v>1765</v>
      </c>
      <c r="I734" s="212">
        <v>3.679285627694334</v>
      </c>
      <c r="J734" s="212">
        <v>1.6549636829997134</v>
      </c>
      <c r="K734" s="213">
        <v>9</v>
      </c>
      <c r="L734" s="214">
        <v>189922</v>
      </c>
      <c r="M734" s="214">
        <v>125193</v>
      </c>
      <c r="N734" s="215">
        <v>5.9633507853403138</v>
      </c>
      <c r="O734" s="215">
        <v>3.9738219895287958</v>
      </c>
      <c r="P734" s="213">
        <v>2</v>
      </c>
      <c r="Q734" s="214">
        <v>85428</v>
      </c>
      <c r="R734" s="215">
        <v>1.9790575916230366</v>
      </c>
    </row>
    <row r="735" spans="2:18">
      <c r="B735" s="213" t="s">
        <v>984</v>
      </c>
      <c r="C735" s="213" t="s">
        <v>354</v>
      </c>
      <c r="D735" s="213" t="s">
        <v>378</v>
      </c>
      <c r="E735" s="214">
        <v>109.5</v>
      </c>
      <c r="F735" s="212">
        <v>46.401089925999997</v>
      </c>
      <c r="G735" s="212">
        <v>0.114852358</v>
      </c>
      <c r="H735" s="221" t="s">
        <v>1765</v>
      </c>
      <c r="I735" s="212">
        <v>0.66153602855122684</v>
      </c>
      <c r="J735" s="212">
        <v>1.1623568499787283E-3</v>
      </c>
      <c r="K735" s="213">
        <v>6</v>
      </c>
      <c r="L735" s="214">
        <v>34148</v>
      </c>
      <c r="M735" s="214">
        <v>29591</v>
      </c>
      <c r="N735" s="215">
        <v>3.3881278538812785</v>
      </c>
      <c r="O735" s="215">
        <v>2.5388127853881279</v>
      </c>
      <c r="P735" s="213">
        <v>1</v>
      </c>
      <c r="Q735" s="214">
        <v>60</v>
      </c>
      <c r="R735" s="215">
        <v>1.8264840182648401E-2</v>
      </c>
    </row>
    <row r="736" spans="2:18">
      <c r="B736" s="213" t="s">
        <v>985</v>
      </c>
      <c r="C736" s="213" t="s">
        <v>354</v>
      </c>
      <c r="D736" s="213" t="s">
        <v>378</v>
      </c>
      <c r="E736" s="214">
        <v>82</v>
      </c>
      <c r="F736" s="212">
        <v>76.973964546000005</v>
      </c>
      <c r="G736" s="212">
        <v>0.14176650100000002</v>
      </c>
      <c r="H736" s="221" t="s">
        <v>1765</v>
      </c>
      <c r="I736" s="212">
        <v>0.35188416371689363</v>
      </c>
      <c r="J736" s="212">
        <v>0</v>
      </c>
      <c r="K736" s="213">
        <v>3</v>
      </c>
      <c r="L736" s="214">
        <v>18164</v>
      </c>
      <c r="M736" s="214">
        <v>14440</v>
      </c>
      <c r="N736" s="215">
        <v>2.7804878048780486</v>
      </c>
      <c r="O736" s="215">
        <v>1.8536585365853659</v>
      </c>
      <c r="P736" s="213"/>
      <c r="Q736" s="214"/>
      <c r="R736" s="215"/>
    </row>
    <row r="737" spans="2:18">
      <c r="B737" s="213" t="s">
        <v>986</v>
      </c>
      <c r="C737" s="213" t="s">
        <v>354</v>
      </c>
      <c r="D737" s="213" t="s">
        <v>378</v>
      </c>
      <c r="E737" s="214">
        <v>142.5</v>
      </c>
      <c r="F737" s="212">
        <v>20.362722479999995</v>
      </c>
      <c r="G737" s="212">
        <v>0.44196234000000001</v>
      </c>
      <c r="H737" s="220">
        <v>0.41930574178695679</v>
      </c>
      <c r="I737" s="212">
        <v>1.5572288445306683</v>
      </c>
      <c r="J737" s="212">
        <v>0.5654866075146513</v>
      </c>
      <c r="K737" s="213">
        <v>5</v>
      </c>
      <c r="L737" s="214">
        <v>80383</v>
      </c>
      <c r="M737" s="214">
        <v>74209</v>
      </c>
      <c r="N737" s="215">
        <v>4.4631578947368418</v>
      </c>
      <c r="O737" s="215">
        <v>3.5789473684210527</v>
      </c>
      <c r="P737" s="213">
        <v>4</v>
      </c>
      <c r="Q737" s="214">
        <v>29190</v>
      </c>
      <c r="R737" s="215">
        <v>0.99649122807017543</v>
      </c>
    </row>
    <row r="738" spans="2:18">
      <c r="B738" s="213" t="s">
        <v>987</v>
      </c>
      <c r="C738" s="213" t="s">
        <v>354</v>
      </c>
      <c r="D738" s="213" t="s">
        <v>378</v>
      </c>
      <c r="E738" s="214">
        <v>284</v>
      </c>
      <c r="F738" s="212">
        <v>32.332473067999999</v>
      </c>
      <c r="G738" s="212">
        <v>0.47332195399999999</v>
      </c>
      <c r="H738" s="220">
        <v>2.2059128284454346</v>
      </c>
      <c r="I738" s="212">
        <v>6.0709113683515241</v>
      </c>
      <c r="J738" s="212">
        <v>1.1623955952070608</v>
      </c>
      <c r="K738" s="213">
        <v>10</v>
      </c>
      <c r="L738" s="214">
        <v>313375.95</v>
      </c>
      <c r="M738" s="214">
        <v>112877.95</v>
      </c>
      <c r="N738" s="215">
        <v>5.246478873239437</v>
      </c>
      <c r="O738" s="215">
        <v>3.535211267605634</v>
      </c>
      <c r="P738" s="213">
        <v>2</v>
      </c>
      <c r="Q738" s="214">
        <v>60002</v>
      </c>
      <c r="R738" s="215">
        <v>0.97887323943661975</v>
      </c>
    </row>
    <row r="739" spans="2:18">
      <c r="B739" s="213" t="s">
        <v>988</v>
      </c>
      <c r="C739" s="213" t="s">
        <v>354</v>
      </c>
      <c r="D739" s="213" t="s">
        <v>378</v>
      </c>
      <c r="E739" s="214">
        <v>265</v>
      </c>
      <c r="F739" s="212">
        <v>32.812271447000001</v>
      </c>
      <c r="G739" s="212">
        <v>1.055188212</v>
      </c>
      <c r="H739" s="220">
        <v>1.992821216583252</v>
      </c>
      <c r="I739" s="212">
        <v>2.7835346866657802</v>
      </c>
      <c r="J739" s="212">
        <v>3.4262017962256319</v>
      </c>
      <c r="K739" s="213">
        <v>11</v>
      </c>
      <c r="L739" s="214">
        <v>143683.99962799999</v>
      </c>
      <c r="M739" s="214">
        <v>92187.99962799999</v>
      </c>
      <c r="N739" s="215">
        <v>4.8943396150943395</v>
      </c>
      <c r="O739" s="215">
        <v>2.969811313207547</v>
      </c>
      <c r="P739" s="213">
        <v>4</v>
      </c>
      <c r="Q739" s="214">
        <v>176858</v>
      </c>
      <c r="R739" s="215">
        <v>2.9018867924528302</v>
      </c>
    </row>
    <row r="740" spans="2:18">
      <c r="B740" s="213" t="s">
        <v>989</v>
      </c>
      <c r="C740" s="213" t="s">
        <v>354</v>
      </c>
      <c r="D740" s="213" t="s">
        <v>378</v>
      </c>
      <c r="E740" s="214">
        <v>149</v>
      </c>
      <c r="F740" s="212">
        <v>30.918263055000001</v>
      </c>
      <c r="G740" s="212">
        <v>4.5999999999999999E-3</v>
      </c>
      <c r="H740" s="221" t="s">
        <v>1765</v>
      </c>
      <c r="I740" s="212">
        <v>1.1848355719274339</v>
      </c>
      <c r="J740" s="212">
        <v>2.2597185794294794</v>
      </c>
      <c r="K740" s="213">
        <v>8</v>
      </c>
      <c r="L740" s="214">
        <v>61160.334983999994</v>
      </c>
      <c r="M740" s="214">
        <v>54202.334984000001</v>
      </c>
      <c r="N740" s="215">
        <v>4.1700224966442958</v>
      </c>
      <c r="O740" s="215">
        <v>3.2170023624161073</v>
      </c>
      <c r="P740" s="213">
        <v>7</v>
      </c>
      <c r="Q740" s="214">
        <v>116645</v>
      </c>
      <c r="R740" s="215">
        <v>3.6375838926174495</v>
      </c>
    </row>
    <row r="741" spans="2:18">
      <c r="B741" s="213" t="s">
        <v>990</v>
      </c>
      <c r="C741" s="213" t="s">
        <v>354</v>
      </c>
      <c r="D741" s="213" t="s">
        <v>378</v>
      </c>
      <c r="E741" s="214">
        <v>85.5</v>
      </c>
      <c r="F741" s="212">
        <v>59.907129886</v>
      </c>
      <c r="G741" s="212">
        <v>0</v>
      </c>
      <c r="H741" s="221" t="s">
        <v>1765</v>
      </c>
      <c r="I741" s="212">
        <v>1.375843058091488</v>
      </c>
      <c r="J741" s="212">
        <v>1.1632479902303785</v>
      </c>
      <c r="K741" s="213">
        <v>8</v>
      </c>
      <c r="L741" s="214">
        <v>71020</v>
      </c>
      <c r="M741" s="214">
        <v>55967</v>
      </c>
      <c r="N741" s="215">
        <v>5.9181286549707606</v>
      </c>
      <c r="O741" s="215">
        <v>4.0818713450292394</v>
      </c>
      <c r="P741" s="213">
        <v>8</v>
      </c>
      <c r="Q741" s="214">
        <v>60046</v>
      </c>
      <c r="R741" s="215">
        <v>3.2982456140350878</v>
      </c>
    </row>
    <row r="742" spans="2:18">
      <c r="B742" s="213" t="s">
        <v>991</v>
      </c>
      <c r="C742" s="213" t="s">
        <v>354</v>
      </c>
      <c r="D742" s="213" t="s">
        <v>378</v>
      </c>
      <c r="E742" s="214">
        <v>8</v>
      </c>
      <c r="F742" s="212">
        <v>2.224586865</v>
      </c>
      <c r="G742" s="212">
        <v>2.67807</v>
      </c>
      <c r="H742" s="220">
        <v>1.6862334012985229</v>
      </c>
      <c r="I742" s="212">
        <v>4.3730442571221634E-2</v>
      </c>
      <c r="J742" s="212">
        <v>3.4250781846039857E-2</v>
      </c>
      <c r="K742" s="213">
        <v>4</v>
      </c>
      <c r="L742" s="214">
        <v>2257.3330679999999</v>
      </c>
      <c r="M742" s="214">
        <v>1865.3330679999999</v>
      </c>
      <c r="N742" s="215">
        <v>3.1666664999999998</v>
      </c>
      <c r="O742" s="215">
        <v>2.1666664999999998</v>
      </c>
      <c r="P742" s="213">
        <v>2</v>
      </c>
      <c r="Q742" s="214">
        <v>1768</v>
      </c>
      <c r="R742" s="215">
        <v>2</v>
      </c>
    </row>
    <row r="743" spans="2:18">
      <c r="B743" s="213" t="s">
        <v>992</v>
      </c>
      <c r="C743" s="213" t="s">
        <v>354</v>
      </c>
      <c r="D743" s="213" t="s">
        <v>378</v>
      </c>
      <c r="E743" s="214">
        <v>90.5</v>
      </c>
      <c r="F743" s="212">
        <v>18.812464543999997</v>
      </c>
      <c r="G743" s="212">
        <v>1.3591236520000001</v>
      </c>
      <c r="H743" s="220">
        <v>2.1508588790893555</v>
      </c>
      <c r="I743" s="212">
        <v>3.8745228332624272E-4</v>
      </c>
      <c r="J743" s="212">
        <v>0</v>
      </c>
      <c r="K743" s="213">
        <v>1</v>
      </c>
      <c r="L743" s="214">
        <v>20</v>
      </c>
      <c r="M743" s="214">
        <v>20</v>
      </c>
      <c r="N743" s="215">
        <v>2.2099447513812154E-2</v>
      </c>
      <c r="O743" s="215">
        <v>2.2099447513812154E-2</v>
      </c>
      <c r="P743" s="213"/>
      <c r="Q743" s="214"/>
      <c r="R743" s="215"/>
    </row>
    <row r="744" spans="2:18">
      <c r="B744" s="213" t="s">
        <v>993</v>
      </c>
      <c r="C744" s="213" t="s">
        <v>354</v>
      </c>
      <c r="D744" s="213" t="s">
        <v>378</v>
      </c>
      <c r="E744" s="214">
        <v>49.5</v>
      </c>
      <c r="F744" s="212">
        <v>28.668220167000001</v>
      </c>
      <c r="G744" s="212">
        <v>0</v>
      </c>
      <c r="H744" s="221" t="s">
        <v>1765</v>
      </c>
      <c r="I744" s="212">
        <v>6.6021869078791762E-2</v>
      </c>
      <c r="J744" s="212">
        <v>9.4848318958264233E-2</v>
      </c>
      <c r="K744" s="213">
        <v>1</v>
      </c>
      <c r="L744" s="214">
        <v>3408</v>
      </c>
      <c r="M744" s="214">
        <v>3408</v>
      </c>
      <c r="N744" s="215">
        <v>0.96969696969696972</v>
      </c>
      <c r="O744" s="215">
        <v>0.96969696969696972</v>
      </c>
      <c r="P744" s="213">
        <v>2</v>
      </c>
      <c r="Q744" s="214">
        <v>4896</v>
      </c>
      <c r="R744" s="215">
        <v>0.64646464646464652</v>
      </c>
    </row>
    <row r="745" spans="2:18">
      <c r="B745" s="213" t="s">
        <v>994</v>
      </c>
      <c r="C745" s="213" t="s">
        <v>258</v>
      </c>
      <c r="D745" s="213" t="s">
        <v>259</v>
      </c>
      <c r="E745" s="214">
        <v>903.5</v>
      </c>
      <c r="F745" s="212">
        <v>3.3081822280000002</v>
      </c>
      <c r="G745" s="212">
        <v>1.7168122180000001</v>
      </c>
      <c r="H745" s="220">
        <v>3.6852712631225586</v>
      </c>
      <c r="I745" s="212">
        <v>3.8752754333276018E-2</v>
      </c>
      <c r="J745" s="212">
        <v>6.8724096354578157E-2</v>
      </c>
      <c r="K745" s="213">
        <v>5</v>
      </c>
      <c r="L745" s="214">
        <v>1624</v>
      </c>
      <c r="M745" s="214">
        <v>724</v>
      </c>
      <c r="N745" s="215">
        <v>6.6408411732152743E-3</v>
      </c>
      <c r="O745" s="215">
        <v>5.5340343110127279E-3</v>
      </c>
      <c r="P745" s="213">
        <v>1</v>
      </c>
      <c r="Q745" s="214">
        <v>2880</v>
      </c>
      <c r="R745" s="215">
        <v>1.3281682346430549E-2</v>
      </c>
    </row>
    <row r="746" spans="2:18">
      <c r="B746" s="213" t="s">
        <v>995</v>
      </c>
      <c r="C746" s="213" t="s">
        <v>258</v>
      </c>
      <c r="D746" s="213" t="s">
        <v>259</v>
      </c>
      <c r="E746" s="214">
        <v>1069</v>
      </c>
      <c r="F746" s="212">
        <v>3.4750627880000002</v>
      </c>
      <c r="G746" s="212">
        <v>3.4725212679999999</v>
      </c>
      <c r="H746" s="220">
        <v>6.071922779083252</v>
      </c>
      <c r="I746" s="212">
        <v>2.8660568685968673</v>
      </c>
      <c r="J746" s="212">
        <v>0</v>
      </c>
      <c r="K746" s="213">
        <v>9</v>
      </c>
      <c r="L746" s="214">
        <v>120106.981676</v>
      </c>
      <c r="M746" s="214">
        <v>112173.65627599999</v>
      </c>
      <c r="N746" s="215">
        <v>2.0536325921421894</v>
      </c>
      <c r="O746" s="215">
        <v>2.0430307942001869</v>
      </c>
      <c r="P746" s="213"/>
      <c r="Q746" s="214"/>
      <c r="R746" s="215"/>
    </row>
    <row r="747" spans="2:18">
      <c r="B747" s="213" t="s">
        <v>996</v>
      </c>
      <c r="C747" s="213" t="s">
        <v>258</v>
      </c>
      <c r="D747" s="213" t="s">
        <v>259</v>
      </c>
      <c r="E747" s="214">
        <v>1571.5</v>
      </c>
      <c r="F747" s="212">
        <v>3.6239061809999997</v>
      </c>
      <c r="G747" s="212">
        <v>2.404112536</v>
      </c>
      <c r="H747" s="220">
        <v>5.2997708320617676</v>
      </c>
      <c r="I747" s="212">
        <v>7.5441866746917476</v>
      </c>
      <c r="J747" s="212">
        <v>1.634989204835636</v>
      </c>
      <c r="K747" s="213">
        <v>6</v>
      </c>
      <c r="L747" s="214">
        <v>316151.95798299997</v>
      </c>
      <c r="M747" s="214">
        <v>17236.004733000002</v>
      </c>
      <c r="N747" s="215">
        <v>1.1097676939230035</v>
      </c>
      <c r="O747" s="215">
        <v>6.7451478841870832E-2</v>
      </c>
      <c r="P747" s="213">
        <v>6</v>
      </c>
      <c r="Q747" s="214">
        <v>68517</v>
      </c>
      <c r="R747" s="215">
        <v>0.2666242443525294</v>
      </c>
    </row>
    <row r="748" spans="2:18">
      <c r="B748" s="213" t="s">
        <v>997</v>
      </c>
      <c r="C748" s="213" t="s">
        <v>258</v>
      </c>
      <c r="D748" s="213" t="s">
        <v>259</v>
      </c>
      <c r="E748" s="214">
        <v>1301.5</v>
      </c>
      <c r="F748" s="212">
        <v>4.1149662249999999</v>
      </c>
      <c r="G748" s="212">
        <v>1.0409654559999999</v>
      </c>
      <c r="H748" s="220">
        <v>3.667722225189209</v>
      </c>
      <c r="I748" s="212">
        <v>8.6882212386065625</v>
      </c>
      <c r="J748" s="212">
        <v>0</v>
      </c>
      <c r="K748" s="213">
        <v>9</v>
      </c>
      <c r="L748" s="214">
        <v>364094.66976600001</v>
      </c>
      <c r="M748" s="214">
        <v>97610.669765999992</v>
      </c>
      <c r="N748" s="215">
        <v>2.0519913008067614</v>
      </c>
      <c r="O748" s="215">
        <v>1.0861826185170957</v>
      </c>
      <c r="P748" s="213"/>
      <c r="Q748" s="214"/>
      <c r="R748" s="215"/>
    </row>
    <row r="749" spans="2:18">
      <c r="B749" s="213" t="s">
        <v>998</v>
      </c>
      <c r="C749" s="213" t="s">
        <v>258</v>
      </c>
      <c r="D749" s="213" t="s">
        <v>259</v>
      </c>
      <c r="E749" s="214">
        <v>1672.5</v>
      </c>
      <c r="F749" s="212">
        <v>7.7444080720000006</v>
      </c>
      <c r="G749" s="212">
        <v>0.99490610499999999</v>
      </c>
      <c r="H749" s="220">
        <v>5.8166184425354004</v>
      </c>
      <c r="I749" s="212">
        <v>6.3276279133190787</v>
      </c>
      <c r="J749" s="212">
        <v>4.3002194291200766</v>
      </c>
      <c r="K749" s="213">
        <v>13</v>
      </c>
      <c r="L749" s="214">
        <v>265169.99650800001</v>
      </c>
      <c r="M749" s="214">
        <v>265169.99650800001</v>
      </c>
      <c r="N749" s="215">
        <v>3.1426008693572496</v>
      </c>
      <c r="O749" s="215">
        <v>3.1426008693572496</v>
      </c>
      <c r="P749" s="213">
        <v>10</v>
      </c>
      <c r="Q749" s="214">
        <v>180208</v>
      </c>
      <c r="R749" s="215">
        <v>0.4</v>
      </c>
    </row>
    <row r="750" spans="2:18">
      <c r="B750" s="213" t="s">
        <v>999</v>
      </c>
      <c r="C750" s="213" t="s">
        <v>258</v>
      </c>
      <c r="D750" s="213" t="s">
        <v>259</v>
      </c>
      <c r="E750" s="214">
        <v>1689.5</v>
      </c>
      <c r="F750" s="212">
        <v>4.4285582409999993</v>
      </c>
      <c r="G750" s="212">
        <v>0.58777000000000001</v>
      </c>
      <c r="H750" s="220">
        <v>2.4901211261749268</v>
      </c>
      <c r="I750" s="212">
        <v>2.9364985685140481</v>
      </c>
      <c r="J750" s="212">
        <v>2.9785214260341824</v>
      </c>
      <c r="K750" s="213">
        <v>19</v>
      </c>
      <c r="L750" s="214">
        <v>123058.960771</v>
      </c>
      <c r="M750" s="214">
        <v>91603.989124</v>
      </c>
      <c r="N750" s="215">
        <v>1.0024660917431192</v>
      </c>
      <c r="O750" s="215">
        <v>0.9196013868008287</v>
      </c>
      <c r="P750" s="213">
        <v>8</v>
      </c>
      <c r="Q750" s="214">
        <v>124820</v>
      </c>
      <c r="R750" s="215">
        <v>0.36934004143237642</v>
      </c>
    </row>
    <row r="751" spans="2:18">
      <c r="B751" s="213" t="s">
        <v>1000</v>
      </c>
      <c r="C751" s="213" t="s">
        <v>258</v>
      </c>
      <c r="D751" s="213" t="s">
        <v>259</v>
      </c>
      <c r="E751" s="214">
        <v>2581</v>
      </c>
      <c r="F751" s="212">
        <v>9.7677805529999997</v>
      </c>
      <c r="G751" s="212">
        <v>1.195648533</v>
      </c>
      <c r="H751" s="220">
        <v>6.7290291786193848</v>
      </c>
      <c r="I751" s="212">
        <v>8.7880767698434266</v>
      </c>
      <c r="J751" s="212">
        <v>14.953337277817582</v>
      </c>
      <c r="K751" s="213">
        <v>25</v>
      </c>
      <c r="L751" s="214">
        <v>368279.28542800003</v>
      </c>
      <c r="M751" s="214">
        <v>116299.98384300001</v>
      </c>
      <c r="N751" s="215">
        <v>1.2350509558310732</v>
      </c>
      <c r="O751" s="215">
        <v>0.22626884928322358</v>
      </c>
      <c r="P751" s="213">
        <v>24</v>
      </c>
      <c r="Q751" s="214">
        <v>626645</v>
      </c>
      <c r="R751" s="215">
        <v>0.92561022859356834</v>
      </c>
    </row>
    <row r="752" spans="2:18">
      <c r="B752" s="213" t="s">
        <v>1001</v>
      </c>
      <c r="C752" s="213" t="s">
        <v>258</v>
      </c>
      <c r="D752" s="213" t="s">
        <v>259</v>
      </c>
      <c r="E752" s="214">
        <v>654.5</v>
      </c>
      <c r="F752" s="212">
        <v>5.0193384540000006</v>
      </c>
      <c r="G752" s="212">
        <v>2.6604120450000002</v>
      </c>
      <c r="H752" s="220">
        <v>4.8851990699768066</v>
      </c>
      <c r="I752" s="212">
        <v>0.93930855224506848</v>
      </c>
      <c r="J752" s="212">
        <v>0.53053570633726954</v>
      </c>
      <c r="K752" s="213">
        <v>9</v>
      </c>
      <c r="L752" s="214">
        <v>39363.320494</v>
      </c>
      <c r="M752" s="214">
        <v>32573.327283999999</v>
      </c>
      <c r="N752" s="215">
        <v>0.28978860351413294</v>
      </c>
      <c r="O752" s="215">
        <v>0.27450977998472115</v>
      </c>
      <c r="P752" s="213">
        <v>2</v>
      </c>
      <c r="Q752" s="214">
        <v>22233</v>
      </c>
      <c r="R752" s="215">
        <v>0.18487394957983194</v>
      </c>
    </row>
    <row r="753" spans="2:18">
      <c r="B753" s="213" t="s">
        <v>1002</v>
      </c>
      <c r="C753" s="213" t="s">
        <v>258</v>
      </c>
      <c r="D753" s="213" t="s">
        <v>259</v>
      </c>
      <c r="E753" s="214">
        <v>593.5</v>
      </c>
      <c r="F753" s="212">
        <v>2.7642061480000004</v>
      </c>
      <c r="G753" s="212">
        <v>1.314209296</v>
      </c>
      <c r="H753" s="220">
        <v>4.6951136589050293</v>
      </c>
      <c r="I753" s="212">
        <v>2.3874623781281983</v>
      </c>
      <c r="J753" s="212">
        <v>0</v>
      </c>
      <c r="K753" s="213">
        <v>11</v>
      </c>
      <c r="L753" s="214">
        <v>100050.66656</v>
      </c>
      <c r="M753" s="214">
        <v>99371.666559999998</v>
      </c>
      <c r="N753" s="215">
        <v>1.8107273192923334</v>
      </c>
      <c r="O753" s="215">
        <v>1.8090423993260318</v>
      </c>
      <c r="P753" s="213"/>
      <c r="Q753" s="214"/>
      <c r="R753" s="215"/>
    </row>
    <row r="754" spans="2:18">
      <c r="B754" s="213" t="s">
        <v>1003</v>
      </c>
      <c r="C754" s="213" t="s">
        <v>258</v>
      </c>
      <c r="D754" s="213" t="s">
        <v>259</v>
      </c>
      <c r="E754" s="214">
        <v>962.5</v>
      </c>
      <c r="F754" s="212">
        <v>4.47789269</v>
      </c>
      <c r="G754" s="212">
        <v>2.911326651</v>
      </c>
      <c r="H754" s="220">
        <v>8.4081449508666992</v>
      </c>
      <c r="I754" s="212">
        <v>5.766309507610794</v>
      </c>
      <c r="J754" s="212">
        <v>0.95605240293269922</v>
      </c>
      <c r="K754" s="213">
        <v>8</v>
      </c>
      <c r="L754" s="214">
        <v>241646.9952</v>
      </c>
      <c r="M754" s="214">
        <v>153476.9952</v>
      </c>
      <c r="N754" s="215">
        <v>3.9972294025974029</v>
      </c>
      <c r="O754" s="215">
        <v>3.0060605714285717</v>
      </c>
      <c r="P754" s="213">
        <v>3</v>
      </c>
      <c r="Q754" s="214">
        <v>40065</v>
      </c>
      <c r="R754" s="215">
        <v>0.2161038961038961</v>
      </c>
    </row>
    <row r="755" spans="2:18">
      <c r="B755" s="213" t="s">
        <v>1004</v>
      </c>
      <c r="C755" s="213" t="s">
        <v>258</v>
      </c>
      <c r="D755" s="213" t="s">
        <v>259</v>
      </c>
      <c r="E755" s="214">
        <v>573.5</v>
      </c>
      <c r="F755" s="212">
        <v>2.7474189510000002</v>
      </c>
      <c r="G755" s="212">
        <v>3.6102958479999998</v>
      </c>
      <c r="H755" s="220">
        <v>7.1230573654174805</v>
      </c>
      <c r="I755" s="212">
        <v>0.89942660125690288</v>
      </c>
      <c r="J755" s="212">
        <v>0.16479465605024887</v>
      </c>
      <c r="K755" s="213">
        <v>5</v>
      </c>
      <c r="L755" s="214">
        <v>37691.999589999999</v>
      </c>
      <c r="M755" s="214">
        <v>37691.999589999999</v>
      </c>
      <c r="N755" s="215">
        <v>0.41673931124673064</v>
      </c>
      <c r="O755" s="215">
        <v>0.41673931124673064</v>
      </c>
      <c r="P755" s="213">
        <v>3</v>
      </c>
      <c r="Q755" s="214">
        <v>6906</v>
      </c>
      <c r="R755" s="215">
        <v>5.2310374891020049E-2</v>
      </c>
    </row>
    <row r="756" spans="2:18">
      <c r="B756" s="213" t="s">
        <v>1005</v>
      </c>
      <c r="C756" s="213" t="s">
        <v>258</v>
      </c>
      <c r="D756" s="213" t="s">
        <v>259</v>
      </c>
      <c r="E756" s="214">
        <v>1862</v>
      </c>
      <c r="F756" s="212">
        <v>6.5103563659999999</v>
      </c>
      <c r="G756" s="212">
        <v>2.5938385349999997</v>
      </c>
      <c r="H756" s="220">
        <v>6.0582704544067383</v>
      </c>
      <c r="I756" s="212">
        <v>1.7740035862931665</v>
      </c>
      <c r="J756" s="212">
        <v>0.68218210645301403</v>
      </c>
      <c r="K756" s="213">
        <v>9</v>
      </c>
      <c r="L756" s="214">
        <v>74342.633800000011</v>
      </c>
      <c r="M756" s="214">
        <v>52169.654462000006</v>
      </c>
      <c r="N756" s="215">
        <v>0.869316090225564</v>
      </c>
      <c r="O756" s="215">
        <v>0.84496953329752955</v>
      </c>
      <c r="P756" s="213">
        <v>2</v>
      </c>
      <c r="Q756" s="214">
        <v>28588</v>
      </c>
      <c r="R756" s="215">
        <v>0.10955961331901182</v>
      </c>
    </row>
    <row r="757" spans="2:18">
      <c r="B757" s="213" t="s">
        <v>1006</v>
      </c>
      <c r="C757" s="213" t="s">
        <v>258</v>
      </c>
      <c r="D757" s="213" t="s">
        <v>259</v>
      </c>
      <c r="E757" s="214">
        <v>1449</v>
      </c>
      <c r="F757" s="212">
        <v>3.880082571</v>
      </c>
      <c r="G757" s="212">
        <v>1.53109673</v>
      </c>
      <c r="H757" s="220">
        <v>3.1943609714508057</v>
      </c>
      <c r="I757" s="212">
        <v>7.8511936935277555</v>
      </c>
      <c r="J757" s="212">
        <v>0</v>
      </c>
      <c r="K757" s="213">
        <v>27</v>
      </c>
      <c r="L757" s="214">
        <v>329017.60862299998</v>
      </c>
      <c r="M757" s="214">
        <v>284310.30974900001</v>
      </c>
      <c r="N757" s="215">
        <v>2.4405336093857835</v>
      </c>
      <c r="O757" s="215">
        <v>2.3340234209799862</v>
      </c>
      <c r="P757" s="213"/>
      <c r="Q757" s="214"/>
      <c r="R757" s="215"/>
    </row>
    <row r="758" spans="2:18">
      <c r="B758" s="213" t="s">
        <v>1007</v>
      </c>
      <c r="C758" s="213" t="s">
        <v>258</v>
      </c>
      <c r="D758" s="213" t="s">
        <v>259</v>
      </c>
      <c r="E758" s="214">
        <v>1751</v>
      </c>
      <c r="F758" s="212">
        <v>6.8488251450000002</v>
      </c>
      <c r="G758" s="212">
        <v>1.9609834759999998</v>
      </c>
      <c r="H758" s="220">
        <v>6.5355887413024902</v>
      </c>
      <c r="I758" s="212">
        <v>5.6823292686181368</v>
      </c>
      <c r="J758" s="212">
        <v>1.5837563455046364</v>
      </c>
      <c r="K758" s="213">
        <v>11</v>
      </c>
      <c r="L758" s="214">
        <v>238127.66062699998</v>
      </c>
      <c r="M758" s="214">
        <v>66264.661131000001</v>
      </c>
      <c r="N758" s="215">
        <v>1.1420140633923472</v>
      </c>
      <c r="O758" s="215">
        <v>0.15533978355225589</v>
      </c>
      <c r="P758" s="213">
        <v>2</v>
      </c>
      <c r="Q758" s="214">
        <v>66370</v>
      </c>
      <c r="R758" s="215">
        <v>0.12450028555111364</v>
      </c>
    </row>
    <row r="759" spans="2:18">
      <c r="B759" s="213" t="s">
        <v>1008</v>
      </c>
      <c r="C759" s="213" t="s">
        <v>258</v>
      </c>
      <c r="D759" s="213" t="s">
        <v>259</v>
      </c>
      <c r="E759" s="214">
        <v>674.5</v>
      </c>
      <c r="F759" s="212">
        <v>4.6055863370000001</v>
      </c>
      <c r="G759" s="212">
        <v>2.2388815089999996</v>
      </c>
      <c r="H759" s="220">
        <v>1.9989327192306519</v>
      </c>
      <c r="I759" s="212">
        <v>0.11594802216959257</v>
      </c>
      <c r="J759" s="212">
        <v>0.21512073910990351</v>
      </c>
      <c r="K759" s="213">
        <v>4</v>
      </c>
      <c r="L759" s="214">
        <v>4858.9988309999999</v>
      </c>
      <c r="M759" s="214">
        <v>4858.9988309999999</v>
      </c>
      <c r="N759" s="215">
        <v>5.3867058561897704E-2</v>
      </c>
      <c r="O759" s="215">
        <v>5.3867058561897704E-2</v>
      </c>
      <c r="P759" s="213">
        <v>3</v>
      </c>
      <c r="Q759" s="214">
        <v>9015</v>
      </c>
      <c r="R759" s="215">
        <v>3.2616753150481841E-2</v>
      </c>
    </row>
    <row r="760" spans="2:18">
      <c r="B760" s="213" t="s">
        <v>1009</v>
      </c>
      <c r="C760" s="213" t="s">
        <v>258</v>
      </c>
      <c r="D760" s="213" t="s">
        <v>259</v>
      </c>
      <c r="E760" s="214">
        <v>835.5</v>
      </c>
      <c r="F760" s="212">
        <v>4.1929677559999998</v>
      </c>
      <c r="G760" s="212">
        <v>2.1680865570000001</v>
      </c>
      <c r="H760" s="220">
        <v>2.4094278812408447</v>
      </c>
      <c r="I760" s="212">
        <v>7.5787406257687581E-2</v>
      </c>
      <c r="J760" s="212">
        <v>1.1885927914658119</v>
      </c>
      <c r="K760" s="213">
        <v>6</v>
      </c>
      <c r="L760" s="214">
        <v>3176</v>
      </c>
      <c r="M760" s="214">
        <v>3176</v>
      </c>
      <c r="N760" s="215">
        <v>6.2238180730101733E-2</v>
      </c>
      <c r="O760" s="215">
        <v>6.2238180730101733E-2</v>
      </c>
      <c r="P760" s="213">
        <v>3</v>
      </c>
      <c r="Q760" s="214">
        <v>49810</v>
      </c>
      <c r="R760" s="215">
        <v>0.26451226810293238</v>
      </c>
    </row>
    <row r="761" spans="2:18">
      <c r="B761" s="213" t="s">
        <v>1010</v>
      </c>
      <c r="C761" s="213" t="s">
        <v>258</v>
      </c>
      <c r="D761" s="213" t="s">
        <v>259</v>
      </c>
      <c r="E761" s="214">
        <v>645</v>
      </c>
      <c r="F761" s="212">
        <v>3.658664447</v>
      </c>
      <c r="G761" s="212">
        <v>0.71062694199999998</v>
      </c>
      <c r="H761" s="220">
        <v>1.9096946716308594</v>
      </c>
      <c r="I761" s="212">
        <v>2.7441991762163624</v>
      </c>
      <c r="J761" s="212">
        <v>0.69683370199527483</v>
      </c>
      <c r="K761" s="213">
        <v>9</v>
      </c>
      <c r="L761" s="214">
        <v>115000.32807599999</v>
      </c>
      <c r="M761" s="214">
        <v>82861.65582</v>
      </c>
      <c r="N761" s="215">
        <v>0.40671828217054257</v>
      </c>
      <c r="O761" s="215">
        <v>0.35710587906976743</v>
      </c>
      <c r="P761" s="213">
        <v>2</v>
      </c>
      <c r="Q761" s="214">
        <v>29202</v>
      </c>
      <c r="R761" s="215">
        <v>0.22635658914728682</v>
      </c>
    </row>
    <row r="762" spans="2:18">
      <c r="B762" s="213" t="s">
        <v>1011</v>
      </c>
      <c r="C762" s="213" t="s">
        <v>258</v>
      </c>
      <c r="D762" s="213" t="s">
        <v>259</v>
      </c>
      <c r="E762" s="214">
        <v>1659</v>
      </c>
      <c r="F762" s="212">
        <v>3.5508300939999997</v>
      </c>
      <c r="G762" s="212">
        <v>1.830797717</v>
      </c>
      <c r="H762" s="220">
        <v>5.8540172576904297</v>
      </c>
      <c r="I762" s="212">
        <v>6.2662296910002881</v>
      </c>
      <c r="J762" s="212">
        <v>1.271395782559696</v>
      </c>
      <c r="K762" s="213">
        <v>10</v>
      </c>
      <c r="L762" s="214">
        <v>262596.99970400002</v>
      </c>
      <c r="M762" s="214">
        <v>26144.999704000002</v>
      </c>
      <c r="N762" s="215">
        <v>1.0865983520192888</v>
      </c>
      <c r="O762" s="215">
        <v>0.10769539843279086</v>
      </c>
      <c r="P762" s="213">
        <v>1</v>
      </c>
      <c r="Q762" s="214">
        <v>53280</v>
      </c>
      <c r="R762" s="215">
        <v>0.17842073538276071</v>
      </c>
    </row>
    <row r="763" spans="2:18">
      <c r="B763" s="213" t="s">
        <v>1012</v>
      </c>
      <c r="C763" s="213" t="s">
        <v>258</v>
      </c>
      <c r="D763" s="213" t="s">
        <v>259</v>
      </c>
      <c r="E763" s="214">
        <v>1245.5</v>
      </c>
      <c r="F763" s="212">
        <v>3.7952136330000004</v>
      </c>
      <c r="G763" s="212">
        <v>1.7193930100000001</v>
      </c>
      <c r="H763" s="220">
        <v>3.444589376449585</v>
      </c>
      <c r="I763" s="212">
        <v>2.1028549402639984</v>
      </c>
      <c r="J763" s="212">
        <v>7.2794090060910408</v>
      </c>
      <c r="K763" s="213">
        <v>5</v>
      </c>
      <c r="L763" s="214">
        <v>88123.708411000014</v>
      </c>
      <c r="M763" s="214">
        <v>11423.003393999999</v>
      </c>
      <c r="N763" s="215">
        <v>0.10089656924929748</v>
      </c>
      <c r="O763" s="215">
        <v>4.5764733841830586E-2</v>
      </c>
      <c r="P763" s="213">
        <v>4</v>
      </c>
      <c r="Q763" s="214">
        <v>305056</v>
      </c>
      <c r="R763" s="215">
        <v>1.053392211963067</v>
      </c>
    </row>
    <row r="764" spans="2:18">
      <c r="B764" s="213" t="s">
        <v>1013</v>
      </c>
      <c r="C764" s="213" t="s">
        <v>258</v>
      </c>
      <c r="D764" s="213" t="s">
        <v>259</v>
      </c>
      <c r="E764" s="214">
        <v>495.5</v>
      </c>
      <c r="F764" s="212">
        <v>1.913338099</v>
      </c>
      <c r="G764" s="212">
        <v>0.89676979300000004</v>
      </c>
      <c r="H764" s="220">
        <v>1.9810850620269775</v>
      </c>
      <c r="I764" s="212">
        <v>1.0290080934109314</v>
      </c>
      <c r="J764" s="212">
        <v>1.1139030617471211</v>
      </c>
      <c r="K764" s="213">
        <v>6</v>
      </c>
      <c r="L764" s="214">
        <v>43122.332139999999</v>
      </c>
      <c r="M764" s="214">
        <v>37053.332139999999</v>
      </c>
      <c r="N764" s="215">
        <v>1.4833501412714429</v>
      </c>
      <c r="O764" s="215">
        <v>1.2431886881937437</v>
      </c>
      <c r="P764" s="213">
        <v>1</v>
      </c>
      <c r="Q764" s="214">
        <v>46680</v>
      </c>
      <c r="R764" s="215">
        <v>0.24217961654894046</v>
      </c>
    </row>
    <row r="765" spans="2:18">
      <c r="B765" s="213" t="s">
        <v>1014</v>
      </c>
      <c r="C765" s="213" t="s">
        <v>258</v>
      </c>
      <c r="D765" s="213" t="s">
        <v>259</v>
      </c>
      <c r="E765" s="214">
        <v>1473.5</v>
      </c>
      <c r="F765" s="212">
        <v>4.3242886399999998</v>
      </c>
      <c r="G765" s="212">
        <v>3.3681088559999997</v>
      </c>
      <c r="H765" s="220">
        <v>5.4288368225097656</v>
      </c>
      <c r="I765" s="212">
        <v>0.33648536280123903</v>
      </c>
      <c r="J765" s="212">
        <v>0.91975748954543768</v>
      </c>
      <c r="K765" s="213">
        <v>7</v>
      </c>
      <c r="L765" s="214">
        <v>14100.990718999999</v>
      </c>
      <c r="M765" s="214">
        <v>9672.9907189999994</v>
      </c>
      <c r="N765" s="215">
        <v>0.11921722090261284</v>
      </c>
      <c r="O765" s="215">
        <v>6.35674075330845E-2</v>
      </c>
      <c r="P765" s="213">
        <v>1</v>
      </c>
      <c r="Q765" s="214">
        <v>38544</v>
      </c>
      <c r="R765" s="215">
        <v>8.958262639972854E-2</v>
      </c>
    </row>
    <row r="766" spans="2:18">
      <c r="B766" s="213" t="s">
        <v>1015</v>
      </c>
      <c r="C766" s="213" t="s">
        <v>258</v>
      </c>
      <c r="D766" s="213" t="s">
        <v>259</v>
      </c>
      <c r="E766" s="214">
        <v>1053</v>
      </c>
      <c r="F766" s="212">
        <v>3.9571077689999998</v>
      </c>
      <c r="G766" s="212">
        <v>3.1079645259999999</v>
      </c>
      <c r="H766" s="220">
        <v>3.2279810905456543</v>
      </c>
      <c r="I766" s="212">
        <v>7.5160297296366085</v>
      </c>
      <c r="J766" s="212">
        <v>0</v>
      </c>
      <c r="K766" s="213">
        <v>13</v>
      </c>
      <c r="L766" s="214">
        <v>314971.99336999998</v>
      </c>
      <c r="M766" s="214">
        <v>313876.994465</v>
      </c>
      <c r="N766" s="215">
        <v>2.2405824007597341</v>
      </c>
      <c r="O766" s="215">
        <v>2.2174738452041782</v>
      </c>
      <c r="P766" s="213"/>
      <c r="Q766" s="214"/>
      <c r="R766" s="215"/>
    </row>
    <row r="767" spans="2:18">
      <c r="B767" s="213" t="s">
        <v>1016</v>
      </c>
      <c r="C767" s="213" t="s">
        <v>258</v>
      </c>
      <c r="D767" s="213" t="s">
        <v>259</v>
      </c>
      <c r="E767" s="214">
        <v>2563.5</v>
      </c>
      <c r="F767" s="212">
        <v>9.0040829300000009</v>
      </c>
      <c r="G767" s="212">
        <v>1.8285123809999999</v>
      </c>
      <c r="H767" s="220">
        <v>6.9837408065795898</v>
      </c>
      <c r="I767" s="212">
        <v>3.07509213689054</v>
      </c>
      <c r="J767" s="212">
        <v>4.9131286009490136</v>
      </c>
      <c r="K767" s="213">
        <v>22</v>
      </c>
      <c r="L767" s="214">
        <v>128866.959684</v>
      </c>
      <c r="M767" s="214">
        <v>66904.981356000004</v>
      </c>
      <c r="N767" s="215">
        <v>0.25381956777842796</v>
      </c>
      <c r="O767" s="215">
        <v>0.17658142773551783</v>
      </c>
      <c r="P767" s="213">
        <v>11</v>
      </c>
      <c r="Q767" s="214">
        <v>205893</v>
      </c>
      <c r="R767" s="215">
        <v>0.26409206163448412</v>
      </c>
    </row>
    <row r="768" spans="2:18">
      <c r="B768" s="213" t="s">
        <v>1017</v>
      </c>
      <c r="C768" s="213" t="s">
        <v>258</v>
      </c>
      <c r="D768" s="213" t="s">
        <v>259</v>
      </c>
      <c r="E768" s="214">
        <v>258.5</v>
      </c>
      <c r="F768" s="212">
        <v>1.4841623849999999</v>
      </c>
      <c r="G768" s="212">
        <v>1.5310890640000001</v>
      </c>
      <c r="H768" s="220">
        <v>3.0547201633453369</v>
      </c>
      <c r="I768" s="212">
        <v>4.3843388684596862E-2</v>
      </c>
      <c r="J768" s="212">
        <v>0</v>
      </c>
      <c r="K768" s="213">
        <v>2</v>
      </c>
      <c r="L768" s="214">
        <v>1837.33168</v>
      </c>
      <c r="M768" s="214">
        <v>1837.33168</v>
      </c>
      <c r="N768" s="215">
        <v>8.3816812379110248E-2</v>
      </c>
      <c r="O768" s="215">
        <v>8.3816812379110248E-2</v>
      </c>
      <c r="P768" s="213"/>
      <c r="Q768" s="214"/>
      <c r="R768" s="215"/>
    </row>
    <row r="769" spans="2:18">
      <c r="B769" s="213" t="s">
        <v>1018</v>
      </c>
      <c r="C769" s="213" t="s">
        <v>258</v>
      </c>
      <c r="D769" s="213" t="s">
        <v>259</v>
      </c>
      <c r="E769" s="214">
        <v>829</v>
      </c>
      <c r="F769" s="212">
        <v>5.7451097760000005</v>
      </c>
      <c r="G769" s="212">
        <v>1.8143572239999999</v>
      </c>
      <c r="H769" s="220">
        <v>5.3870763778686523</v>
      </c>
      <c r="I769" s="212">
        <v>3.4418920150587025</v>
      </c>
      <c r="J769" s="212">
        <v>1.1289125952912284</v>
      </c>
      <c r="K769" s="213">
        <v>8</v>
      </c>
      <c r="L769" s="214">
        <v>144238.33166500001</v>
      </c>
      <c r="M769" s="214">
        <v>83820.331665000005</v>
      </c>
      <c r="N769" s="215">
        <v>2.2114997623642942</v>
      </c>
      <c r="O769" s="215">
        <v>1.2464816682750299</v>
      </c>
      <c r="P769" s="213">
        <v>4</v>
      </c>
      <c r="Q769" s="214">
        <v>47309</v>
      </c>
      <c r="R769" s="215">
        <v>0.24125452352231605</v>
      </c>
    </row>
    <row r="770" spans="2:18">
      <c r="B770" s="213" t="s">
        <v>1019</v>
      </c>
      <c r="C770" s="213" t="s">
        <v>258</v>
      </c>
      <c r="D770" s="213" t="s">
        <v>259</v>
      </c>
      <c r="E770" s="214">
        <v>1455</v>
      </c>
      <c r="F770" s="212">
        <v>6.6129548580000002</v>
      </c>
      <c r="G770" s="212">
        <v>1.5521278009999999</v>
      </c>
      <c r="H770" s="220">
        <v>6.6914191246032715</v>
      </c>
      <c r="I770" s="212">
        <v>0.89342110140243303</v>
      </c>
      <c r="J770" s="212">
        <v>2.5456550691341659</v>
      </c>
      <c r="K770" s="213">
        <v>12</v>
      </c>
      <c r="L770" s="214">
        <v>37440.328916999999</v>
      </c>
      <c r="M770" s="214">
        <v>37440.328916999999</v>
      </c>
      <c r="N770" s="215">
        <v>0.26918669209621998</v>
      </c>
      <c r="O770" s="215">
        <v>0.26918669209621998</v>
      </c>
      <c r="P770" s="213">
        <v>4</v>
      </c>
      <c r="Q770" s="214">
        <v>106680</v>
      </c>
      <c r="R770" s="215">
        <v>0.25635738831615118</v>
      </c>
    </row>
    <row r="771" spans="2:18">
      <c r="B771" s="213" t="s">
        <v>1020</v>
      </c>
      <c r="C771" s="213" t="s">
        <v>258</v>
      </c>
      <c r="D771" s="213" t="s">
        <v>259</v>
      </c>
      <c r="E771" s="214">
        <v>413.5</v>
      </c>
      <c r="F771" s="212">
        <v>3.7038496219999999</v>
      </c>
      <c r="G771" s="212">
        <v>2.9336999770000003</v>
      </c>
      <c r="H771" s="220">
        <v>5.4295830726623535</v>
      </c>
      <c r="I771" s="212">
        <v>0.12420448664082614</v>
      </c>
      <c r="J771" s="212">
        <v>0</v>
      </c>
      <c r="K771" s="213">
        <v>5</v>
      </c>
      <c r="L771" s="214">
        <v>5205</v>
      </c>
      <c r="M771" s="214">
        <v>5205</v>
      </c>
      <c r="N771" s="215">
        <v>6.2877871825876661E-2</v>
      </c>
      <c r="O771" s="215">
        <v>6.2877871825876661E-2</v>
      </c>
      <c r="P771" s="213"/>
      <c r="Q771" s="214"/>
      <c r="R771" s="215"/>
    </row>
    <row r="772" spans="2:18">
      <c r="B772" s="213" t="s">
        <v>1021</v>
      </c>
      <c r="C772" s="213" t="s">
        <v>258</v>
      </c>
      <c r="D772" s="213" t="s">
        <v>259</v>
      </c>
      <c r="E772" s="214">
        <v>158.5</v>
      </c>
      <c r="F772" s="212">
        <v>1.7173885839999998</v>
      </c>
      <c r="G772" s="212">
        <v>0.81178979500000004</v>
      </c>
      <c r="H772" s="220">
        <v>3.1793351173400879</v>
      </c>
      <c r="I772" s="212">
        <v>1.1716503927117318E-2</v>
      </c>
      <c r="J772" s="212">
        <v>0</v>
      </c>
      <c r="K772" s="213">
        <v>3</v>
      </c>
      <c r="L772" s="214">
        <v>491</v>
      </c>
      <c r="M772" s="214">
        <v>491</v>
      </c>
      <c r="N772" s="215">
        <v>2.5236593059936908E-2</v>
      </c>
      <c r="O772" s="215">
        <v>2.5236593059936908E-2</v>
      </c>
      <c r="P772" s="213"/>
      <c r="Q772" s="214"/>
      <c r="R772" s="215"/>
    </row>
    <row r="773" spans="2:18">
      <c r="B773" s="213" t="s">
        <v>1022</v>
      </c>
      <c r="C773" s="213" t="s">
        <v>258</v>
      </c>
      <c r="D773" s="213" t="s">
        <v>259</v>
      </c>
      <c r="E773" s="214">
        <v>106.5</v>
      </c>
      <c r="F773" s="212">
        <v>0.59062231199999993</v>
      </c>
      <c r="G773" s="212">
        <v>4.0510492860000005</v>
      </c>
      <c r="H773" s="220">
        <v>7.0842866897583008</v>
      </c>
      <c r="I773" s="212">
        <v>2.4960209995447482E-2</v>
      </c>
      <c r="J773" s="212">
        <v>0</v>
      </c>
      <c r="K773" s="213">
        <v>2</v>
      </c>
      <c r="L773" s="214">
        <v>1046</v>
      </c>
      <c r="M773" s="214">
        <v>1046</v>
      </c>
      <c r="N773" s="215">
        <v>5.6338028169014086E-2</v>
      </c>
      <c r="O773" s="215">
        <v>5.6338028169014086E-2</v>
      </c>
      <c r="P773" s="213"/>
      <c r="Q773" s="214"/>
      <c r="R773" s="215"/>
    </row>
    <row r="774" spans="2:18">
      <c r="B774" s="213" t="s">
        <v>1023</v>
      </c>
      <c r="C774" s="213" t="s">
        <v>258</v>
      </c>
      <c r="D774" s="213" t="s">
        <v>259</v>
      </c>
      <c r="E774" s="214">
        <v>1023</v>
      </c>
      <c r="F774" s="212">
        <v>3.8980999879999998</v>
      </c>
      <c r="G774" s="212">
        <v>3.4391161380000002</v>
      </c>
      <c r="H774" s="220">
        <v>5.1387791633605957</v>
      </c>
      <c r="I774" s="212">
        <v>1.359591706214738</v>
      </c>
      <c r="J774" s="212">
        <v>0.12241479663159235</v>
      </c>
      <c r="K774" s="213">
        <v>11</v>
      </c>
      <c r="L774" s="214">
        <v>56976</v>
      </c>
      <c r="M774" s="214">
        <v>56976</v>
      </c>
      <c r="N774" s="215">
        <v>0.36168132942326492</v>
      </c>
      <c r="O774" s="215">
        <v>0.36168132942326492</v>
      </c>
      <c r="P774" s="213">
        <v>1</v>
      </c>
      <c r="Q774" s="214">
        <v>5130</v>
      </c>
      <c r="R774" s="215">
        <v>3.7145650048875857E-2</v>
      </c>
    </row>
    <row r="775" spans="2:18">
      <c r="B775" s="213" t="s">
        <v>1024</v>
      </c>
      <c r="C775" s="213" t="s">
        <v>258</v>
      </c>
      <c r="D775" s="213" t="s">
        <v>259</v>
      </c>
      <c r="E775" s="214">
        <v>2264</v>
      </c>
      <c r="F775" s="212">
        <v>8.8043498059999994</v>
      </c>
      <c r="G775" s="212">
        <v>2.7605283889999996</v>
      </c>
      <c r="H775" s="220">
        <v>7.1864862442016602</v>
      </c>
      <c r="I775" s="212">
        <v>3.6931647485671495</v>
      </c>
      <c r="J775" s="212">
        <v>0.98659644575695615</v>
      </c>
      <c r="K775" s="213">
        <v>19</v>
      </c>
      <c r="L775" s="214">
        <v>154768.34240199998</v>
      </c>
      <c r="M775" s="214">
        <v>136850.33533</v>
      </c>
      <c r="N775" s="215">
        <v>0.32921082685512365</v>
      </c>
      <c r="O775" s="215">
        <v>0.31846288339222617</v>
      </c>
      <c r="P775" s="213">
        <v>3</v>
      </c>
      <c r="Q775" s="214">
        <v>41345</v>
      </c>
      <c r="R775" s="215">
        <v>8.2155477031802121E-2</v>
      </c>
    </row>
    <row r="776" spans="2:18">
      <c r="B776" s="213" t="s">
        <v>1025</v>
      </c>
      <c r="C776" s="213" t="s">
        <v>258</v>
      </c>
      <c r="D776" s="213" t="s">
        <v>259</v>
      </c>
      <c r="E776" s="214">
        <v>1583.5</v>
      </c>
      <c r="F776" s="212">
        <v>9.4602838380000005</v>
      </c>
      <c r="G776" s="212">
        <v>3.1067440390000001</v>
      </c>
      <c r="H776" s="220">
        <v>7.5924973487854004</v>
      </c>
      <c r="I776" s="212">
        <v>9.1814832155375701</v>
      </c>
      <c r="J776" s="212">
        <v>0.66776913624531786</v>
      </c>
      <c r="K776" s="213">
        <v>10</v>
      </c>
      <c r="L776" s="214">
        <v>384765.65081799997</v>
      </c>
      <c r="M776" s="214">
        <v>370931.33131899999</v>
      </c>
      <c r="N776" s="215">
        <v>1.1537732503946951</v>
      </c>
      <c r="O776" s="215">
        <v>1.128302272813388</v>
      </c>
      <c r="P776" s="213">
        <v>2</v>
      </c>
      <c r="Q776" s="214">
        <v>27984</v>
      </c>
      <c r="R776" s="215">
        <v>7.6413009156930847E-2</v>
      </c>
    </row>
    <row r="777" spans="2:18">
      <c r="B777" s="213" t="s">
        <v>1026</v>
      </c>
      <c r="C777" s="213" t="s">
        <v>377</v>
      </c>
      <c r="D777" s="213" t="s">
        <v>378</v>
      </c>
      <c r="E777" s="214">
        <v>149</v>
      </c>
      <c r="F777" s="212">
        <v>48.417540000000002</v>
      </c>
      <c r="G777" s="212">
        <v>2.06433</v>
      </c>
      <c r="H777" s="221" t="s">
        <v>1765</v>
      </c>
      <c r="I777" s="212">
        <v>0.11243865262127564</v>
      </c>
      <c r="J777" s="212">
        <v>2.8284016682815719E-3</v>
      </c>
      <c r="K777" s="213">
        <v>5</v>
      </c>
      <c r="L777" s="214">
        <v>5804</v>
      </c>
      <c r="M777" s="214">
        <v>5804</v>
      </c>
      <c r="N777" s="215">
        <v>2.1006711409395975</v>
      </c>
      <c r="O777" s="215">
        <v>2.1006711409395975</v>
      </c>
      <c r="P777" s="213">
        <v>1</v>
      </c>
      <c r="Q777" s="214">
        <v>146</v>
      </c>
      <c r="R777" s="215">
        <v>0.97986577181208057</v>
      </c>
    </row>
    <row r="778" spans="2:18">
      <c r="B778" s="213" t="s">
        <v>1027</v>
      </c>
      <c r="C778" s="213" t="s">
        <v>377</v>
      </c>
      <c r="D778" s="213" t="s">
        <v>355</v>
      </c>
      <c r="E778" s="214">
        <v>338.5</v>
      </c>
      <c r="F778" s="212">
        <v>61.050595986999994</v>
      </c>
      <c r="G778" s="212">
        <v>0.29493999999999998</v>
      </c>
      <c r="H778" s="221" t="s">
        <v>1765</v>
      </c>
      <c r="I778" s="212">
        <v>1.0889629899336961</v>
      </c>
      <c r="J778" s="212">
        <v>0.77022461503598028</v>
      </c>
      <c r="K778" s="213">
        <v>8</v>
      </c>
      <c r="L778" s="214">
        <v>47559.666755999999</v>
      </c>
      <c r="M778" s="214">
        <v>47559.666755999999</v>
      </c>
      <c r="N778" s="215">
        <v>2.0206794721811914</v>
      </c>
      <c r="O778" s="215">
        <v>2.0206794721811914</v>
      </c>
      <c r="P778" s="213">
        <v>5</v>
      </c>
      <c r="Q778" s="214">
        <v>33639</v>
      </c>
      <c r="R778" s="215">
        <v>0.31610044313146235</v>
      </c>
    </row>
    <row r="779" spans="2:18">
      <c r="B779" s="213" t="s">
        <v>1028</v>
      </c>
      <c r="C779" s="213" t="s">
        <v>377</v>
      </c>
      <c r="D779" s="213" t="s">
        <v>355</v>
      </c>
      <c r="E779" s="214">
        <v>500.5</v>
      </c>
      <c r="F779" s="212">
        <v>53.77930824300001</v>
      </c>
      <c r="G779" s="212">
        <v>5.1838200000000008</v>
      </c>
      <c r="H779" s="221" t="s">
        <v>1765</v>
      </c>
      <c r="I779" s="212">
        <v>6.869032507232501E-4</v>
      </c>
      <c r="J779" s="212">
        <v>1.3667085011890263</v>
      </c>
      <c r="K779" s="213">
        <v>1</v>
      </c>
      <c r="L779" s="214">
        <v>30</v>
      </c>
      <c r="M779" s="214">
        <v>30</v>
      </c>
      <c r="N779" s="215">
        <v>3.996003996003996E-3</v>
      </c>
      <c r="O779" s="215">
        <v>3.996003996003996E-3</v>
      </c>
      <c r="P779" s="213">
        <v>3</v>
      </c>
      <c r="Q779" s="214">
        <v>59690</v>
      </c>
      <c r="R779" s="215">
        <v>0.70729270729270732</v>
      </c>
    </row>
    <row r="780" spans="2:18">
      <c r="B780" s="213" t="s">
        <v>1029</v>
      </c>
      <c r="C780" s="213" t="s">
        <v>377</v>
      </c>
      <c r="D780" s="213" t="s">
        <v>378</v>
      </c>
      <c r="E780" s="214">
        <v>486</v>
      </c>
      <c r="F780" s="212">
        <v>69.60346426400001</v>
      </c>
      <c r="G780" s="212">
        <v>4.0854453389999996</v>
      </c>
      <c r="H780" s="220">
        <v>3.6500511169433594</v>
      </c>
      <c r="I780" s="212">
        <v>0.15955285027374674</v>
      </c>
      <c r="J780" s="212">
        <v>0.14349295312987401</v>
      </c>
      <c r="K780" s="213">
        <v>5</v>
      </c>
      <c r="L780" s="214">
        <v>8236</v>
      </c>
      <c r="M780" s="214">
        <v>8189</v>
      </c>
      <c r="N780" s="215">
        <v>1.9794238683127572</v>
      </c>
      <c r="O780" s="215">
        <v>1.977366255144033</v>
      </c>
      <c r="P780" s="213">
        <v>4</v>
      </c>
      <c r="Q780" s="214">
        <v>7407</v>
      </c>
      <c r="R780" s="215">
        <v>1.0329218106995885</v>
      </c>
    </row>
    <row r="781" spans="2:18">
      <c r="B781" s="213" t="s">
        <v>1030</v>
      </c>
      <c r="C781" s="213" t="s">
        <v>377</v>
      </c>
      <c r="D781" s="213" t="s">
        <v>355</v>
      </c>
      <c r="E781" s="214">
        <v>392</v>
      </c>
      <c r="F781" s="212">
        <v>62.592169999999996</v>
      </c>
      <c r="G781" s="212">
        <v>2.9959499999999997</v>
      </c>
      <c r="H781" s="220">
        <v>1.0829421281814575</v>
      </c>
      <c r="I781" s="212">
        <v>4.7343586903281238</v>
      </c>
      <c r="J781" s="212">
        <v>0.53235001931051873</v>
      </c>
      <c r="K781" s="213">
        <v>5</v>
      </c>
      <c r="L781" s="214">
        <v>206769.67325499997</v>
      </c>
      <c r="M781" s="214">
        <v>206769.67325499997</v>
      </c>
      <c r="N781" s="215">
        <v>3.6658164923469392</v>
      </c>
      <c r="O781" s="215">
        <v>3.6658164923469392</v>
      </c>
      <c r="P781" s="213">
        <v>6</v>
      </c>
      <c r="Q781" s="214">
        <v>23250</v>
      </c>
      <c r="R781" s="215">
        <v>0.25255102040816324</v>
      </c>
    </row>
    <row r="782" spans="2:18">
      <c r="B782" s="213" t="s">
        <v>1031</v>
      </c>
      <c r="C782" s="213" t="s">
        <v>377</v>
      </c>
      <c r="D782" s="213" t="s">
        <v>355</v>
      </c>
      <c r="E782" s="214">
        <v>279.5</v>
      </c>
      <c r="F782" s="212">
        <v>30.639330000000001</v>
      </c>
      <c r="G782" s="212">
        <v>1.3392899999999999</v>
      </c>
      <c r="H782" s="220">
        <v>1.8043498992919922</v>
      </c>
      <c r="I782" s="212">
        <v>1.4668132015944282</v>
      </c>
      <c r="J782" s="212">
        <v>0</v>
      </c>
      <c r="K782" s="213">
        <v>4</v>
      </c>
      <c r="L782" s="214">
        <v>64062</v>
      </c>
      <c r="M782" s="214">
        <v>64062</v>
      </c>
      <c r="N782" s="215">
        <v>1.7602862254025045</v>
      </c>
      <c r="O782" s="215">
        <v>1.7602862254025045</v>
      </c>
      <c r="P782" s="213"/>
      <c r="Q782" s="214"/>
      <c r="R782" s="215"/>
    </row>
    <row r="783" spans="2:18">
      <c r="B783" s="213" t="s">
        <v>1032</v>
      </c>
      <c r="C783" s="213" t="s">
        <v>377</v>
      </c>
      <c r="D783" s="213" t="s">
        <v>355</v>
      </c>
      <c r="E783" s="214">
        <v>343</v>
      </c>
      <c r="F783" s="212">
        <v>46.532100000000007</v>
      </c>
      <c r="G783" s="212">
        <v>1.5840000000000001</v>
      </c>
      <c r="H783" s="221" t="s">
        <v>1765</v>
      </c>
      <c r="I783" s="212">
        <v>0.17190899150615391</v>
      </c>
      <c r="J783" s="212">
        <v>5.9073679562199506E-3</v>
      </c>
      <c r="K783" s="213">
        <v>6</v>
      </c>
      <c r="L783" s="214">
        <v>7508.0002020000002</v>
      </c>
      <c r="M783" s="214">
        <v>7508.0002020000002</v>
      </c>
      <c r="N783" s="215">
        <v>0.32944606997084547</v>
      </c>
      <c r="O783" s="215">
        <v>0.32944606997084547</v>
      </c>
      <c r="P783" s="213">
        <v>2</v>
      </c>
      <c r="Q783" s="214">
        <v>258</v>
      </c>
      <c r="R783" s="215">
        <v>1.4577259475218658E-2</v>
      </c>
    </row>
    <row r="784" spans="2:18">
      <c r="B784" s="213" t="s">
        <v>1033</v>
      </c>
      <c r="C784" s="213" t="s">
        <v>377</v>
      </c>
      <c r="D784" s="213" t="s">
        <v>378</v>
      </c>
      <c r="E784" s="214">
        <v>414.5</v>
      </c>
      <c r="F784" s="212">
        <v>60.902949999999997</v>
      </c>
      <c r="G784" s="212">
        <v>3.7817000000000003</v>
      </c>
      <c r="H784" s="221" t="s">
        <v>1765</v>
      </c>
      <c r="I784" s="212">
        <v>0.59247915410467566</v>
      </c>
      <c r="J784" s="212">
        <v>9.0392617700012431E-2</v>
      </c>
      <c r="K784" s="213">
        <v>14</v>
      </c>
      <c r="L784" s="214">
        <v>30583.33527</v>
      </c>
      <c r="M784" s="214">
        <v>30583.33527</v>
      </c>
      <c r="N784" s="215">
        <v>3.2480901061519902</v>
      </c>
      <c r="O784" s="215">
        <v>3.2480901061519902</v>
      </c>
      <c r="P784" s="213">
        <v>4</v>
      </c>
      <c r="Q784" s="214">
        <v>4666</v>
      </c>
      <c r="R784" s="215">
        <v>1.0446320868516286</v>
      </c>
    </row>
    <row r="785" spans="2:18">
      <c r="B785" s="213" t="s">
        <v>1034</v>
      </c>
      <c r="C785" s="213" t="s">
        <v>377</v>
      </c>
      <c r="D785" s="213" t="s">
        <v>355</v>
      </c>
      <c r="E785" s="214">
        <v>781</v>
      </c>
      <c r="F785" s="212">
        <v>57.751315916000003</v>
      </c>
      <c r="G785" s="212">
        <v>9.4519617070000006</v>
      </c>
      <c r="H785" s="220">
        <v>1.9939899444580078</v>
      </c>
      <c r="I785" s="212">
        <v>8.0588952089530555E-2</v>
      </c>
      <c r="J785" s="212">
        <v>0.62478430008284414</v>
      </c>
      <c r="K785" s="213">
        <v>4</v>
      </c>
      <c r="L785" s="214">
        <v>3519.6638829999997</v>
      </c>
      <c r="M785" s="214">
        <v>3519.6638829999997</v>
      </c>
      <c r="N785" s="215">
        <v>3.2010218950064021E-2</v>
      </c>
      <c r="O785" s="215">
        <v>3.2010218950064021E-2</v>
      </c>
      <c r="P785" s="213">
        <v>4</v>
      </c>
      <c r="Q785" s="214">
        <v>27287</v>
      </c>
      <c r="R785" s="215">
        <v>0.12419974391805377</v>
      </c>
    </row>
    <row r="786" spans="2:18">
      <c r="B786" s="213" t="s">
        <v>1035</v>
      </c>
      <c r="C786" s="213" t="s">
        <v>377</v>
      </c>
      <c r="D786" s="213" t="s">
        <v>378</v>
      </c>
      <c r="E786" s="214">
        <v>274.5</v>
      </c>
      <c r="F786" s="212">
        <v>41.134840000000004</v>
      </c>
      <c r="G786" s="212">
        <v>0.27338000000000001</v>
      </c>
      <c r="H786" s="220">
        <v>0.52577972412109375</v>
      </c>
      <c r="I786" s="212">
        <v>3.6807966915993057E-3</v>
      </c>
      <c r="J786" s="212">
        <v>0.44072697228360114</v>
      </c>
      <c r="K786" s="213">
        <v>2</v>
      </c>
      <c r="L786" s="214">
        <v>190</v>
      </c>
      <c r="M786" s="214">
        <v>190</v>
      </c>
      <c r="N786" s="215">
        <v>1.4571948998178506E-2</v>
      </c>
      <c r="O786" s="215">
        <v>1.4571948998178506E-2</v>
      </c>
      <c r="P786" s="213">
        <v>1</v>
      </c>
      <c r="Q786" s="214">
        <v>22750</v>
      </c>
      <c r="R786" s="215">
        <v>0.91074681238615662</v>
      </c>
    </row>
    <row r="787" spans="2:18">
      <c r="B787" s="213" t="s">
        <v>1036</v>
      </c>
      <c r="C787" s="213" t="s">
        <v>377</v>
      </c>
      <c r="D787" s="213" t="s">
        <v>355</v>
      </c>
      <c r="E787" s="214">
        <v>128</v>
      </c>
      <c r="F787" s="212">
        <v>70.801419999999993</v>
      </c>
      <c r="G787" s="212">
        <v>3.4740000000000002</v>
      </c>
      <c r="H787" s="221" t="s">
        <v>1765</v>
      </c>
      <c r="I787" s="212">
        <v>2.9307872030858669E-3</v>
      </c>
      <c r="J787" s="212">
        <v>2.1234927092858551</v>
      </c>
      <c r="K787" s="213">
        <v>1</v>
      </c>
      <c r="L787" s="214">
        <v>128</v>
      </c>
      <c r="M787" s="214">
        <v>128</v>
      </c>
      <c r="N787" s="215">
        <v>1.5625E-2</v>
      </c>
      <c r="O787" s="215">
        <v>1.5625E-2</v>
      </c>
      <c r="P787" s="213">
        <v>3</v>
      </c>
      <c r="Q787" s="214">
        <v>92742</v>
      </c>
      <c r="R787" s="215">
        <v>2.875</v>
      </c>
    </row>
    <row r="788" spans="2:18">
      <c r="B788" s="213" t="s">
        <v>1037</v>
      </c>
      <c r="C788" s="213" t="s">
        <v>377</v>
      </c>
      <c r="D788" s="213" t="s">
        <v>378</v>
      </c>
      <c r="E788" s="214">
        <v>51.5</v>
      </c>
      <c r="F788" s="212">
        <v>40.04307</v>
      </c>
      <c r="G788" s="212">
        <v>0</v>
      </c>
      <c r="H788" s="221" t="s">
        <v>1765</v>
      </c>
      <c r="I788" s="212">
        <v>0.12983526014262395</v>
      </c>
      <c r="J788" s="212">
        <v>8.8145394456720233E-2</v>
      </c>
      <c r="K788" s="213">
        <v>3</v>
      </c>
      <c r="L788" s="214">
        <v>6702</v>
      </c>
      <c r="M788" s="214">
        <v>6702</v>
      </c>
      <c r="N788" s="215">
        <v>0.91262135922330101</v>
      </c>
      <c r="O788" s="215">
        <v>0.91262135922330101</v>
      </c>
      <c r="P788" s="213">
        <v>1</v>
      </c>
      <c r="Q788" s="214">
        <v>4550</v>
      </c>
      <c r="R788" s="215">
        <v>0.970873786407767</v>
      </c>
    </row>
    <row r="789" spans="2:18">
      <c r="B789" s="213" t="s">
        <v>1038</v>
      </c>
      <c r="C789" s="213" t="s">
        <v>377</v>
      </c>
      <c r="D789" s="213" t="s">
        <v>355</v>
      </c>
      <c r="E789" s="214">
        <v>25</v>
      </c>
      <c r="F789" s="212">
        <v>15.90488</v>
      </c>
      <c r="G789" s="212">
        <v>0</v>
      </c>
      <c r="H789" s="221" t="s">
        <v>1765</v>
      </c>
      <c r="I789" s="212">
        <v>0.39954872417069043</v>
      </c>
      <c r="J789" s="212">
        <v>8.1878867486211399E-2</v>
      </c>
      <c r="K789" s="213">
        <v>1</v>
      </c>
      <c r="L789" s="214">
        <v>17450</v>
      </c>
      <c r="M789" s="214">
        <v>17450</v>
      </c>
      <c r="N789" s="215">
        <v>1</v>
      </c>
      <c r="O789" s="215">
        <v>1</v>
      </c>
      <c r="P789" s="213">
        <v>2</v>
      </c>
      <c r="Q789" s="214">
        <v>3576</v>
      </c>
      <c r="R789" s="215">
        <v>1.92</v>
      </c>
    </row>
    <row r="790" spans="2:18">
      <c r="B790" s="213" t="s">
        <v>1039</v>
      </c>
      <c r="C790" s="213" t="s">
        <v>377</v>
      </c>
      <c r="D790" s="213" t="s">
        <v>378</v>
      </c>
      <c r="E790" s="214">
        <v>27</v>
      </c>
      <c r="F790" s="212">
        <v>22.33287</v>
      </c>
      <c r="G790" s="212">
        <v>1.0378800000000001</v>
      </c>
      <c r="H790" s="220">
        <v>1.2242194414138794</v>
      </c>
      <c r="I790" s="212">
        <v>7.8781986231965398E-4</v>
      </c>
      <c r="J790" s="212">
        <v>4.3007203449212938E-3</v>
      </c>
      <c r="K790" s="213">
        <v>1</v>
      </c>
      <c r="L790" s="214">
        <v>40.666677999999997</v>
      </c>
      <c r="M790" s="214">
        <v>40.666677999999997</v>
      </c>
      <c r="N790" s="215">
        <v>0.75308662962962958</v>
      </c>
      <c r="O790" s="215">
        <v>0.75308662962962958</v>
      </c>
      <c r="P790" s="213">
        <v>2</v>
      </c>
      <c r="Q790" s="214">
        <v>222</v>
      </c>
      <c r="R790" s="215">
        <v>0.18518518518518517</v>
      </c>
    </row>
    <row r="791" spans="2:18">
      <c r="B791" s="213" t="s">
        <v>1040</v>
      </c>
      <c r="C791" s="213" t="s">
        <v>377</v>
      </c>
      <c r="D791" s="213" t="s">
        <v>378</v>
      </c>
      <c r="E791" s="214">
        <v>696</v>
      </c>
      <c r="F791" s="212">
        <v>28.948349999999998</v>
      </c>
      <c r="G791" s="212">
        <v>2.8286700000000002</v>
      </c>
      <c r="H791" s="220">
        <v>2.0887069702148437</v>
      </c>
      <c r="I791" s="212">
        <v>13.533058968931158</v>
      </c>
      <c r="J791" s="212">
        <v>3.0963249222016689</v>
      </c>
      <c r="K791" s="213">
        <v>22</v>
      </c>
      <c r="L791" s="214">
        <v>698566.48425199999</v>
      </c>
      <c r="M791" s="214">
        <v>698566.48425199999</v>
      </c>
      <c r="N791" s="215">
        <v>8.1072800043103417</v>
      </c>
      <c r="O791" s="215">
        <v>8.1072800043103488</v>
      </c>
      <c r="P791" s="213">
        <v>12</v>
      </c>
      <c r="Q791" s="214">
        <v>159830</v>
      </c>
      <c r="R791" s="215">
        <v>0.82902298850574707</v>
      </c>
    </row>
    <row r="792" spans="2:18">
      <c r="B792" s="213" t="s">
        <v>1041</v>
      </c>
      <c r="C792" s="213" t="s">
        <v>377</v>
      </c>
      <c r="D792" s="213" t="s">
        <v>378</v>
      </c>
      <c r="E792" s="214">
        <v>48</v>
      </c>
      <c r="F792" s="212">
        <v>29.539080000000002</v>
      </c>
      <c r="G792" s="212">
        <v>0</v>
      </c>
      <c r="H792" s="221" t="s">
        <v>1765</v>
      </c>
      <c r="I792" s="212">
        <v>7.0090118053717315E-2</v>
      </c>
      <c r="J792" s="212">
        <v>1.3173377633092253E-3</v>
      </c>
      <c r="K792" s="213">
        <v>4</v>
      </c>
      <c r="L792" s="214">
        <v>3618</v>
      </c>
      <c r="M792" s="214">
        <v>3618</v>
      </c>
      <c r="N792" s="215">
        <v>2.0416666666666665</v>
      </c>
      <c r="O792" s="215">
        <v>2.0416666666666665</v>
      </c>
      <c r="P792" s="213">
        <v>2</v>
      </c>
      <c r="Q792" s="214">
        <v>68</v>
      </c>
      <c r="R792" s="215">
        <v>1.0208333333333333</v>
      </c>
    </row>
    <row r="793" spans="2:18">
      <c r="B793" s="213" t="s">
        <v>1042</v>
      </c>
      <c r="C793" s="213" t="s">
        <v>377</v>
      </c>
      <c r="D793" s="213" t="s">
        <v>378</v>
      </c>
      <c r="E793" s="214">
        <v>190.5</v>
      </c>
      <c r="F793" s="212">
        <v>60.913229999999999</v>
      </c>
      <c r="G793" s="212">
        <v>3.6917900000000001</v>
      </c>
      <c r="H793" s="220">
        <v>2.3686544895172119</v>
      </c>
      <c r="I793" s="212">
        <v>2.2397970728494951</v>
      </c>
      <c r="J793" s="212">
        <v>0.33733533047799324</v>
      </c>
      <c r="K793" s="213">
        <v>14</v>
      </c>
      <c r="L793" s="214">
        <v>115616.66658</v>
      </c>
      <c r="M793" s="214">
        <v>107738.66658000002</v>
      </c>
      <c r="N793" s="215">
        <v>3.4715662152230968</v>
      </c>
      <c r="O793" s="215">
        <v>2.9413824881889754</v>
      </c>
      <c r="P793" s="213">
        <v>5</v>
      </c>
      <c r="Q793" s="214">
        <v>17413</v>
      </c>
      <c r="R793" s="215">
        <v>0.45669291338582679</v>
      </c>
    </row>
    <row r="794" spans="2:18">
      <c r="B794" s="213" t="s">
        <v>1043</v>
      </c>
      <c r="C794" s="213" t="s">
        <v>377</v>
      </c>
      <c r="D794" s="213" t="s">
        <v>378</v>
      </c>
      <c r="E794" s="214">
        <v>55</v>
      </c>
      <c r="F794" s="212">
        <v>28.684999999999999</v>
      </c>
      <c r="G794" s="212">
        <v>0</v>
      </c>
      <c r="H794" s="221" t="s">
        <v>1765</v>
      </c>
      <c r="I794" s="212">
        <v>0.24629050171851333</v>
      </c>
      <c r="J794" s="212">
        <v>0</v>
      </c>
      <c r="K794" s="213">
        <v>3</v>
      </c>
      <c r="L794" s="214">
        <v>12713.333348</v>
      </c>
      <c r="M794" s="214">
        <v>12713.333348</v>
      </c>
      <c r="N794" s="215">
        <v>2.7030304363636364</v>
      </c>
      <c r="O794" s="215">
        <v>2.7030304363636364</v>
      </c>
      <c r="P794" s="213"/>
      <c r="Q794" s="214"/>
      <c r="R794" s="215"/>
    </row>
    <row r="795" spans="2:18">
      <c r="B795" s="213" t="s">
        <v>1044</v>
      </c>
      <c r="C795" s="213" t="s">
        <v>377</v>
      </c>
      <c r="D795" s="213" t="s">
        <v>378</v>
      </c>
      <c r="E795" s="214">
        <v>72.5</v>
      </c>
      <c r="F795" s="212">
        <v>36.633110000000002</v>
      </c>
      <c r="G795" s="212">
        <v>0</v>
      </c>
      <c r="H795" s="221" t="s">
        <v>1765</v>
      </c>
      <c r="I795" s="212">
        <v>0.55255215918997758</v>
      </c>
      <c r="J795" s="212">
        <v>1.1623568499787283E-3</v>
      </c>
      <c r="K795" s="213">
        <v>5</v>
      </c>
      <c r="L795" s="214">
        <v>28522.333354000002</v>
      </c>
      <c r="M795" s="214">
        <v>28522.333354000002</v>
      </c>
      <c r="N795" s="215">
        <v>4.8919541655172409</v>
      </c>
      <c r="O795" s="215">
        <v>4.8919541655172409</v>
      </c>
      <c r="P795" s="213">
        <v>1</v>
      </c>
      <c r="Q795" s="214">
        <v>60</v>
      </c>
      <c r="R795" s="215">
        <v>1.3793103448275862E-2</v>
      </c>
    </row>
    <row r="796" spans="2:18">
      <c r="B796" s="213" t="s">
        <v>1045</v>
      </c>
      <c r="C796" s="213" t="s">
        <v>377</v>
      </c>
      <c r="D796" s="213" t="s">
        <v>378</v>
      </c>
      <c r="E796" s="214">
        <v>1007</v>
      </c>
      <c r="F796" s="212">
        <v>55.960580698999998</v>
      </c>
      <c r="G796" s="212">
        <v>1.50854</v>
      </c>
      <c r="H796" s="220">
        <v>2.7875807285308838</v>
      </c>
      <c r="I796" s="212">
        <v>1.5756460295147063</v>
      </c>
      <c r="J796" s="212">
        <v>0.43042074154712306</v>
      </c>
      <c r="K796" s="213">
        <v>12</v>
      </c>
      <c r="L796" s="214">
        <v>81333.681452999997</v>
      </c>
      <c r="M796" s="214">
        <v>81333.681452999997</v>
      </c>
      <c r="N796" s="215">
        <v>0.26779214498510429</v>
      </c>
      <c r="O796" s="215">
        <v>0.26779214498510429</v>
      </c>
      <c r="P796" s="213">
        <v>8</v>
      </c>
      <c r="Q796" s="214">
        <v>22218</v>
      </c>
      <c r="R796" s="215">
        <v>0.11717974180734857</v>
      </c>
    </row>
    <row r="797" spans="2:18">
      <c r="B797" s="213" t="s">
        <v>1046</v>
      </c>
      <c r="C797" s="213" t="s">
        <v>377</v>
      </c>
      <c r="D797" s="213" t="s">
        <v>355</v>
      </c>
      <c r="E797" s="214">
        <v>262</v>
      </c>
      <c r="F797" s="212">
        <v>4.0493480479999997</v>
      </c>
      <c r="G797" s="212">
        <v>1.2333600000000002</v>
      </c>
      <c r="H797" s="220">
        <v>1.0458871126174927</v>
      </c>
      <c r="I797" s="212">
        <v>4.2213410305447088</v>
      </c>
      <c r="J797" s="212">
        <v>0.85285907609798717</v>
      </c>
      <c r="K797" s="213">
        <v>3</v>
      </c>
      <c r="L797" s="214">
        <v>184364</v>
      </c>
      <c r="M797" s="214">
        <v>184364</v>
      </c>
      <c r="N797" s="215">
        <v>1.1183206106870229</v>
      </c>
      <c r="O797" s="215">
        <v>1.1183206106870229</v>
      </c>
      <c r="P797" s="213">
        <v>2</v>
      </c>
      <c r="Q797" s="214">
        <v>37248</v>
      </c>
      <c r="R797" s="215">
        <v>1.9045801526717556</v>
      </c>
    </row>
    <row r="798" spans="2:18">
      <c r="B798" s="213" t="s">
        <v>1047</v>
      </c>
      <c r="C798" s="213" t="s">
        <v>377</v>
      </c>
      <c r="D798" s="213" t="s">
        <v>355</v>
      </c>
      <c r="E798" s="214">
        <v>53.5</v>
      </c>
      <c r="F798" s="212">
        <v>40.259180000000001</v>
      </c>
      <c r="G798" s="212">
        <v>0</v>
      </c>
      <c r="H798" s="221" t="s">
        <v>1765</v>
      </c>
      <c r="I798" s="212">
        <v>0.22225899302961952</v>
      </c>
      <c r="J798" s="212">
        <v>0</v>
      </c>
      <c r="K798" s="213">
        <v>4</v>
      </c>
      <c r="L798" s="214">
        <v>9706.9999069999994</v>
      </c>
      <c r="M798" s="214">
        <v>9706.9999069999994</v>
      </c>
      <c r="N798" s="215">
        <v>1.9626168037383178</v>
      </c>
      <c r="O798" s="215">
        <v>1.9626168037383178</v>
      </c>
      <c r="P798" s="213"/>
      <c r="Q798" s="214"/>
      <c r="R798" s="215"/>
    </row>
    <row r="799" spans="2:18">
      <c r="B799" s="213" t="s">
        <v>1048</v>
      </c>
      <c r="C799" s="213" t="s">
        <v>377</v>
      </c>
      <c r="D799" s="213" t="s">
        <v>378</v>
      </c>
      <c r="E799" s="214">
        <v>25.5</v>
      </c>
      <c r="F799" s="212">
        <v>15.445919999999999</v>
      </c>
      <c r="G799" s="212">
        <v>0</v>
      </c>
      <c r="H799" s="221" t="s">
        <v>1765</v>
      </c>
      <c r="I799" s="212">
        <v>8.9114029039558671E-4</v>
      </c>
      <c r="J799" s="212">
        <v>0</v>
      </c>
      <c r="K799" s="213">
        <v>1</v>
      </c>
      <c r="L799" s="214">
        <v>46.000002000000002</v>
      </c>
      <c r="M799" s="214">
        <v>46.000002000000002</v>
      </c>
      <c r="N799" s="215">
        <v>0.90196082352941176</v>
      </c>
      <c r="O799" s="215">
        <v>0.90196082352941176</v>
      </c>
      <c r="P799" s="213"/>
      <c r="Q799" s="214"/>
      <c r="R799" s="215"/>
    </row>
    <row r="800" spans="2:18">
      <c r="B800" s="213" t="s">
        <v>1049</v>
      </c>
      <c r="C800" s="213" t="s">
        <v>377</v>
      </c>
      <c r="D800" s="213" t="s">
        <v>378</v>
      </c>
      <c r="E800" s="214">
        <v>32.5</v>
      </c>
      <c r="F800" s="212">
        <v>31.630759999999999</v>
      </c>
      <c r="G800" s="212">
        <v>0.26303999999999994</v>
      </c>
      <c r="H800" s="221" t="s">
        <v>1765</v>
      </c>
      <c r="I800" s="212">
        <v>0.92526194570920062</v>
      </c>
      <c r="J800" s="212">
        <v>0</v>
      </c>
      <c r="K800" s="213">
        <v>5</v>
      </c>
      <c r="L800" s="214">
        <v>47761.336584000004</v>
      </c>
      <c r="M800" s="214">
        <v>47761.336584000004</v>
      </c>
      <c r="N800" s="215">
        <v>4.1025643384615389</v>
      </c>
      <c r="O800" s="215">
        <v>4.1025643384615389</v>
      </c>
      <c r="P800" s="213"/>
      <c r="Q800" s="214"/>
      <c r="R800" s="215"/>
    </row>
    <row r="801" spans="2:18">
      <c r="B801" s="213" t="s">
        <v>1050</v>
      </c>
      <c r="C801" s="213" t="s">
        <v>377</v>
      </c>
      <c r="D801" s="213" t="s">
        <v>378</v>
      </c>
      <c r="E801" s="214">
        <v>95.5</v>
      </c>
      <c r="F801" s="212">
        <v>62.347380000000001</v>
      </c>
      <c r="G801" s="212">
        <v>0</v>
      </c>
      <c r="H801" s="220">
        <v>0.44239285588264465</v>
      </c>
      <c r="I801" s="212">
        <v>0.516671494338378</v>
      </c>
      <c r="J801" s="212">
        <v>0.1664495009169539</v>
      </c>
      <c r="K801" s="213">
        <v>4</v>
      </c>
      <c r="L801" s="214">
        <v>26670.2</v>
      </c>
      <c r="M801" s="214">
        <v>24880.199999999997</v>
      </c>
      <c r="N801" s="215">
        <v>1.0575916230366491</v>
      </c>
      <c r="O801" s="215">
        <v>1.0052356020942408</v>
      </c>
      <c r="P801" s="213">
        <v>2</v>
      </c>
      <c r="Q801" s="214">
        <v>8592</v>
      </c>
      <c r="R801" s="215">
        <v>1.0157068062827226</v>
      </c>
    </row>
    <row r="802" spans="2:18">
      <c r="B802" s="213" t="s">
        <v>1051</v>
      </c>
      <c r="C802" s="213" t="s">
        <v>377</v>
      </c>
      <c r="D802" s="213" t="s">
        <v>378</v>
      </c>
      <c r="E802" s="214">
        <v>76</v>
      </c>
      <c r="F802" s="212">
        <v>59.985339999999994</v>
      </c>
      <c r="G802" s="212">
        <v>0.59153</v>
      </c>
      <c r="H802" s="220">
        <v>0.84987455606460571</v>
      </c>
      <c r="I802" s="212">
        <v>1.9372614166312137E-5</v>
      </c>
      <c r="J802" s="212">
        <v>0</v>
      </c>
      <c r="K802" s="213">
        <v>1</v>
      </c>
      <c r="L802" s="214">
        <v>1</v>
      </c>
      <c r="M802" s="214">
        <v>1</v>
      </c>
      <c r="N802" s="215">
        <v>1.3157894736842105E-2</v>
      </c>
      <c r="O802" s="215">
        <v>1.3157894736842105E-2</v>
      </c>
      <c r="P802" s="213"/>
      <c r="Q802" s="214"/>
      <c r="R802" s="215"/>
    </row>
    <row r="803" spans="2:18">
      <c r="B803" s="213" t="s">
        <v>1052</v>
      </c>
      <c r="C803" s="213" t="s">
        <v>377</v>
      </c>
      <c r="D803" s="213" t="s">
        <v>378</v>
      </c>
      <c r="E803" s="214">
        <v>118.5</v>
      </c>
      <c r="F803" s="212">
        <v>80.436119999999988</v>
      </c>
      <c r="G803" s="212">
        <v>0.43751000000000001</v>
      </c>
      <c r="H803" s="221" t="s">
        <v>1765</v>
      </c>
      <c r="I803" s="212">
        <v>0.33586301180135347</v>
      </c>
      <c r="J803" s="212">
        <v>4.068248974925549E-4</v>
      </c>
      <c r="K803" s="213">
        <v>3</v>
      </c>
      <c r="L803" s="214">
        <v>17337</v>
      </c>
      <c r="M803" s="214">
        <v>17222</v>
      </c>
      <c r="N803" s="215">
        <v>0.48101265822784811</v>
      </c>
      <c r="O803" s="215">
        <v>0.47257383966244726</v>
      </c>
      <c r="P803" s="213">
        <v>1</v>
      </c>
      <c r="Q803" s="214">
        <v>21</v>
      </c>
      <c r="R803" s="215">
        <v>8.4388185654008432E-3</v>
      </c>
    </row>
    <row r="804" spans="2:18">
      <c r="B804" s="213" t="s">
        <v>1053</v>
      </c>
      <c r="C804" s="213" t="s">
        <v>377</v>
      </c>
      <c r="D804" s="213" t="s">
        <v>378</v>
      </c>
      <c r="E804" s="214">
        <v>67.5</v>
      </c>
      <c r="F804" s="212">
        <v>35.798900000000003</v>
      </c>
      <c r="G804" s="212">
        <v>0.99207000000000001</v>
      </c>
      <c r="H804" s="221" t="s">
        <v>1765</v>
      </c>
      <c r="I804" s="212">
        <v>4.3265510524913174E-3</v>
      </c>
      <c r="J804" s="212">
        <v>0</v>
      </c>
      <c r="K804" s="213">
        <v>2</v>
      </c>
      <c r="L804" s="214">
        <v>223.33336200000002</v>
      </c>
      <c r="M804" s="214">
        <v>223.33336199999994</v>
      </c>
      <c r="N804" s="215">
        <v>0.79506194074074077</v>
      </c>
      <c r="O804" s="215">
        <v>0.79506194074074077</v>
      </c>
      <c r="P804" s="213"/>
      <c r="Q804" s="214"/>
      <c r="R804" s="215"/>
    </row>
    <row r="805" spans="2:18">
      <c r="B805" s="213" t="s">
        <v>1054</v>
      </c>
      <c r="C805" s="213" t="s">
        <v>377</v>
      </c>
      <c r="D805" s="213" t="s">
        <v>378</v>
      </c>
      <c r="E805" s="214">
        <v>94.5</v>
      </c>
      <c r="F805" s="212">
        <v>38.019660000000002</v>
      </c>
      <c r="G805" s="212">
        <v>0</v>
      </c>
      <c r="H805" s="221" t="s">
        <v>1765</v>
      </c>
      <c r="I805" s="212">
        <v>2.3079241526736235E-2</v>
      </c>
      <c r="J805" s="212">
        <v>0.21565594089938669</v>
      </c>
      <c r="K805" s="213">
        <v>3</v>
      </c>
      <c r="L805" s="214">
        <v>1191.3333599999999</v>
      </c>
      <c r="M805" s="214">
        <v>1191.3333599999999</v>
      </c>
      <c r="N805" s="215">
        <v>0.91710772486772474</v>
      </c>
      <c r="O805" s="215">
        <v>0.91710772486772474</v>
      </c>
      <c r="P805" s="213">
        <v>2</v>
      </c>
      <c r="Q805" s="214">
        <v>11132</v>
      </c>
      <c r="R805" s="215">
        <v>0.95238095238095233</v>
      </c>
    </row>
    <row r="806" spans="2:18">
      <c r="B806" s="213" t="s">
        <v>1055</v>
      </c>
      <c r="C806" s="213" t="s">
        <v>377</v>
      </c>
      <c r="D806" s="213" t="s">
        <v>378</v>
      </c>
      <c r="E806" s="214">
        <v>259.5</v>
      </c>
      <c r="F806" s="212">
        <v>18.139580000000002</v>
      </c>
      <c r="G806" s="212">
        <v>0.20005000000000001</v>
      </c>
      <c r="H806" s="221" t="s">
        <v>1765</v>
      </c>
      <c r="I806" s="212">
        <v>1.3748743544065352</v>
      </c>
      <c r="J806" s="212">
        <v>1.8404952088704847</v>
      </c>
      <c r="K806" s="213">
        <v>10</v>
      </c>
      <c r="L806" s="214">
        <v>70969.996233000013</v>
      </c>
      <c r="M806" s="214">
        <v>70969.996232999983</v>
      </c>
      <c r="N806" s="215">
        <v>3.743095930635838</v>
      </c>
      <c r="O806" s="215">
        <v>3.743095930635838</v>
      </c>
      <c r="P806" s="213">
        <v>2</v>
      </c>
      <c r="Q806" s="214">
        <v>95005</v>
      </c>
      <c r="R806" s="215">
        <v>1.0134874759152215</v>
      </c>
    </row>
    <row r="807" spans="2:18">
      <c r="B807" s="213" t="s">
        <v>1056</v>
      </c>
      <c r="C807" s="213" t="s">
        <v>377</v>
      </c>
      <c r="D807" s="213" t="s">
        <v>378</v>
      </c>
      <c r="E807" s="214">
        <v>63.5</v>
      </c>
      <c r="F807" s="212">
        <v>30.90288</v>
      </c>
      <c r="G807" s="212">
        <v>0.14749999999999999</v>
      </c>
      <c r="H807" s="221" t="s">
        <v>1765</v>
      </c>
      <c r="I807" s="212">
        <v>9.0121401101684068E-2</v>
      </c>
      <c r="J807" s="212">
        <v>1.2398473066439768E-3</v>
      </c>
      <c r="K807" s="213">
        <v>4</v>
      </c>
      <c r="L807" s="214">
        <v>4652</v>
      </c>
      <c r="M807" s="214">
        <v>4652</v>
      </c>
      <c r="N807" s="215">
        <v>2.0472440944881889</v>
      </c>
      <c r="O807" s="215">
        <v>2.0472440944881889</v>
      </c>
      <c r="P807" s="213">
        <v>1</v>
      </c>
      <c r="Q807" s="214">
        <v>64</v>
      </c>
      <c r="R807" s="215">
        <v>1.0078740157480315</v>
      </c>
    </row>
    <row r="808" spans="2:18">
      <c r="B808" s="213" t="s">
        <v>1057</v>
      </c>
      <c r="C808" s="213" t="s">
        <v>377</v>
      </c>
      <c r="D808" s="213" t="s">
        <v>378</v>
      </c>
      <c r="E808" s="214">
        <v>152</v>
      </c>
      <c r="F808" s="212">
        <v>53.63335</v>
      </c>
      <c r="G808" s="212">
        <v>6.69679</v>
      </c>
      <c r="H808" s="220">
        <v>3.264585018157959</v>
      </c>
      <c r="I808" s="212">
        <v>1.537727079732399</v>
      </c>
      <c r="J808" s="212">
        <v>1.3289613318090126E-2</v>
      </c>
      <c r="K808" s="213">
        <v>14</v>
      </c>
      <c r="L808" s="214">
        <v>79376.333340000027</v>
      </c>
      <c r="M808" s="214">
        <v>79376.333339999983</v>
      </c>
      <c r="N808" s="215">
        <v>3.9035089934210525</v>
      </c>
      <c r="O808" s="215">
        <v>3.9035089934210516</v>
      </c>
      <c r="P808" s="213">
        <v>2</v>
      </c>
      <c r="Q808" s="214">
        <v>686</v>
      </c>
      <c r="R808" s="215">
        <v>4.6052631578947366E-2</v>
      </c>
    </row>
    <row r="809" spans="2:18">
      <c r="B809" s="213" t="s">
        <v>1058</v>
      </c>
      <c r="C809" s="213" t="s">
        <v>377</v>
      </c>
      <c r="D809" s="213" t="s">
        <v>378</v>
      </c>
      <c r="E809" s="214">
        <v>190</v>
      </c>
      <c r="F809" s="212">
        <v>19.54992</v>
      </c>
      <c r="G809" s="212">
        <v>0.24578999999999998</v>
      </c>
      <c r="H809" s="221" t="s">
        <v>1765</v>
      </c>
      <c r="I809" s="212">
        <v>1.4850271149036582</v>
      </c>
      <c r="J809" s="212">
        <v>1.7435352749680924E-3</v>
      </c>
      <c r="K809" s="213">
        <v>9</v>
      </c>
      <c r="L809" s="214">
        <v>76656.000174000001</v>
      </c>
      <c r="M809" s="214">
        <v>76656.000174000001</v>
      </c>
      <c r="N809" s="215">
        <v>4.742105510526315</v>
      </c>
      <c r="O809" s="215">
        <v>4.742105510526315</v>
      </c>
      <c r="P809" s="213">
        <v>1</v>
      </c>
      <c r="Q809" s="214">
        <v>90</v>
      </c>
      <c r="R809" s="215">
        <v>5.263157894736842E-3</v>
      </c>
    </row>
    <row r="810" spans="2:18">
      <c r="B810" s="213" t="s">
        <v>1059</v>
      </c>
      <c r="C810" s="213" t="s">
        <v>377</v>
      </c>
      <c r="D810" s="213" t="s">
        <v>378</v>
      </c>
      <c r="E810" s="214">
        <v>162</v>
      </c>
      <c r="F810" s="212">
        <v>17.806540000000002</v>
      </c>
      <c r="G810" s="212">
        <v>0.87626000000000004</v>
      </c>
      <c r="H810" s="221" t="s">
        <v>1765</v>
      </c>
      <c r="I810" s="212">
        <v>0.52880779328411343</v>
      </c>
      <c r="J810" s="212">
        <v>0.92364749822143011</v>
      </c>
      <c r="K810" s="213">
        <v>4</v>
      </c>
      <c r="L810" s="214">
        <v>27296.666766000002</v>
      </c>
      <c r="M810" s="214">
        <v>4296.6667659999994</v>
      </c>
      <c r="N810" s="215">
        <v>3.569959154320987</v>
      </c>
      <c r="O810" s="215">
        <v>2.6008233518518522</v>
      </c>
      <c r="P810" s="213">
        <v>2</v>
      </c>
      <c r="Q810" s="214">
        <v>47678</v>
      </c>
      <c r="R810" s="215">
        <v>1.0432098765432098</v>
      </c>
    </row>
    <row r="811" spans="2:18">
      <c r="B811" s="213" t="s">
        <v>1060</v>
      </c>
      <c r="C811" s="213" t="s">
        <v>377</v>
      </c>
      <c r="D811" s="213" t="s">
        <v>378</v>
      </c>
      <c r="E811" s="214">
        <v>114</v>
      </c>
      <c r="F811" s="212">
        <v>22.619820000000001</v>
      </c>
      <c r="G811" s="212">
        <v>0</v>
      </c>
      <c r="H811" s="221" t="s">
        <v>1765</v>
      </c>
      <c r="I811" s="212">
        <v>1.6619701884925</v>
      </c>
      <c r="J811" s="212">
        <v>8.1364979498510966E-3</v>
      </c>
      <c r="K811" s="213">
        <v>7</v>
      </c>
      <c r="L811" s="214">
        <v>85789.670626000006</v>
      </c>
      <c r="M811" s="214">
        <v>85789.670625999977</v>
      </c>
      <c r="N811" s="215">
        <v>5.0380122192982464</v>
      </c>
      <c r="O811" s="215">
        <v>5.0380122192982455</v>
      </c>
      <c r="P811" s="213">
        <v>2</v>
      </c>
      <c r="Q811" s="214">
        <v>420</v>
      </c>
      <c r="R811" s="215">
        <v>2.6315789473684209E-2</v>
      </c>
    </row>
    <row r="812" spans="2:18">
      <c r="B812" s="213" t="s">
        <v>1061</v>
      </c>
      <c r="C812" s="213" t="s">
        <v>377</v>
      </c>
      <c r="D812" s="213" t="s">
        <v>355</v>
      </c>
      <c r="E812" s="214">
        <v>480</v>
      </c>
      <c r="F812" s="212">
        <v>18.808325393000001</v>
      </c>
      <c r="G812" s="212">
        <v>5.5845444440000005</v>
      </c>
      <c r="H812" s="220">
        <v>1.9760423898696899</v>
      </c>
      <c r="I812" s="212">
        <v>3.7962854295087799E-2</v>
      </c>
      <c r="J812" s="212">
        <v>0.90559034897850865</v>
      </c>
      <c r="K812" s="213">
        <v>3</v>
      </c>
      <c r="L812" s="214">
        <v>1658.000057</v>
      </c>
      <c r="M812" s="214">
        <v>1235.000057</v>
      </c>
      <c r="N812" s="215">
        <v>5.6250002083333334E-2</v>
      </c>
      <c r="O812" s="215">
        <v>5.0000002083333335E-2</v>
      </c>
      <c r="P812" s="213">
        <v>4</v>
      </c>
      <c r="Q812" s="214">
        <v>39551</v>
      </c>
      <c r="R812" s="215">
        <v>0.4</v>
      </c>
    </row>
    <row r="813" spans="2:18">
      <c r="B813" s="213" t="s">
        <v>1062</v>
      </c>
      <c r="C813" s="213" t="s">
        <v>258</v>
      </c>
      <c r="D813" s="213" t="s">
        <v>355</v>
      </c>
      <c r="E813" s="214">
        <v>1596</v>
      </c>
      <c r="F813" s="212">
        <v>4.4058064749999994</v>
      </c>
      <c r="G813" s="212">
        <v>5.8603940469999998</v>
      </c>
      <c r="H813" s="220">
        <v>5.784358024597168</v>
      </c>
      <c r="I813" s="212">
        <v>2.5644392560562789E-2</v>
      </c>
      <c r="J813" s="212">
        <v>1.0990452011572001</v>
      </c>
      <c r="K813" s="213">
        <v>7</v>
      </c>
      <c r="L813" s="214">
        <v>1120.000198</v>
      </c>
      <c r="M813" s="214">
        <v>799.00019799999995</v>
      </c>
      <c r="N813" s="215">
        <v>6.2656654135338349E-3</v>
      </c>
      <c r="O813" s="215">
        <v>5.0125325814536345E-3</v>
      </c>
      <c r="P813" s="213">
        <v>1</v>
      </c>
      <c r="Q813" s="214">
        <v>48000</v>
      </c>
      <c r="R813" s="215">
        <v>0.18796992481203006</v>
      </c>
    </row>
    <row r="814" spans="2:18">
      <c r="B814" s="213" t="s">
        <v>1063</v>
      </c>
      <c r="C814" s="213" t="s">
        <v>258</v>
      </c>
      <c r="D814" s="213" t="s">
        <v>259</v>
      </c>
      <c r="E814" s="214">
        <v>2019.5</v>
      </c>
      <c r="F814" s="212">
        <v>7.887536840000001</v>
      </c>
      <c r="G814" s="212">
        <v>11.408005270999999</v>
      </c>
      <c r="H814" s="220">
        <v>3.578028678894043</v>
      </c>
      <c r="I814" s="212">
        <v>0.43436969650777296</v>
      </c>
      <c r="J814" s="212">
        <v>0.25704721039288747</v>
      </c>
      <c r="K814" s="213">
        <v>5</v>
      </c>
      <c r="L814" s="214">
        <v>18203</v>
      </c>
      <c r="M814" s="214">
        <v>18203</v>
      </c>
      <c r="N814" s="215">
        <v>8.4179252290170828E-2</v>
      </c>
      <c r="O814" s="215">
        <v>8.4179252290170828E-2</v>
      </c>
      <c r="P814" s="213">
        <v>6</v>
      </c>
      <c r="Q814" s="214">
        <v>10772</v>
      </c>
      <c r="R814" s="215">
        <v>0.83783114632334732</v>
      </c>
    </row>
    <row r="815" spans="2:18">
      <c r="B815" s="213" t="s">
        <v>1064</v>
      </c>
      <c r="C815" s="213" t="s">
        <v>258</v>
      </c>
      <c r="D815" s="213" t="s">
        <v>259</v>
      </c>
      <c r="E815" s="214">
        <v>1764.5</v>
      </c>
      <c r="F815" s="212">
        <v>11.481715741</v>
      </c>
      <c r="G815" s="212">
        <v>11.241246166000002</v>
      </c>
      <c r="H815" s="220">
        <v>2.9572460651397705</v>
      </c>
      <c r="I815" s="212">
        <v>0.57165085148273409</v>
      </c>
      <c r="J815" s="212">
        <v>2.1855694392763239</v>
      </c>
      <c r="K815" s="213">
        <v>5</v>
      </c>
      <c r="L815" s="214">
        <v>23956</v>
      </c>
      <c r="M815" s="214">
        <v>23956</v>
      </c>
      <c r="N815" s="215">
        <v>0.36214224992915839</v>
      </c>
      <c r="O815" s="215">
        <v>0.36214224992915839</v>
      </c>
      <c r="P815" s="213">
        <v>8</v>
      </c>
      <c r="Q815" s="214">
        <v>91590</v>
      </c>
      <c r="R815" s="215">
        <v>0.24766222725984699</v>
      </c>
    </row>
    <row r="816" spans="2:18">
      <c r="B816" s="213" t="s">
        <v>1065</v>
      </c>
      <c r="C816" s="213" t="s">
        <v>258</v>
      </c>
      <c r="D816" s="213" t="s">
        <v>259</v>
      </c>
      <c r="E816" s="214">
        <v>2081.5</v>
      </c>
      <c r="F816" s="212">
        <v>8.4013281329999998</v>
      </c>
      <c r="G816" s="212">
        <v>2.2263996940000004</v>
      </c>
      <c r="H816" s="220">
        <v>3.1060059070587158</v>
      </c>
      <c r="I816" s="212">
        <v>0.18023371519657252</v>
      </c>
      <c r="J816" s="212">
        <v>0.38261186144073134</v>
      </c>
      <c r="K816" s="213">
        <v>8</v>
      </c>
      <c r="L816" s="214">
        <v>7553</v>
      </c>
      <c r="M816" s="214">
        <v>740</v>
      </c>
      <c r="N816" s="215">
        <v>0.7105452798462647</v>
      </c>
      <c r="O816" s="215">
        <v>3.3629594042757626E-3</v>
      </c>
      <c r="P816" s="213">
        <v>2</v>
      </c>
      <c r="Q816" s="214">
        <v>16034</v>
      </c>
      <c r="R816" s="215">
        <v>0.77059812635118907</v>
      </c>
    </row>
    <row r="817" spans="2:18">
      <c r="B817" s="213" t="s">
        <v>1066</v>
      </c>
      <c r="C817" s="213" t="s">
        <v>258</v>
      </c>
      <c r="D817" s="213" t="s">
        <v>259</v>
      </c>
      <c r="E817" s="214">
        <v>1669</v>
      </c>
      <c r="F817" s="212">
        <v>9.5351617330000007</v>
      </c>
      <c r="G817" s="212">
        <v>2.8467561780000001</v>
      </c>
      <c r="H817" s="220">
        <v>4.5358271598815918</v>
      </c>
      <c r="I817" s="212">
        <v>0.11815935326591301</v>
      </c>
      <c r="J817" s="212">
        <v>0.64342935211973795</v>
      </c>
      <c r="K817" s="213">
        <v>8</v>
      </c>
      <c r="L817" s="214">
        <v>4951.6684169999999</v>
      </c>
      <c r="M817" s="214">
        <v>1097.6664900000001</v>
      </c>
      <c r="N817" s="215">
        <v>2.3966455362492509E-2</v>
      </c>
      <c r="O817" s="215">
        <v>5.1927291791491912E-3</v>
      </c>
      <c r="P817" s="213">
        <v>1</v>
      </c>
      <c r="Q817" s="214">
        <v>26964</v>
      </c>
      <c r="R817" s="215">
        <v>5.0329538645895747E-2</v>
      </c>
    </row>
    <row r="818" spans="2:18">
      <c r="B818" s="213" t="s">
        <v>1067</v>
      </c>
      <c r="C818" s="213" t="s">
        <v>258</v>
      </c>
      <c r="D818" s="213" t="s">
        <v>259</v>
      </c>
      <c r="E818" s="214">
        <v>1054.5</v>
      </c>
      <c r="F818" s="212">
        <v>5.2426108449999997</v>
      </c>
      <c r="G818" s="212">
        <v>3.2907630270000001</v>
      </c>
      <c r="H818" s="220">
        <v>4.753838062286377</v>
      </c>
      <c r="I818" s="212">
        <v>1.5987881427924587E-2</v>
      </c>
      <c r="J818" s="212">
        <v>2.3385282787321736E-2</v>
      </c>
      <c r="K818" s="213">
        <v>1</v>
      </c>
      <c r="L818" s="214">
        <v>669.99932999999999</v>
      </c>
      <c r="M818" s="214">
        <v>669.99932999999999</v>
      </c>
      <c r="N818" s="215">
        <v>9.4831578947368426E-3</v>
      </c>
      <c r="O818" s="215">
        <v>9.4831578947368426E-3</v>
      </c>
      <c r="P818" s="213">
        <v>1</v>
      </c>
      <c r="Q818" s="214">
        <v>980</v>
      </c>
      <c r="R818" s="215">
        <v>0.92935040303461358</v>
      </c>
    </row>
    <row r="819" spans="2:18">
      <c r="B819" s="213" t="s">
        <v>1068</v>
      </c>
      <c r="C819" s="213" t="s">
        <v>258</v>
      </c>
      <c r="D819" s="213" t="s">
        <v>355</v>
      </c>
      <c r="E819" s="214">
        <v>1460.5</v>
      </c>
      <c r="F819" s="212">
        <v>9.406476339000001</v>
      </c>
      <c r="G819" s="212">
        <v>3.9981555179999999</v>
      </c>
      <c r="H819" s="220">
        <v>4.5131950378417969</v>
      </c>
      <c r="I819" s="212">
        <v>0.10360795712802753</v>
      </c>
      <c r="J819" s="212">
        <v>0</v>
      </c>
      <c r="K819" s="213">
        <v>2</v>
      </c>
      <c r="L819" s="214">
        <v>4525.0021900000002</v>
      </c>
      <c r="M819" s="214">
        <v>4525.0021900000002</v>
      </c>
      <c r="N819" s="215">
        <v>3.4006635398836013E-2</v>
      </c>
      <c r="O819" s="215">
        <v>3.4006635398836013E-2</v>
      </c>
      <c r="P819" s="213"/>
      <c r="Q819" s="214"/>
      <c r="R819" s="215"/>
    </row>
    <row r="820" spans="2:18">
      <c r="B820" s="213" t="s">
        <v>1069</v>
      </c>
      <c r="C820" s="213" t="s">
        <v>377</v>
      </c>
      <c r="D820" s="213" t="s">
        <v>378</v>
      </c>
      <c r="E820" s="214">
        <v>98</v>
      </c>
      <c r="F820" s="212">
        <v>11.86233</v>
      </c>
      <c r="G820" s="212">
        <v>0</v>
      </c>
      <c r="H820" s="221" t="s">
        <v>1765</v>
      </c>
      <c r="I820" s="212">
        <v>0.26001277091288261</v>
      </c>
      <c r="J820" s="212">
        <v>0.58396808142931311</v>
      </c>
      <c r="K820" s="213">
        <v>5</v>
      </c>
      <c r="L820" s="214">
        <v>13421.666723999999</v>
      </c>
      <c r="M820" s="214">
        <v>13421.666724000001</v>
      </c>
      <c r="N820" s="215">
        <v>1.7789118571428573</v>
      </c>
      <c r="O820" s="215">
        <v>1.7789118571428573</v>
      </c>
      <c r="P820" s="213">
        <v>1</v>
      </c>
      <c r="Q820" s="214">
        <v>30144</v>
      </c>
      <c r="R820" s="215">
        <v>0.97959183673469385</v>
      </c>
    </row>
    <row r="821" spans="2:18">
      <c r="B821" s="213" t="s">
        <v>1070</v>
      </c>
      <c r="C821" s="213" t="s">
        <v>377</v>
      </c>
      <c r="D821" s="213" t="s">
        <v>378</v>
      </c>
      <c r="E821" s="214">
        <v>54.5</v>
      </c>
      <c r="F821" s="212">
        <v>21.175660000000001</v>
      </c>
      <c r="G821" s="212">
        <v>0</v>
      </c>
      <c r="H821" s="221" t="s">
        <v>1765</v>
      </c>
      <c r="I821" s="212">
        <v>4.8173254299383106E-3</v>
      </c>
      <c r="J821" s="212">
        <v>0</v>
      </c>
      <c r="K821" s="213">
        <v>2</v>
      </c>
      <c r="L821" s="214">
        <v>248.66677200000001</v>
      </c>
      <c r="M821" s="214">
        <v>248.66677200000001</v>
      </c>
      <c r="N821" s="215">
        <v>0.83792073394495414</v>
      </c>
      <c r="O821" s="215">
        <v>0.83792073394495414</v>
      </c>
      <c r="P821" s="213"/>
      <c r="Q821" s="214"/>
      <c r="R821" s="215"/>
    </row>
    <row r="822" spans="2:18">
      <c r="B822" s="213" t="s">
        <v>1071</v>
      </c>
      <c r="C822" s="213" t="s">
        <v>377</v>
      </c>
      <c r="D822" s="213" t="s">
        <v>378</v>
      </c>
      <c r="E822" s="214">
        <v>14.5</v>
      </c>
      <c r="F822" s="212">
        <v>0.63663000000000003</v>
      </c>
      <c r="G822" s="212">
        <v>0</v>
      </c>
      <c r="H822" s="221" t="s">
        <v>1765</v>
      </c>
      <c r="I822" s="212">
        <v>0.28049608669389736</v>
      </c>
      <c r="J822" s="212">
        <v>0.23297505796406975</v>
      </c>
      <c r="K822" s="213">
        <v>8</v>
      </c>
      <c r="L822" s="214">
        <v>14479.000319000001</v>
      </c>
      <c r="M822" s="214">
        <v>14479.000319000001</v>
      </c>
      <c r="N822" s="215">
        <v>6.9425292413793107</v>
      </c>
      <c r="O822" s="215">
        <v>6.9425292413793107</v>
      </c>
      <c r="P822" s="213">
        <v>4</v>
      </c>
      <c r="Q822" s="214">
        <v>12026</v>
      </c>
      <c r="R822" s="215">
        <v>3.8620689655172415</v>
      </c>
    </row>
    <row r="823" spans="2:18">
      <c r="B823" s="213" t="s">
        <v>1072</v>
      </c>
      <c r="C823" s="213" t="s">
        <v>258</v>
      </c>
      <c r="D823" s="213" t="s">
        <v>259</v>
      </c>
      <c r="E823" s="214">
        <v>871</v>
      </c>
      <c r="F823" s="212">
        <v>12.733177797</v>
      </c>
      <c r="G823" s="212">
        <v>4.3459899999999996</v>
      </c>
      <c r="H823" s="220">
        <v>5.0579433441162109</v>
      </c>
      <c r="I823" s="212">
        <v>4.0804937221662809E-3</v>
      </c>
      <c r="J823" s="212">
        <v>7.1587600369352241E-3</v>
      </c>
      <c r="K823" s="213">
        <v>2</v>
      </c>
      <c r="L823" s="214">
        <v>171.000021</v>
      </c>
      <c r="M823" s="214">
        <v>171.000021</v>
      </c>
      <c r="N823" s="215">
        <v>3.4443180252583241E-3</v>
      </c>
      <c r="O823" s="215">
        <v>3.4443180252583241E-3</v>
      </c>
      <c r="P823" s="213">
        <v>1</v>
      </c>
      <c r="Q823" s="214">
        <v>300</v>
      </c>
      <c r="R823" s="215">
        <v>3.4443168771526979E-3</v>
      </c>
    </row>
    <row r="824" spans="2:18">
      <c r="B824" s="213" t="s">
        <v>1073</v>
      </c>
      <c r="C824" s="213" t="s">
        <v>377</v>
      </c>
      <c r="D824" s="213" t="s">
        <v>378</v>
      </c>
      <c r="E824" s="214">
        <v>833</v>
      </c>
      <c r="F824" s="212">
        <v>11.148669999999999</v>
      </c>
      <c r="G824" s="212">
        <v>0.84482000000000002</v>
      </c>
      <c r="H824" s="220">
        <v>2.0969486236572266</v>
      </c>
      <c r="I824" s="212">
        <v>9.3511645582481748E-2</v>
      </c>
      <c r="J824" s="212">
        <v>1.5651522437246903</v>
      </c>
      <c r="K824" s="213">
        <v>4</v>
      </c>
      <c r="L824" s="214">
        <v>4827.00191</v>
      </c>
      <c r="M824" s="214">
        <v>4827.00191</v>
      </c>
      <c r="N824" s="215">
        <v>5.4021630252100834E-2</v>
      </c>
      <c r="O824" s="215">
        <v>5.4021630252100834E-2</v>
      </c>
      <c r="P824" s="213">
        <v>2</v>
      </c>
      <c r="Q824" s="214">
        <v>80792</v>
      </c>
      <c r="R824" s="215">
        <v>1.0036014405762306</v>
      </c>
    </row>
    <row r="825" spans="2:18">
      <c r="B825" s="213" t="s">
        <v>1074</v>
      </c>
      <c r="C825" s="213" t="s">
        <v>377</v>
      </c>
      <c r="D825" s="213" t="s">
        <v>355</v>
      </c>
      <c r="E825" s="214">
        <v>238.5</v>
      </c>
      <c r="F825" s="212">
        <v>45.580949999999994</v>
      </c>
      <c r="G825" s="212">
        <v>0.59904000000000002</v>
      </c>
      <c r="H825" s="220">
        <v>0.68491709232330322</v>
      </c>
      <c r="I825" s="212">
        <v>0.3315376776314185</v>
      </c>
      <c r="J825" s="212">
        <v>0</v>
      </c>
      <c r="K825" s="213">
        <v>5</v>
      </c>
      <c r="L825" s="214">
        <v>14479.666995999996</v>
      </c>
      <c r="M825" s="214">
        <v>14479.666995999996</v>
      </c>
      <c r="N825" s="215">
        <v>1.1208947044025155</v>
      </c>
      <c r="O825" s="215">
        <v>1.1208947044025155</v>
      </c>
      <c r="P825" s="213"/>
      <c r="Q825" s="214"/>
      <c r="R825" s="215"/>
    </row>
    <row r="826" spans="2:18">
      <c r="B826" s="213" t="s">
        <v>1075</v>
      </c>
      <c r="C826" s="213" t="s">
        <v>377</v>
      </c>
      <c r="D826" s="213" t="s">
        <v>378</v>
      </c>
      <c r="E826" s="214">
        <v>101.5</v>
      </c>
      <c r="F826" s="212">
        <v>49.107399999999998</v>
      </c>
      <c r="G826" s="212">
        <v>0</v>
      </c>
      <c r="H826" s="221" t="s">
        <v>1765</v>
      </c>
      <c r="I826" s="212">
        <v>1.6318456969226858</v>
      </c>
      <c r="J826" s="212">
        <v>0.17125390923019931</v>
      </c>
      <c r="K826" s="213">
        <v>6</v>
      </c>
      <c r="L826" s="214">
        <v>84234.666675</v>
      </c>
      <c r="M826" s="214">
        <v>26894.666675</v>
      </c>
      <c r="N826" s="215">
        <v>4.5878490147783255</v>
      </c>
      <c r="O826" s="215">
        <v>2.7257800492610835</v>
      </c>
      <c r="P826" s="213">
        <v>2</v>
      </c>
      <c r="Q826" s="214">
        <v>8840</v>
      </c>
      <c r="R826" s="215">
        <v>0.94581280788177335</v>
      </c>
    </row>
    <row r="827" spans="2:18">
      <c r="B827" s="213" t="s">
        <v>1076</v>
      </c>
      <c r="C827" s="213" t="s">
        <v>377</v>
      </c>
      <c r="D827" s="213" t="s">
        <v>378</v>
      </c>
      <c r="E827" s="214">
        <v>52.5</v>
      </c>
      <c r="F827" s="212">
        <v>23.625810000000001</v>
      </c>
      <c r="G827" s="212">
        <v>0</v>
      </c>
      <c r="H827" s="221" t="s">
        <v>1765</v>
      </c>
      <c r="I827" s="212">
        <v>0.29276540289039737</v>
      </c>
      <c r="J827" s="212">
        <v>9.2678586171637281E-2</v>
      </c>
      <c r="K827" s="213">
        <v>5</v>
      </c>
      <c r="L827" s="214">
        <v>15112.333337</v>
      </c>
      <c r="M827" s="214">
        <v>15112.333337</v>
      </c>
      <c r="N827" s="215">
        <v>3.9301588000000001</v>
      </c>
      <c r="O827" s="215">
        <v>3.9301588000000001</v>
      </c>
      <c r="P827" s="213">
        <v>1</v>
      </c>
      <c r="Q827" s="214">
        <v>4784</v>
      </c>
      <c r="R827" s="215">
        <v>0.99047619047619051</v>
      </c>
    </row>
    <row r="828" spans="2:18">
      <c r="B828" s="213" t="s">
        <v>1077</v>
      </c>
      <c r="C828" s="213" t="s">
        <v>377</v>
      </c>
      <c r="D828" s="213" t="s">
        <v>378</v>
      </c>
      <c r="E828" s="214">
        <v>55.5</v>
      </c>
      <c r="F828" s="212">
        <v>22.722950000000001</v>
      </c>
      <c r="G828" s="212">
        <v>0</v>
      </c>
      <c r="H828" s="221" t="s">
        <v>1765</v>
      </c>
      <c r="I828" s="212">
        <v>1.0891671136584009</v>
      </c>
      <c r="J828" s="212">
        <v>9.802542768153942E-2</v>
      </c>
      <c r="K828" s="213">
        <v>5</v>
      </c>
      <c r="L828" s="214">
        <v>56222</v>
      </c>
      <c r="M828" s="214">
        <v>56222</v>
      </c>
      <c r="N828" s="215">
        <v>4</v>
      </c>
      <c r="O828" s="215">
        <v>4</v>
      </c>
      <c r="P828" s="213">
        <v>1</v>
      </c>
      <c r="Q828" s="214">
        <v>5060</v>
      </c>
      <c r="R828" s="215">
        <v>0.99099099099099097</v>
      </c>
    </row>
    <row r="829" spans="2:18">
      <c r="B829" s="213" t="s">
        <v>1078</v>
      </c>
      <c r="C829" s="213" t="s">
        <v>377</v>
      </c>
      <c r="D829" s="213" t="s">
        <v>378</v>
      </c>
      <c r="E829" s="214">
        <v>59.5</v>
      </c>
      <c r="F829" s="212">
        <v>30.927439999999997</v>
      </c>
      <c r="G829" s="212">
        <v>0</v>
      </c>
      <c r="H829" s="221" t="s">
        <v>1765</v>
      </c>
      <c r="I829" s="212">
        <v>1.8403965054013072E-3</v>
      </c>
      <c r="J829" s="212">
        <v>0.40300849250179138</v>
      </c>
      <c r="K829" s="213">
        <v>1</v>
      </c>
      <c r="L829" s="214">
        <v>94.999904999999998</v>
      </c>
      <c r="M829" s="214">
        <v>94.999904999999998</v>
      </c>
      <c r="N829" s="215">
        <v>1.6806705882352942E-2</v>
      </c>
      <c r="O829" s="215">
        <v>1.6806705882352942E-2</v>
      </c>
      <c r="P829" s="213">
        <v>3</v>
      </c>
      <c r="Q829" s="214">
        <v>20803</v>
      </c>
      <c r="R829" s="215">
        <v>2</v>
      </c>
    </row>
    <row r="830" spans="2:18">
      <c r="B830" s="213" t="s">
        <v>1079</v>
      </c>
      <c r="C830" s="213" t="s">
        <v>377</v>
      </c>
      <c r="D830" s="213" t="s">
        <v>378</v>
      </c>
      <c r="E830" s="214">
        <v>78</v>
      </c>
      <c r="F830" s="212">
        <v>76.840289999999996</v>
      </c>
      <c r="G830" s="212">
        <v>0</v>
      </c>
      <c r="H830" s="221" t="s">
        <v>1765</v>
      </c>
      <c r="I830" s="212">
        <v>1.9808885437337487</v>
      </c>
      <c r="J830" s="212">
        <v>0.13545331825085447</v>
      </c>
      <c r="K830" s="213">
        <v>6</v>
      </c>
      <c r="L830" s="214">
        <v>102252</v>
      </c>
      <c r="M830" s="214">
        <v>102252</v>
      </c>
      <c r="N830" s="215">
        <v>4.7179487179487181</v>
      </c>
      <c r="O830" s="215">
        <v>4.7179487179487181</v>
      </c>
      <c r="P830" s="213">
        <v>1</v>
      </c>
      <c r="Q830" s="214">
        <v>6992</v>
      </c>
      <c r="R830" s="215">
        <v>0.97435897435897434</v>
      </c>
    </row>
    <row r="831" spans="2:18">
      <c r="B831" s="213" t="s">
        <v>1080</v>
      </c>
      <c r="C831" s="213" t="s">
        <v>377</v>
      </c>
      <c r="D831" s="213" t="s">
        <v>378</v>
      </c>
      <c r="E831" s="214">
        <v>1030.5</v>
      </c>
      <c r="F831" s="212">
        <v>13.352079999999999</v>
      </c>
      <c r="G831" s="212">
        <v>3.74404</v>
      </c>
      <c r="H831" s="220">
        <v>4.5886063575744629</v>
      </c>
      <c r="I831" s="212">
        <v>35.39621354640235</v>
      </c>
      <c r="J831" s="212">
        <v>3.1752102070868919</v>
      </c>
      <c r="K831" s="213">
        <v>18</v>
      </c>
      <c r="L831" s="214">
        <v>1827126.3363079999</v>
      </c>
      <c r="M831" s="214">
        <v>1826716.3363079999</v>
      </c>
      <c r="N831" s="215">
        <v>7.7344331305191654</v>
      </c>
      <c r="O831" s="215">
        <v>7.7324923250849098</v>
      </c>
      <c r="P831" s="213">
        <v>5</v>
      </c>
      <c r="Q831" s="214">
        <v>163902</v>
      </c>
      <c r="R831" s="215">
        <v>1.2392042697719554</v>
      </c>
    </row>
    <row r="832" spans="2:18">
      <c r="B832" s="213" t="s">
        <v>1081</v>
      </c>
      <c r="C832" s="213" t="s">
        <v>377</v>
      </c>
      <c r="D832" s="213" t="s">
        <v>378</v>
      </c>
      <c r="E832" s="214">
        <v>59</v>
      </c>
      <c r="F832" s="212">
        <v>44.379649999999998</v>
      </c>
      <c r="G832" s="212">
        <v>0</v>
      </c>
      <c r="H832" s="221" t="s">
        <v>1765</v>
      </c>
      <c r="I832" s="212">
        <v>1.3980634465402479</v>
      </c>
      <c r="J832" s="212">
        <v>0.10158998868814084</v>
      </c>
      <c r="K832" s="213">
        <v>6</v>
      </c>
      <c r="L832" s="214">
        <v>72167</v>
      </c>
      <c r="M832" s="214">
        <v>72167</v>
      </c>
      <c r="N832" s="215">
        <v>4.8474576271186445</v>
      </c>
      <c r="O832" s="215">
        <v>4.8474576271186445</v>
      </c>
      <c r="P832" s="213">
        <v>1</v>
      </c>
      <c r="Q832" s="214">
        <v>5244</v>
      </c>
      <c r="R832" s="215">
        <v>0.96610169491525422</v>
      </c>
    </row>
    <row r="833" spans="2:18">
      <c r="B833" s="213" t="s">
        <v>1082</v>
      </c>
      <c r="C833" s="213" t="s">
        <v>377</v>
      </c>
      <c r="D833" s="213" t="s">
        <v>378</v>
      </c>
      <c r="E833" s="214">
        <v>64.5</v>
      </c>
      <c r="F833" s="212">
        <v>50.071089999999998</v>
      </c>
      <c r="G833" s="212">
        <v>0</v>
      </c>
      <c r="H833" s="221" t="s">
        <v>1765</v>
      </c>
      <c r="I833" s="212">
        <v>1.7808469210766151</v>
      </c>
      <c r="J833" s="212">
        <v>0.23545475257735771</v>
      </c>
      <c r="K833" s="213">
        <v>13</v>
      </c>
      <c r="L833" s="214">
        <v>91925.999546999999</v>
      </c>
      <c r="M833" s="214">
        <v>91925.999546999999</v>
      </c>
      <c r="N833" s="215">
        <v>6.4496123875968996</v>
      </c>
      <c r="O833" s="215">
        <v>6.4496123875968996</v>
      </c>
      <c r="P833" s="213">
        <v>3</v>
      </c>
      <c r="Q833" s="214">
        <v>12154</v>
      </c>
      <c r="R833" s="215">
        <v>1.7054263565891472</v>
      </c>
    </row>
    <row r="834" spans="2:18">
      <c r="B834" s="213" t="s">
        <v>1083</v>
      </c>
      <c r="C834" s="213" t="s">
        <v>377</v>
      </c>
      <c r="D834" s="213" t="s">
        <v>378</v>
      </c>
      <c r="E834" s="214">
        <v>53</v>
      </c>
      <c r="F834" s="212">
        <v>50.479860000000002</v>
      </c>
      <c r="G834" s="212">
        <v>0</v>
      </c>
      <c r="H834" s="221" t="s">
        <v>1765</v>
      </c>
      <c r="I834" s="212">
        <v>1.3987027428077361</v>
      </c>
      <c r="J834" s="212">
        <v>8.9114025165035832E-2</v>
      </c>
      <c r="K834" s="213">
        <v>5</v>
      </c>
      <c r="L834" s="214">
        <v>72200</v>
      </c>
      <c r="M834" s="214">
        <v>72200</v>
      </c>
      <c r="N834" s="215">
        <v>4.716981132075472</v>
      </c>
      <c r="O834" s="215">
        <v>4.716981132075472</v>
      </c>
      <c r="P834" s="213">
        <v>1</v>
      </c>
      <c r="Q834" s="214">
        <v>4600</v>
      </c>
      <c r="R834" s="215">
        <v>0.94339622641509435</v>
      </c>
    </row>
    <row r="835" spans="2:18">
      <c r="B835" s="213" t="s">
        <v>1084</v>
      </c>
      <c r="C835" s="213" t="s">
        <v>377</v>
      </c>
      <c r="D835" s="213" t="s">
        <v>378</v>
      </c>
      <c r="E835" s="214">
        <v>148.5</v>
      </c>
      <c r="F835" s="212">
        <v>50.70449</v>
      </c>
      <c r="G835" s="212">
        <v>0.18026</v>
      </c>
      <c r="H835" s="221" t="s">
        <v>1765</v>
      </c>
      <c r="I835" s="212">
        <v>5.0551480583999879</v>
      </c>
      <c r="J835" s="212">
        <v>0.35672731725847168</v>
      </c>
      <c r="K835" s="213">
        <v>7</v>
      </c>
      <c r="L835" s="214">
        <v>260943</v>
      </c>
      <c r="M835" s="214">
        <v>260943</v>
      </c>
      <c r="N835" s="215">
        <v>6.1077441077441081</v>
      </c>
      <c r="O835" s="215">
        <v>6.1077441077441081</v>
      </c>
      <c r="P835" s="213">
        <v>4</v>
      </c>
      <c r="Q835" s="214">
        <v>18414</v>
      </c>
      <c r="R835" s="215">
        <v>1.494949494949495</v>
      </c>
    </row>
    <row r="836" spans="2:18">
      <c r="B836" s="213" t="s">
        <v>1085</v>
      </c>
      <c r="C836" s="213" t="s">
        <v>377</v>
      </c>
      <c r="D836" s="213" t="s">
        <v>378</v>
      </c>
      <c r="E836" s="214">
        <v>352.5</v>
      </c>
      <c r="F836" s="212">
        <v>9.3934099999999994</v>
      </c>
      <c r="G836" s="212">
        <v>0.96196999999999999</v>
      </c>
      <c r="H836" s="220">
        <v>0.78941828012466431</v>
      </c>
      <c r="I836" s="212">
        <v>9.5809006894771649</v>
      </c>
      <c r="J836" s="212">
        <v>0.62379817615525079</v>
      </c>
      <c r="K836" s="213">
        <v>7</v>
      </c>
      <c r="L836" s="214">
        <v>494559</v>
      </c>
      <c r="M836" s="214">
        <v>494559</v>
      </c>
      <c r="N836" s="215">
        <v>5.0014184397163124</v>
      </c>
      <c r="O836" s="215">
        <v>5.0014184397163124</v>
      </c>
      <c r="P836" s="213">
        <v>1</v>
      </c>
      <c r="Q836" s="214">
        <v>32200</v>
      </c>
      <c r="R836" s="215">
        <v>0.99290780141843971</v>
      </c>
    </row>
    <row r="837" spans="2:18">
      <c r="B837" s="213" t="s">
        <v>1086</v>
      </c>
      <c r="C837" s="213" t="s">
        <v>377</v>
      </c>
      <c r="D837" s="213" t="s">
        <v>378</v>
      </c>
      <c r="E837" s="214">
        <v>593</v>
      </c>
      <c r="F837" s="212">
        <v>20.256529999999998</v>
      </c>
      <c r="G837" s="212">
        <v>0.31395999999999996</v>
      </c>
      <c r="H837" s="220">
        <v>0.9107629656791687</v>
      </c>
      <c r="I837" s="212">
        <v>17.510331167526235</v>
      </c>
      <c r="J837" s="212">
        <v>1.0290345192861681</v>
      </c>
      <c r="K837" s="213">
        <v>19</v>
      </c>
      <c r="L837" s="214">
        <v>903870.33041599998</v>
      </c>
      <c r="M837" s="214">
        <v>828913.33041599998</v>
      </c>
      <c r="N837" s="215">
        <v>7.5941539730185506</v>
      </c>
      <c r="O837" s="215">
        <v>6.5385047318718392</v>
      </c>
      <c r="P837" s="213">
        <v>2</v>
      </c>
      <c r="Q837" s="214">
        <v>53118</v>
      </c>
      <c r="R837" s="215">
        <v>0.96964586846542999</v>
      </c>
    </row>
    <row r="838" spans="2:18">
      <c r="B838" s="213" t="s">
        <v>1087</v>
      </c>
      <c r="C838" s="213" t="s">
        <v>377</v>
      </c>
      <c r="D838" s="213" t="s">
        <v>378</v>
      </c>
      <c r="E838" s="214">
        <v>132.5</v>
      </c>
      <c r="F838" s="212">
        <v>61.84037</v>
      </c>
      <c r="G838" s="212">
        <v>0</v>
      </c>
      <c r="H838" s="221" t="s">
        <v>1765</v>
      </c>
      <c r="I838" s="212">
        <v>4.5770512840788058</v>
      </c>
      <c r="J838" s="212">
        <v>0.24239014844889745</v>
      </c>
      <c r="K838" s="213">
        <v>9</v>
      </c>
      <c r="L838" s="214">
        <v>236263.998487</v>
      </c>
      <c r="M838" s="214">
        <v>236263.998487</v>
      </c>
      <c r="N838" s="215">
        <v>5.8465408377358488</v>
      </c>
      <c r="O838" s="215">
        <v>5.8465408377358488</v>
      </c>
      <c r="P838" s="213">
        <v>1</v>
      </c>
      <c r="Q838" s="214">
        <v>12512</v>
      </c>
      <c r="R838" s="215">
        <v>1.0264150943396226</v>
      </c>
    </row>
    <row r="839" spans="2:18">
      <c r="B839" s="213" t="s">
        <v>1088</v>
      </c>
      <c r="C839" s="213" t="s">
        <v>377</v>
      </c>
      <c r="D839" s="213" t="s">
        <v>378</v>
      </c>
      <c r="E839" s="214">
        <v>293</v>
      </c>
      <c r="F839" s="212">
        <v>21.927299999999999</v>
      </c>
      <c r="G839" s="212">
        <v>0.75683</v>
      </c>
      <c r="H839" s="220">
        <v>0.64642679691314697</v>
      </c>
      <c r="I839" s="212">
        <v>3.3722877741928183</v>
      </c>
      <c r="J839" s="212">
        <v>0.51151450444730562</v>
      </c>
      <c r="K839" s="213">
        <v>6</v>
      </c>
      <c r="L839" s="214">
        <v>174074.9981</v>
      </c>
      <c r="M839" s="214">
        <v>174074.9981</v>
      </c>
      <c r="N839" s="215">
        <v>3.9954493174061438</v>
      </c>
      <c r="O839" s="215">
        <v>3.9954493174061438</v>
      </c>
      <c r="P839" s="213">
        <v>1</v>
      </c>
      <c r="Q839" s="214">
        <v>26404</v>
      </c>
      <c r="R839" s="215">
        <v>0.97952218430034133</v>
      </c>
    </row>
    <row r="840" spans="2:18">
      <c r="B840" s="213" t="s">
        <v>1089</v>
      </c>
      <c r="C840" s="213" t="s">
        <v>377</v>
      </c>
      <c r="D840" s="213" t="s">
        <v>378</v>
      </c>
      <c r="E840" s="214">
        <v>107</v>
      </c>
      <c r="F840" s="212">
        <v>71.509699999999995</v>
      </c>
      <c r="G840" s="212">
        <v>1.2870599999999999</v>
      </c>
      <c r="H840" s="221" t="s">
        <v>1765</v>
      </c>
      <c r="I840" s="212">
        <v>0.10689808496971037</v>
      </c>
      <c r="J840" s="212">
        <v>0.1800103308333724</v>
      </c>
      <c r="K840" s="213">
        <v>5</v>
      </c>
      <c r="L840" s="214">
        <v>5518</v>
      </c>
      <c r="M840" s="214">
        <v>5518</v>
      </c>
      <c r="N840" s="215">
        <v>0.24299065420560748</v>
      </c>
      <c r="O840" s="215">
        <v>0.24299065420560748</v>
      </c>
      <c r="P840" s="213">
        <v>1</v>
      </c>
      <c r="Q840" s="214">
        <v>9292</v>
      </c>
      <c r="R840" s="215">
        <v>0.94392523364485981</v>
      </c>
    </row>
    <row r="841" spans="2:18">
      <c r="B841" s="213" t="s">
        <v>1090</v>
      </c>
      <c r="C841" s="213" t="s">
        <v>377</v>
      </c>
      <c r="D841" s="213" t="s">
        <v>378</v>
      </c>
      <c r="E841" s="214">
        <v>43.5</v>
      </c>
      <c r="F841" s="212">
        <v>25.898439999999997</v>
      </c>
      <c r="G841" s="212">
        <v>0</v>
      </c>
      <c r="H841" s="221" t="s">
        <v>1765</v>
      </c>
      <c r="I841" s="212">
        <v>0.57647088222664489</v>
      </c>
      <c r="J841" s="212">
        <v>6.7726659125427233E-2</v>
      </c>
      <c r="K841" s="213">
        <v>6</v>
      </c>
      <c r="L841" s="214">
        <v>29757.000128</v>
      </c>
      <c r="M841" s="214">
        <v>29757.000128</v>
      </c>
      <c r="N841" s="215">
        <v>3.6015325977011496</v>
      </c>
      <c r="O841" s="215">
        <v>3.6015325977011496</v>
      </c>
      <c r="P841" s="213">
        <v>1</v>
      </c>
      <c r="Q841" s="214">
        <v>3496</v>
      </c>
      <c r="R841" s="215">
        <v>0.87356321839080464</v>
      </c>
    </row>
    <row r="842" spans="2:18">
      <c r="B842" s="213" t="s">
        <v>1091</v>
      </c>
      <c r="C842" s="213" t="s">
        <v>377</v>
      </c>
      <c r="D842" s="213" t="s">
        <v>378</v>
      </c>
      <c r="E842" s="214">
        <v>105</v>
      </c>
      <c r="F842" s="212">
        <v>51.27129</v>
      </c>
      <c r="G842" s="212">
        <v>0.15028</v>
      </c>
      <c r="H842" s="221" t="s">
        <v>1765</v>
      </c>
      <c r="I842" s="212">
        <v>1.0284533408611787</v>
      </c>
      <c r="J842" s="212">
        <v>0.1800103308333724</v>
      </c>
      <c r="K842" s="213">
        <v>5</v>
      </c>
      <c r="L842" s="214">
        <v>53088</v>
      </c>
      <c r="M842" s="214">
        <v>53088</v>
      </c>
      <c r="N842" s="215">
        <v>2.980952380952381</v>
      </c>
      <c r="O842" s="215">
        <v>2.980952380952381</v>
      </c>
      <c r="P842" s="213">
        <v>1</v>
      </c>
      <c r="Q842" s="214">
        <v>9292</v>
      </c>
      <c r="R842" s="215">
        <v>0.96190476190476193</v>
      </c>
    </row>
    <row r="843" spans="2:18">
      <c r="B843" s="213" t="s">
        <v>1092</v>
      </c>
      <c r="C843" s="213" t="s">
        <v>377</v>
      </c>
      <c r="D843" s="213" t="s">
        <v>378</v>
      </c>
      <c r="E843" s="214">
        <v>779</v>
      </c>
      <c r="F843" s="212">
        <v>33.369709999999998</v>
      </c>
      <c r="G843" s="212">
        <v>1.2236399999999998</v>
      </c>
      <c r="H843" s="220">
        <v>2.3112316131591797</v>
      </c>
      <c r="I843" s="212">
        <v>3.4938510181303375</v>
      </c>
      <c r="J843" s="212">
        <v>1.4128834963774768</v>
      </c>
      <c r="K843" s="213">
        <v>8</v>
      </c>
      <c r="L843" s="214">
        <v>180350.002748</v>
      </c>
      <c r="M843" s="214">
        <v>180350.002748</v>
      </c>
      <c r="N843" s="215">
        <v>2.6029099922978176</v>
      </c>
      <c r="O843" s="215">
        <v>2.6029099922978176</v>
      </c>
      <c r="P843" s="213">
        <v>2</v>
      </c>
      <c r="Q843" s="214">
        <v>72932</v>
      </c>
      <c r="R843" s="215">
        <v>0.97304236200256744</v>
      </c>
    </row>
    <row r="844" spans="2:18">
      <c r="B844" s="213" t="s">
        <v>1093</v>
      </c>
      <c r="C844" s="213" t="s">
        <v>377</v>
      </c>
      <c r="D844" s="213" t="s">
        <v>378</v>
      </c>
      <c r="E844" s="214">
        <v>69</v>
      </c>
      <c r="F844" s="212">
        <v>32.308950000000003</v>
      </c>
      <c r="G844" s="212">
        <v>6.1869999999999994E-2</v>
      </c>
      <c r="H844" s="221" t="s">
        <v>1765</v>
      </c>
      <c r="I844" s="212">
        <v>0.77509829279414866</v>
      </c>
      <c r="J844" s="212">
        <v>0.18857302629488235</v>
      </c>
      <c r="K844" s="213">
        <v>1</v>
      </c>
      <c r="L844" s="214">
        <v>40010</v>
      </c>
      <c r="M844" s="214">
        <v>40010</v>
      </c>
      <c r="N844" s="215">
        <v>0.6811594202898551</v>
      </c>
      <c r="O844" s="215">
        <v>0.6811594202898551</v>
      </c>
      <c r="P844" s="213">
        <v>2</v>
      </c>
      <c r="Q844" s="214">
        <v>9734</v>
      </c>
      <c r="R844" s="215">
        <v>1.8405797101449275</v>
      </c>
    </row>
    <row r="845" spans="2:18">
      <c r="B845" s="213" t="s">
        <v>1094</v>
      </c>
      <c r="C845" s="213" t="s">
        <v>377</v>
      </c>
      <c r="D845" s="213" t="s">
        <v>378</v>
      </c>
      <c r="E845" s="214">
        <v>190</v>
      </c>
      <c r="F845" s="212">
        <v>2.0485500000000001</v>
      </c>
      <c r="G845" s="212">
        <v>0.10066</v>
      </c>
      <c r="H845" s="220">
        <v>0.3759707510471344</v>
      </c>
      <c r="I845" s="212">
        <v>9.2523651520109398E-2</v>
      </c>
      <c r="J845" s="212">
        <v>0.32966377526813362</v>
      </c>
      <c r="K845" s="213">
        <v>2</v>
      </c>
      <c r="L845" s="214">
        <v>4776.0023879999999</v>
      </c>
      <c r="M845" s="214">
        <v>4776.0023879999999</v>
      </c>
      <c r="N845" s="215">
        <v>0.12631585263157896</v>
      </c>
      <c r="O845" s="215">
        <v>0.12631585263157896</v>
      </c>
      <c r="P845" s="213">
        <v>1</v>
      </c>
      <c r="Q845" s="214">
        <v>17017</v>
      </c>
      <c r="R845" s="215">
        <v>0.98421052631578942</v>
      </c>
    </row>
    <row r="846" spans="2:18">
      <c r="B846" s="213" t="s">
        <v>1095</v>
      </c>
      <c r="C846" s="213" t="s">
        <v>377</v>
      </c>
      <c r="D846" s="213" t="s">
        <v>378</v>
      </c>
      <c r="E846" s="214">
        <v>101</v>
      </c>
      <c r="F846" s="212">
        <v>66.869619999999998</v>
      </c>
      <c r="G846" s="212">
        <v>0</v>
      </c>
      <c r="H846" s="221" t="s">
        <v>1765</v>
      </c>
      <c r="I846" s="212">
        <v>1.8476243308836875</v>
      </c>
      <c r="J846" s="212">
        <v>0.26984114272256177</v>
      </c>
      <c r="K846" s="213">
        <v>5</v>
      </c>
      <c r="L846" s="214">
        <v>95373</v>
      </c>
      <c r="M846" s="214">
        <v>95373</v>
      </c>
      <c r="N846" s="215">
        <v>3.722772277227723</v>
      </c>
      <c r="O846" s="215">
        <v>3.722772277227723</v>
      </c>
      <c r="P846" s="213">
        <v>3</v>
      </c>
      <c r="Q846" s="214">
        <v>13929</v>
      </c>
      <c r="R846" s="215">
        <v>1.2178217821782178</v>
      </c>
    </row>
    <row r="847" spans="2:18">
      <c r="B847" s="213" t="s">
        <v>1096</v>
      </c>
      <c r="C847" s="213" t="s">
        <v>377</v>
      </c>
      <c r="D847" s="213" t="s">
        <v>378</v>
      </c>
      <c r="E847" s="214">
        <v>44</v>
      </c>
      <c r="F847" s="212">
        <v>40.419800000000002</v>
      </c>
      <c r="G847" s="212">
        <v>0</v>
      </c>
      <c r="H847" s="221" t="s">
        <v>1765</v>
      </c>
      <c r="I847" s="212">
        <v>1.1615432001837431</v>
      </c>
      <c r="J847" s="212">
        <v>0</v>
      </c>
      <c r="K847" s="213">
        <v>6</v>
      </c>
      <c r="L847" s="214">
        <v>59958</v>
      </c>
      <c r="M847" s="214">
        <v>59958</v>
      </c>
      <c r="N847" s="215">
        <v>5.5909090909090908</v>
      </c>
      <c r="O847" s="215">
        <v>5.5909090909090908</v>
      </c>
      <c r="P847" s="213"/>
      <c r="Q847" s="214"/>
      <c r="R847" s="215"/>
    </row>
    <row r="848" spans="2:18">
      <c r="B848" s="213" t="s">
        <v>1097</v>
      </c>
      <c r="C848" s="213" t="s">
        <v>377</v>
      </c>
      <c r="D848" s="213" t="s">
        <v>378</v>
      </c>
      <c r="E848" s="214">
        <v>26</v>
      </c>
      <c r="F848" s="212">
        <v>5.4202700000000004</v>
      </c>
      <c r="G848" s="212">
        <v>0</v>
      </c>
      <c r="H848" s="220">
        <v>0.12120502442121506</v>
      </c>
      <c r="I848" s="212">
        <v>0.31360387812426088</v>
      </c>
      <c r="J848" s="212">
        <v>4.5719369432496645E-2</v>
      </c>
      <c r="K848" s="213">
        <v>4</v>
      </c>
      <c r="L848" s="214">
        <v>16188</v>
      </c>
      <c r="M848" s="214">
        <v>16188</v>
      </c>
      <c r="N848" s="215">
        <v>3.6153846153846154</v>
      </c>
      <c r="O848" s="215">
        <v>3.6153846153846154</v>
      </c>
      <c r="P848" s="213">
        <v>2</v>
      </c>
      <c r="Q848" s="214">
        <v>2360</v>
      </c>
      <c r="R848" s="215">
        <v>1.0384615384615385</v>
      </c>
    </row>
    <row r="849" spans="2:18">
      <c r="B849" s="213" t="s">
        <v>1098</v>
      </c>
      <c r="C849" s="213" t="s">
        <v>377</v>
      </c>
      <c r="D849" s="213" t="s">
        <v>378</v>
      </c>
      <c r="E849" s="214">
        <v>84</v>
      </c>
      <c r="F849" s="212">
        <v>68.793469999999999</v>
      </c>
      <c r="G849" s="212">
        <v>0</v>
      </c>
      <c r="H849" s="221" t="s">
        <v>1765</v>
      </c>
      <c r="I849" s="212">
        <v>2.7100737409537379</v>
      </c>
      <c r="J849" s="212">
        <v>0.13723559875415517</v>
      </c>
      <c r="K849" s="213">
        <v>13</v>
      </c>
      <c r="L849" s="214">
        <v>139892</v>
      </c>
      <c r="M849" s="214">
        <v>131268</v>
      </c>
      <c r="N849" s="215">
        <v>10.107142857142858</v>
      </c>
      <c r="O849" s="215">
        <v>9.1904761904761898</v>
      </c>
      <c r="P849" s="213">
        <v>1</v>
      </c>
      <c r="Q849" s="214">
        <v>7084</v>
      </c>
      <c r="R849" s="215">
        <v>0.91666666666666663</v>
      </c>
    </row>
    <row r="850" spans="2:18">
      <c r="B850" s="213" t="s">
        <v>1099</v>
      </c>
      <c r="C850" s="213" t="s">
        <v>377</v>
      </c>
      <c r="D850" s="213" t="s">
        <v>259</v>
      </c>
      <c r="E850" s="214">
        <v>1</v>
      </c>
      <c r="F850" s="212">
        <v>3.91377</v>
      </c>
      <c r="G850" s="212">
        <v>0.44042999999999999</v>
      </c>
      <c r="H850" s="220">
        <v>2.5808219909667969</v>
      </c>
      <c r="I850" s="212">
        <v>4.7725066912901503E-3</v>
      </c>
      <c r="J850" s="212">
        <v>0</v>
      </c>
      <c r="K850" s="213">
        <v>1</v>
      </c>
      <c r="L850" s="214">
        <v>200</v>
      </c>
      <c r="M850" s="214"/>
      <c r="N850" s="215">
        <v>1</v>
      </c>
      <c r="O850" s="215"/>
      <c r="P850" s="213"/>
      <c r="Q850" s="214"/>
      <c r="R850" s="215"/>
    </row>
    <row r="851" spans="2:18">
      <c r="B851" s="213" t="s">
        <v>1100</v>
      </c>
      <c r="C851" s="213" t="s">
        <v>377</v>
      </c>
      <c r="D851" s="213" t="s">
        <v>378</v>
      </c>
      <c r="E851" s="214">
        <v>59</v>
      </c>
      <c r="F851" s="212">
        <v>39.754419999999996</v>
      </c>
      <c r="G851" s="212">
        <v>0</v>
      </c>
      <c r="H851" s="221" t="s">
        <v>1765</v>
      </c>
      <c r="I851" s="212">
        <v>1.4916912908060345E-2</v>
      </c>
      <c r="J851" s="212">
        <v>9.4015296549112795E-2</v>
      </c>
      <c r="K851" s="213">
        <v>1</v>
      </c>
      <c r="L851" s="214">
        <v>770</v>
      </c>
      <c r="M851" s="214">
        <v>770</v>
      </c>
      <c r="N851" s="215">
        <v>3.3898305084745763E-2</v>
      </c>
      <c r="O851" s="215">
        <v>3.3898305084745763E-2</v>
      </c>
      <c r="P851" s="213">
        <v>2</v>
      </c>
      <c r="Q851" s="214">
        <v>4853</v>
      </c>
      <c r="R851" s="215">
        <v>0.9152542372881356</v>
      </c>
    </row>
    <row r="852" spans="2:18">
      <c r="B852" s="213" t="s">
        <v>1101</v>
      </c>
      <c r="C852" s="213" t="s">
        <v>377</v>
      </c>
      <c r="D852" s="213" t="s">
        <v>259</v>
      </c>
      <c r="E852" s="214">
        <v>2</v>
      </c>
      <c r="F852" s="212">
        <v>2.3247800000000001</v>
      </c>
      <c r="G852" s="212">
        <v>1.46977</v>
      </c>
      <c r="H852" s="220">
        <v>2.5808219909667969</v>
      </c>
      <c r="I852" s="212">
        <v>2.0092253170331531E-2</v>
      </c>
      <c r="J852" s="212">
        <v>0</v>
      </c>
      <c r="K852" s="213">
        <v>2</v>
      </c>
      <c r="L852" s="214">
        <v>842</v>
      </c>
      <c r="M852" s="214">
        <v>648</v>
      </c>
      <c r="N852" s="215">
        <v>2</v>
      </c>
      <c r="O852" s="215">
        <v>1.5</v>
      </c>
      <c r="P852" s="213"/>
      <c r="Q852" s="214"/>
      <c r="R852" s="215"/>
    </row>
    <row r="853" spans="2:18">
      <c r="B853" s="213" t="s">
        <v>1102</v>
      </c>
      <c r="C853" s="213" t="s">
        <v>377</v>
      </c>
      <c r="D853" s="213" t="s">
        <v>378</v>
      </c>
      <c r="E853" s="214">
        <v>42.5</v>
      </c>
      <c r="F853" s="212">
        <v>36.900129999999997</v>
      </c>
      <c r="G853" s="212">
        <v>0</v>
      </c>
      <c r="H853" s="221" t="s">
        <v>1765</v>
      </c>
      <c r="I853" s="212">
        <v>0.82666819170487149</v>
      </c>
      <c r="J853" s="212">
        <v>7.4855781138630104E-2</v>
      </c>
      <c r="K853" s="213">
        <v>4</v>
      </c>
      <c r="L853" s="214">
        <v>42672</v>
      </c>
      <c r="M853" s="214">
        <v>42672</v>
      </c>
      <c r="N853" s="215">
        <v>3.9529411764705884</v>
      </c>
      <c r="O853" s="215">
        <v>3.9529411764705884</v>
      </c>
      <c r="P853" s="213">
        <v>1</v>
      </c>
      <c r="Q853" s="214">
        <v>3864</v>
      </c>
      <c r="R853" s="215">
        <v>0.9882352941176471</v>
      </c>
    </row>
    <row r="854" spans="2:18">
      <c r="B854" s="213" t="s">
        <v>1103</v>
      </c>
      <c r="C854" s="213" t="s">
        <v>377</v>
      </c>
      <c r="D854" s="213" t="s">
        <v>378</v>
      </c>
      <c r="E854" s="214">
        <v>50</v>
      </c>
      <c r="F854" s="212">
        <v>44.47889</v>
      </c>
      <c r="G854" s="212">
        <v>0</v>
      </c>
      <c r="H854" s="221" t="s">
        <v>1765</v>
      </c>
      <c r="I854" s="212">
        <v>1.4733647978047033</v>
      </c>
      <c r="J854" s="212">
        <v>9.008265587335143E-2</v>
      </c>
      <c r="K854" s="213">
        <v>6</v>
      </c>
      <c r="L854" s="214">
        <v>76054</v>
      </c>
      <c r="M854" s="214">
        <v>76054</v>
      </c>
      <c r="N854" s="215">
        <v>5.84</v>
      </c>
      <c r="O854" s="215">
        <v>5.84</v>
      </c>
      <c r="P854" s="213">
        <v>2</v>
      </c>
      <c r="Q854" s="214">
        <v>4650</v>
      </c>
      <c r="R854" s="215">
        <v>1.02</v>
      </c>
    </row>
    <row r="855" spans="2:18">
      <c r="B855" s="213" t="s">
        <v>1104</v>
      </c>
      <c r="C855" s="213" t="s">
        <v>377</v>
      </c>
      <c r="D855" s="213" t="s">
        <v>378</v>
      </c>
      <c r="E855" s="214">
        <v>1179.5</v>
      </c>
      <c r="F855" s="212">
        <v>31.413250000000001</v>
      </c>
      <c r="G855" s="212">
        <v>0.45218999999999998</v>
      </c>
      <c r="H855" s="220">
        <v>2.5009043216705322</v>
      </c>
      <c r="I855" s="212">
        <v>0.24457925384969073</v>
      </c>
      <c r="J855" s="212">
        <v>1.9961541636968028</v>
      </c>
      <c r="K855" s="213">
        <v>9</v>
      </c>
      <c r="L855" s="214">
        <v>12625</v>
      </c>
      <c r="M855" s="214">
        <v>12625</v>
      </c>
      <c r="N855" s="215">
        <v>6.7825349724459513E-2</v>
      </c>
      <c r="O855" s="215">
        <v>6.7825349724459513E-2</v>
      </c>
      <c r="P855" s="213">
        <v>1</v>
      </c>
      <c r="Q855" s="214">
        <v>103040</v>
      </c>
      <c r="R855" s="215">
        <v>0.94955489614243327</v>
      </c>
    </row>
    <row r="856" spans="2:18">
      <c r="B856" s="213" t="s">
        <v>1105</v>
      </c>
      <c r="C856" s="213" t="s">
        <v>377</v>
      </c>
      <c r="D856" s="213" t="s">
        <v>378</v>
      </c>
      <c r="E856" s="214">
        <v>49.5</v>
      </c>
      <c r="F856" s="212">
        <v>42.726990000000001</v>
      </c>
      <c r="G856" s="212">
        <v>0</v>
      </c>
      <c r="H856" s="221" t="s">
        <v>1765</v>
      </c>
      <c r="I856" s="212">
        <v>0.96444622365568344</v>
      </c>
      <c r="J856" s="212">
        <v>8.7331744661735114E-2</v>
      </c>
      <c r="K856" s="213">
        <v>4</v>
      </c>
      <c r="L856" s="214">
        <v>49784</v>
      </c>
      <c r="M856" s="214">
        <v>49784</v>
      </c>
      <c r="N856" s="215">
        <v>3.9595959595959598</v>
      </c>
      <c r="O856" s="215">
        <v>3.9595959595959598</v>
      </c>
      <c r="P856" s="213">
        <v>1</v>
      </c>
      <c r="Q856" s="214">
        <v>4508</v>
      </c>
      <c r="R856" s="215">
        <v>0.98989898989898994</v>
      </c>
    </row>
    <row r="857" spans="2:18">
      <c r="B857" s="213" t="s">
        <v>1106</v>
      </c>
      <c r="C857" s="213" t="s">
        <v>354</v>
      </c>
      <c r="D857" s="213" t="s">
        <v>378</v>
      </c>
      <c r="E857" s="214">
        <v>566</v>
      </c>
      <c r="F857" s="212">
        <v>79.198070000000001</v>
      </c>
      <c r="G857" s="212">
        <v>2.87696</v>
      </c>
      <c r="H857" s="220">
        <v>1.0994710922241211</v>
      </c>
      <c r="I857" s="212">
        <v>4.3881039119458505</v>
      </c>
      <c r="J857" s="212">
        <v>1.7915793581005464</v>
      </c>
      <c r="K857" s="213">
        <v>9</v>
      </c>
      <c r="L857" s="214">
        <v>226510.67503200009</v>
      </c>
      <c r="M857" s="214">
        <v>146815.67503199994</v>
      </c>
      <c r="N857" s="215">
        <v>3.3356893992932881</v>
      </c>
      <c r="O857" s="215">
        <v>2.4823325088339225</v>
      </c>
      <c r="P857" s="213">
        <v>1</v>
      </c>
      <c r="Q857" s="214">
        <v>92480</v>
      </c>
      <c r="R857" s="215">
        <v>0.96113074204946991</v>
      </c>
    </row>
    <row r="858" spans="2:18">
      <c r="B858" s="213" t="s">
        <v>1107</v>
      </c>
      <c r="C858" s="213" t="s">
        <v>354</v>
      </c>
      <c r="D858" s="213" t="s">
        <v>378</v>
      </c>
      <c r="E858" s="214">
        <v>134.5</v>
      </c>
      <c r="F858" s="212">
        <v>60.122050000000002</v>
      </c>
      <c r="G858" s="212">
        <v>1.1070599999999999</v>
      </c>
      <c r="H858" s="221" t="s">
        <v>1765</v>
      </c>
      <c r="I858" s="212">
        <v>0.46316045948819062</v>
      </c>
      <c r="J858" s="212">
        <v>1.4162737038565814</v>
      </c>
      <c r="K858" s="213">
        <v>7</v>
      </c>
      <c r="L858" s="214">
        <v>23908</v>
      </c>
      <c r="M858" s="214">
        <v>23908</v>
      </c>
      <c r="N858" s="215">
        <v>3.0706319702602229</v>
      </c>
      <c r="O858" s="215">
        <v>3.0706319702602229</v>
      </c>
      <c r="P858" s="213">
        <v>7</v>
      </c>
      <c r="Q858" s="214">
        <v>73107</v>
      </c>
      <c r="R858" s="215">
        <v>2.6096654275092939</v>
      </c>
    </row>
    <row r="859" spans="2:18">
      <c r="B859" s="213" t="s">
        <v>1108</v>
      </c>
      <c r="C859" s="213" t="s">
        <v>354</v>
      </c>
      <c r="D859" s="213" t="s">
        <v>378</v>
      </c>
      <c r="E859" s="214">
        <v>235</v>
      </c>
      <c r="F859" s="212">
        <v>24.866129999999998</v>
      </c>
      <c r="G859" s="212">
        <v>0.12420999999999999</v>
      </c>
      <c r="H859" s="220">
        <v>0.86893677711486816</v>
      </c>
      <c r="I859" s="212">
        <v>2.2665958574585201E-3</v>
      </c>
      <c r="J859" s="212">
        <v>0.72453576982007395</v>
      </c>
      <c r="K859" s="213">
        <v>1</v>
      </c>
      <c r="L859" s="214">
        <v>117</v>
      </c>
      <c r="M859" s="214">
        <v>117</v>
      </c>
      <c r="N859" s="215">
        <v>4.2553191489361703E-3</v>
      </c>
      <c r="O859" s="215">
        <v>4.2553191489361703E-3</v>
      </c>
      <c r="P859" s="213">
        <v>1</v>
      </c>
      <c r="Q859" s="214">
        <v>37400</v>
      </c>
      <c r="R859" s="215">
        <v>0.93617021276595747</v>
      </c>
    </row>
    <row r="860" spans="2:18">
      <c r="B860" s="213" t="s">
        <v>1109</v>
      </c>
      <c r="C860" s="213" t="s">
        <v>354</v>
      </c>
      <c r="D860" s="213" t="s">
        <v>355</v>
      </c>
      <c r="E860" s="214">
        <v>15</v>
      </c>
      <c r="F860" s="212">
        <v>7.61205</v>
      </c>
      <c r="G860" s="212">
        <v>0.23413999999999999</v>
      </c>
      <c r="H860" s="220">
        <v>4.0082592517137527E-2</v>
      </c>
      <c r="I860" s="212">
        <v>0.16210916717068702</v>
      </c>
      <c r="J860" s="212">
        <v>1.0761484261330918E-3</v>
      </c>
      <c r="K860" s="213">
        <v>4</v>
      </c>
      <c r="L860" s="214">
        <v>7080</v>
      </c>
      <c r="M860" s="214">
        <v>6960</v>
      </c>
      <c r="N860" s="215">
        <v>4</v>
      </c>
      <c r="O860" s="215">
        <v>2</v>
      </c>
      <c r="P860" s="213">
        <v>1</v>
      </c>
      <c r="Q860" s="214">
        <v>47</v>
      </c>
      <c r="R860" s="215">
        <v>6.6666666666666666E-2</v>
      </c>
    </row>
    <row r="861" spans="2:18">
      <c r="B861" s="213" t="s">
        <v>1110</v>
      </c>
      <c r="C861" s="213" t="s">
        <v>354</v>
      </c>
      <c r="D861" s="213" t="s">
        <v>378</v>
      </c>
      <c r="E861" s="214">
        <v>113</v>
      </c>
      <c r="F861" s="212">
        <v>4.5684500000000003</v>
      </c>
      <c r="G861" s="212">
        <v>0</v>
      </c>
      <c r="H861" s="220">
        <v>6.9034114480018616E-2</v>
      </c>
      <c r="I861" s="212">
        <v>0.13092012653593743</v>
      </c>
      <c r="J861" s="212">
        <v>4.2232298882560462E-3</v>
      </c>
      <c r="K861" s="213">
        <v>3</v>
      </c>
      <c r="L861" s="214">
        <v>6758</v>
      </c>
      <c r="M861" s="214">
        <v>6758</v>
      </c>
      <c r="N861" s="215">
        <v>1.9380530973451326</v>
      </c>
      <c r="O861" s="215">
        <v>1.9380530973451326</v>
      </c>
      <c r="P861" s="213">
        <v>1</v>
      </c>
      <c r="Q861" s="214">
        <v>218</v>
      </c>
      <c r="R861" s="215">
        <v>0.96460176991150437</v>
      </c>
    </row>
    <row r="862" spans="2:18">
      <c r="B862" s="213" t="s">
        <v>1111</v>
      </c>
      <c r="C862" s="213" t="s">
        <v>354</v>
      </c>
      <c r="D862" s="213" t="s">
        <v>378</v>
      </c>
      <c r="E862" s="214">
        <v>1006.5</v>
      </c>
      <c r="F862" s="212">
        <v>13.132060000000001</v>
      </c>
      <c r="G862" s="212">
        <v>1.99156</v>
      </c>
      <c r="H862" s="220">
        <v>2.3049707412719727</v>
      </c>
      <c r="I862" s="212">
        <v>0.40701858293235571</v>
      </c>
      <c r="J862" s="212">
        <v>1.8016531174670288E-3</v>
      </c>
      <c r="K862" s="213">
        <v>8</v>
      </c>
      <c r="L862" s="214">
        <v>21009.997899000002</v>
      </c>
      <c r="M862" s="214">
        <v>20669.997899000002</v>
      </c>
      <c r="N862" s="215">
        <v>1.0511674008941876</v>
      </c>
      <c r="O862" s="215">
        <v>1.0501738589170391</v>
      </c>
      <c r="P862" s="213">
        <v>1</v>
      </c>
      <c r="Q862" s="214">
        <v>93</v>
      </c>
      <c r="R862" s="215">
        <v>9.9354197714853452E-4</v>
      </c>
    </row>
    <row r="863" spans="2:18">
      <c r="B863" s="213" t="s">
        <v>1112</v>
      </c>
      <c r="C863" s="213" t="s">
        <v>354</v>
      </c>
      <c r="D863" s="213" t="s">
        <v>378</v>
      </c>
      <c r="E863" s="214">
        <v>123.5</v>
      </c>
      <c r="F863" s="212">
        <v>40.63496</v>
      </c>
      <c r="G863" s="212">
        <v>0</v>
      </c>
      <c r="H863" s="221" t="s">
        <v>1765</v>
      </c>
      <c r="I863" s="212">
        <v>0.78379020076374628</v>
      </c>
      <c r="J863" s="212">
        <v>0.74774416159131596</v>
      </c>
      <c r="K863" s="213">
        <v>11</v>
      </c>
      <c r="L863" s="214">
        <v>40458.669854</v>
      </c>
      <c r="M863" s="214">
        <v>40458.669854</v>
      </c>
      <c r="N863" s="215">
        <v>1.8245614412955466</v>
      </c>
      <c r="O863" s="215">
        <v>1.8245614412955466</v>
      </c>
      <c r="P863" s="213">
        <v>3</v>
      </c>
      <c r="Q863" s="214">
        <v>38598</v>
      </c>
      <c r="R863" s="215">
        <v>1.6113360323886641</v>
      </c>
    </row>
    <row r="864" spans="2:18">
      <c r="B864" s="213" t="s">
        <v>1113</v>
      </c>
      <c r="C864" s="213" t="s">
        <v>354</v>
      </c>
      <c r="D864" s="213" t="s">
        <v>378</v>
      </c>
      <c r="E864" s="214">
        <v>706.5</v>
      </c>
      <c r="F864" s="212">
        <v>6.05063</v>
      </c>
      <c r="G864" s="212">
        <v>3.1243099999999999</v>
      </c>
      <c r="H864" s="220">
        <v>1.2359663248062134</v>
      </c>
      <c r="I864" s="212">
        <v>2.3067746080957501</v>
      </c>
      <c r="J864" s="212">
        <v>6.8956045220421407</v>
      </c>
      <c r="K864" s="213">
        <v>7</v>
      </c>
      <c r="L864" s="214">
        <v>119073.99736000001</v>
      </c>
      <c r="M864" s="214">
        <v>118729.99736000001</v>
      </c>
      <c r="N864" s="215">
        <v>1.0219391054493985</v>
      </c>
      <c r="O864" s="215">
        <v>1.020523677282378</v>
      </c>
      <c r="P864" s="213">
        <v>4</v>
      </c>
      <c r="Q864" s="214">
        <v>355946</v>
      </c>
      <c r="R864" s="215">
        <v>3.0389242745930645</v>
      </c>
    </row>
    <row r="865" spans="2:18">
      <c r="B865" s="213" t="s">
        <v>1114</v>
      </c>
      <c r="C865" s="213" t="s">
        <v>354</v>
      </c>
      <c r="D865" s="213" t="s">
        <v>378</v>
      </c>
      <c r="E865" s="214">
        <v>74</v>
      </c>
      <c r="F865" s="212">
        <v>60.768050000000002</v>
      </c>
      <c r="G865" s="212">
        <v>0.28227999999999998</v>
      </c>
      <c r="H865" s="221" t="s">
        <v>1765</v>
      </c>
      <c r="I865" s="212">
        <v>0.16544212498030567</v>
      </c>
      <c r="J865" s="212">
        <v>0.16650761875945283</v>
      </c>
      <c r="K865" s="213">
        <v>1</v>
      </c>
      <c r="L865" s="214">
        <v>8540</v>
      </c>
      <c r="M865" s="214">
        <v>8540</v>
      </c>
      <c r="N865" s="215">
        <v>0.94594594594594594</v>
      </c>
      <c r="O865" s="215">
        <v>0.94594594594594594</v>
      </c>
      <c r="P865" s="213">
        <v>5</v>
      </c>
      <c r="Q865" s="214">
        <v>8595</v>
      </c>
      <c r="R865" s="215">
        <v>1.5675675675675675</v>
      </c>
    </row>
    <row r="866" spans="2:18">
      <c r="B866" s="213" t="s">
        <v>1115</v>
      </c>
      <c r="C866" s="213" t="s">
        <v>354</v>
      </c>
      <c r="D866" s="213" t="s">
        <v>378</v>
      </c>
      <c r="E866" s="214">
        <v>98</v>
      </c>
      <c r="F866" s="212">
        <v>5.3837999999999999</v>
      </c>
      <c r="G866" s="212">
        <v>9.3040000000000012E-2</v>
      </c>
      <c r="H866" s="221" t="s">
        <v>1765</v>
      </c>
      <c r="I866" s="212">
        <v>0.31193783330595803</v>
      </c>
      <c r="J866" s="212">
        <v>2.2549722889587329E-2</v>
      </c>
      <c r="K866" s="213">
        <v>1</v>
      </c>
      <c r="L866" s="214">
        <v>16102</v>
      </c>
      <c r="M866" s="214">
        <v>16102</v>
      </c>
      <c r="N866" s="215">
        <v>0.98979591836734693</v>
      </c>
      <c r="O866" s="215">
        <v>0.98979591836734693</v>
      </c>
      <c r="P866" s="213">
        <v>2</v>
      </c>
      <c r="Q866" s="214">
        <v>1164</v>
      </c>
      <c r="R866" s="215">
        <v>1.9795918367346939</v>
      </c>
    </row>
    <row r="867" spans="2:18">
      <c r="B867" s="213" t="s">
        <v>1116</v>
      </c>
      <c r="C867" s="213" t="s">
        <v>354</v>
      </c>
      <c r="D867" s="213" t="s">
        <v>378</v>
      </c>
      <c r="E867" s="214">
        <v>75.5</v>
      </c>
      <c r="F867" s="212">
        <v>70.954770000000011</v>
      </c>
      <c r="G867" s="212">
        <v>0.24434999999999998</v>
      </c>
      <c r="H867" s="221" t="s">
        <v>1765</v>
      </c>
      <c r="I867" s="212">
        <v>0.3992308327393605</v>
      </c>
      <c r="J867" s="212">
        <v>2.9058921249468209E-3</v>
      </c>
      <c r="K867" s="213">
        <v>2</v>
      </c>
      <c r="L867" s="214">
        <v>20608</v>
      </c>
      <c r="M867" s="214">
        <v>609</v>
      </c>
      <c r="N867" s="215">
        <v>0.92715231788079466</v>
      </c>
      <c r="O867" s="215">
        <v>3.9735099337748346E-2</v>
      </c>
      <c r="P867" s="213">
        <v>1</v>
      </c>
      <c r="Q867" s="214">
        <v>150</v>
      </c>
      <c r="R867" s="215">
        <v>2.6490066225165563E-2</v>
      </c>
    </row>
    <row r="868" spans="2:18">
      <c r="B868" s="213" t="s">
        <v>1117</v>
      </c>
      <c r="C868" s="213" t="s">
        <v>354</v>
      </c>
      <c r="D868" s="213" t="s">
        <v>378</v>
      </c>
      <c r="E868" s="214">
        <v>81.5</v>
      </c>
      <c r="F868" s="212">
        <v>69.536690000000007</v>
      </c>
      <c r="G868" s="212">
        <v>0.19016999999999998</v>
      </c>
      <c r="H868" s="221" t="s">
        <v>1765</v>
      </c>
      <c r="I868" s="212">
        <v>4.649427399914913E-4</v>
      </c>
      <c r="J868" s="212">
        <v>6.675802841711162E-2</v>
      </c>
      <c r="K868" s="213">
        <v>1</v>
      </c>
      <c r="L868" s="214">
        <v>24</v>
      </c>
      <c r="M868" s="214">
        <v>24</v>
      </c>
      <c r="N868" s="215">
        <v>2.4539877300613498E-2</v>
      </c>
      <c r="O868" s="215">
        <v>2.4539877300613498E-2</v>
      </c>
      <c r="P868" s="213">
        <v>5</v>
      </c>
      <c r="Q868" s="214">
        <v>3446</v>
      </c>
      <c r="R868" s="215">
        <v>0.58895705521472397</v>
      </c>
    </row>
    <row r="869" spans="2:18">
      <c r="B869" s="213" t="s">
        <v>1118</v>
      </c>
      <c r="C869" s="213" t="s">
        <v>354</v>
      </c>
      <c r="D869" s="213" t="s">
        <v>378</v>
      </c>
      <c r="E869" s="214">
        <v>198.5</v>
      </c>
      <c r="F869" s="212">
        <v>1.33084</v>
      </c>
      <c r="G869" s="212">
        <v>4.0091299999999999</v>
      </c>
      <c r="H869" s="220">
        <v>0.35504269599914551</v>
      </c>
      <c r="I869" s="212">
        <v>0.98399319134949237</v>
      </c>
      <c r="J869" s="212">
        <v>7.632809981526982E-3</v>
      </c>
      <c r="K869" s="213">
        <v>3</v>
      </c>
      <c r="L869" s="214">
        <v>50793</v>
      </c>
      <c r="M869" s="214">
        <v>50793</v>
      </c>
      <c r="N869" s="215">
        <v>1.2090680100755669</v>
      </c>
      <c r="O869" s="215">
        <v>1.2090680100755669</v>
      </c>
      <c r="P869" s="213">
        <v>1</v>
      </c>
      <c r="Q869" s="214">
        <v>394</v>
      </c>
      <c r="R869" s="215">
        <v>0.99244332493702769</v>
      </c>
    </row>
    <row r="870" spans="2:18">
      <c r="B870" s="213" t="s">
        <v>1119</v>
      </c>
      <c r="C870" s="213" t="s">
        <v>354</v>
      </c>
      <c r="D870" s="213" t="s">
        <v>355</v>
      </c>
      <c r="E870" s="214">
        <v>93</v>
      </c>
      <c r="F870" s="212">
        <v>83.562060000000002</v>
      </c>
      <c r="G870" s="212">
        <v>9.7439999999999999E-2</v>
      </c>
      <c r="H870" s="221" t="s">
        <v>1765</v>
      </c>
      <c r="I870" s="212">
        <v>0.56200134296673909</v>
      </c>
      <c r="J870" s="212">
        <v>0.58602005996702866</v>
      </c>
      <c r="K870" s="213">
        <v>5</v>
      </c>
      <c r="L870" s="214">
        <v>24545</v>
      </c>
      <c r="M870" s="214">
        <v>23865</v>
      </c>
      <c r="N870" s="215">
        <v>3.10752688172043</v>
      </c>
      <c r="O870" s="215">
        <v>1.2795698924731183</v>
      </c>
      <c r="P870" s="213">
        <v>5</v>
      </c>
      <c r="Q870" s="214">
        <v>25594</v>
      </c>
      <c r="R870" s="215">
        <v>1.1612903225806452</v>
      </c>
    </row>
    <row r="871" spans="2:18">
      <c r="B871" s="213" t="s">
        <v>1120</v>
      </c>
      <c r="C871" s="213" t="s">
        <v>354</v>
      </c>
      <c r="D871" s="213" t="s">
        <v>378</v>
      </c>
      <c r="E871" s="214">
        <v>50.5</v>
      </c>
      <c r="F871" s="212">
        <v>44.835589999999996</v>
      </c>
      <c r="G871" s="212">
        <v>0.32233000000000001</v>
      </c>
      <c r="H871" s="220">
        <v>0.20441851019859314</v>
      </c>
      <c r="I871" s="212">
        <v>0.54096087798010006</v>
      </c>
      <c r="J871" s="212">
        <v>0.19773627279554798</v>
      </c>
      <c r="K871" s="213">
        <v>7</v>
      </c>
      <c r="L871" s="214">
        <v>27924</v>
      </c>
      <c r="M871" s="214">
        <v>22224</v>
      </c>
      <c r="N871" s="215">
        <v>3.782178217821782</v>
      </c>
      <c r="O871" s="215">
        <v>2.7920792079207919</v>
      </c>
      <c r="P871" s="213">
        <v>8</v>
      </c>
      <c r="Q871" s="214">
        <v>10207</v>
      </c>
      <c r="R871" s="215">
        <v>3.386138613861386</v>
      </c>
    </row>
    <row r="872" spans="2:18">
      <c r="B872" s="213" t="s">
        <v>1121</v>
      </c>
      <c r="C872" s="213" t="s">
        <v>354</v>
      </c>
      <c r="D872" s="213" t="s">
        <v>378</v>
      </c>
      <c r="E872" s="214">
        <v>124</v>
      </c>
      <c r="F872" s="212">
        <v>54.149449999999995</v>
      </c>
      <c r="G872" s="212">
        <v>0</v>
      </c>
      <c r="H872" s="221" t="s">
        <v>1765</v>
      </c>
      <c r="I872" s="212">
        <v>3.4250781846039857E-2</v>
      </c>
      <c r="J872" s="212">
        <v>0.49659759153924532</v>
      </c>
      <c r="K872" s="213">
        <v>5</v>
      </c>
      <c r="L872" s="214">
        <v>1768</v>
      </c>
      <c r="M872" s="214">
        <v>1096</v>
      </c>
      <c r="N872" s="215">
        <v>0.36290322580645162</v>
      </c>
      <c r="O872" s="215">
        <v>0.25</v>
      </c>
      <c r="P872" s="213">
        <v>4</v>
      </c>
      <c r="Q872" s="214">
        <v>25634</v>
      </c>
      <c r="R872" s="215">
        <v>1.185483870967742</v>
      </c>
    </row>
    <row r="873" spans="2:18">
      <c r="B873" s="213" t="s">
        <v>1122</v>
      </c>
      <c r="C873" s="213" t="s">
        <v>354</v>
      </c>
      <c r="D873" s="213" t="s">
        <v>355</v>
      </c>
      <c r="E873" s="214">
        <v>347.5</v>
      </c>
      <c r="F873" s="212">
        <v>3.9056600000000001</v>
      </c>
      <c r="G873" s="212">
        <v>0</v>
      </c>
      <c r="H873" s="220">
        <v>0.20045115053653717</v>
      </c>
      <c r="I873" s="212">
        <v>0.78551205609198937</v>
      </c>
      <c r="J873" s="212">
        <v>0</v>
      </c>
      <c r="K873" s="213">
        <v>6</v>
      </c>
      <c r="L873" s="214">
        <v>34306.667871999998</v>
      </c>
      <c r="M873" s="214">
        <v>31578.667871999998</v>
      </c>
      <c r="N873" s="215">
        <v>2.9774580489208633</v>
      </c>
      <c r="O873" s="215">
        <v>1.0148681208633095</v>
      </c>
      <c r="P873" s="213"/>
      <c r="Q873" s="214"/>
      <c r="R873" s="215"/>
    </row>
    <row r="874" spans="2:18">
      <c r="B874" s="213" t="s">
        <v>1123</v>
      </c>
      <c r="C874" s="213" t="s">
        <v>354</v>
      </c>
      <c r="D874" s="213" t="s">
        <v>378</v>
      </c>
      <c r="E874" s="214">
        <v>73.5</v>
      </c>
      <c r="F874" s="212">
        <v>67.736329999999995</v>
      </c>
      <c r="G874" s="212">
        <v>0.2878</v>
      </c>
      <c r="H874" s="221" t="s">
        <v>1765</v>
      </c>
      <c r="I874" s="212">
        <v>1.0967935450323603</v>
      </c>
      <c r="J874" s="212">
        <v>0.29800892372037963</v>
      </c>
      <c r="K874" s="213">
        <v>8</v>
      </c>
      <c r="L874" s="214">
        <v>56615.670741000002</v>
      </c>
      <c r="M874" s="214">
        <v>56615.670741000002</v>
      </c>
      <c r="N874" s="215">
        <v>2.9251702448979593</v>
      </c>
      <c r="O874" s="215">
        <v>2.9251702448979593</v>
      </c>
      <c r="P874" s="213">
        <v>7</v>
      </c>
      <c r="Q874" s="214">
        <v>15383</v>
      </c>
      <c r="R874" s="215">
        <v>1.4285714285714286</v>
      </c>
    </row>
    <row r="875" spans="2:18">
      <c r="B875" s="213" t="s">
        <v>1124</v>
      </c>
      <c r="C875" s="213" t="s">
        <v>354</v>
      </c>
      <c r="D875" s="213" t="s">
        <v>378</v>
      </c>
      <c r="E875" s="214">
        <v>76.5</v>
      </c>
      <c r="F875" s="212">
        <v>63.054250000000003</v>
      </c>
      <c r="G875" s="212">
        <v>0</v>
      </c>
      <c r="H875" s="221" t="s">
        <v>1765</v>
      </c>
      <c r="I875" s="212">
        <v>0.4697084030764041</v>
      </c>
      <c r="J875" s="212">
        <v>0.68480253816496772</v>
      </c>
      <c r="K875" s="213">
        <v>1</v>
      </c>
      <c r="L875" s="214">
        <v>24246</v>
      </c>
      <c r="M875" s="214">
        <v>24246</v>
      </c>
      <c r="N875" s="215">
        <v>0.6797385620915033</v>
      </c>
      <c r="O875" s="215">
        <v>0.6797385620915033</v>
      </c>
      <c r="P875" s="213">
        <v>7</v>
      </c>
      <c r="Q875" s="214">
        <v>35349</v>
      </c>
      <c r="R875" s="215">
        <v>2.8888888888888888</v>
      </c>
    </row>
    <row r="876" spans="2:18">
      <c r="B876" s="213" t="s">
        <v>1125</v>
      </c>
      <c r="C876" s="213" t="s">
        <v>354</v>
      </c>
      <c r="D876" s="213" t="s">
        <v>378</v>
      </c>
      <c r="E876" s="214">
        <v>11</v>
      </c>
      <c r="F876" s="212">
        <v>8.24132</v>
      </c>
      <c r="G876" s="212">
        <v>0</v>
      </c>
      <c r="H876" s="220">
        <v>3.1374186277389526E-2</v>
      </c>
      <c r="I876" s="212">
        <v>2.1309875582943352E-4</v>
      </c>
      <c r="J876" s="212">
        <v>4.2619751165886703E-4</v>
      </c>
      <c r="K876" s="213">
        <v>1</v>
      </c>
      <c r="L876" s="214">
        <v>11</v>
      </c>
      <c r="M876" s="214">
        <v>11</v>
      </c>
      <c r="N876" s="215">
        <v>1</v>
      </c>
      <c r="O876" s="215">
        <v>1</v>
      </c>
      <c r="P876" s="213">
        <v>1</v>
      </c>
      <c r="Q876" s="214">
        <v>22</v>
      </c>
      <c r="R876" s="215">
        <v>1</v>
      </c>
    </row>
    <row r="877" spans="2:18">
      <c r="B877" s="213" t="s">
        <v>1126</v>
      </c>
      <c r="C877" s="213" t="s">
        <v>354</v>
      </c>
      <c r="D877" s="213" t="s">
        <v>378</v>
      </c>
      <c r="E877" s="214">
        <v>211</v>
      </c>
      <c r="F877" s="212">
        <v>2.87053</v>
      </c>
      <c r="G877" s="212">
        <v>0</v>
      </c>
      <c r="H877" s="220">
        <v>0.14493021368980408</v>
      </c>
      <c r="I877" s="212">
        <v>0.49632637494091697</v>
      </c>
      <c r="J877" s="212">
        <v>1.7134689777819758</v>
      </c>
      <c r="K877" s="213">
        <v>1</v>
      </c>
      <c r="L877" s="214">
        <v>25620</v>
      </c>
      <c r="M877" s="214">
        <v>25620</v>
      </c>
      <c r="N877" s="215">
        <v>0.99526066350710896</v>
      </c>
      <c r="O877" s="215">
        <v>0.99526066350710896</v>
      </c>
      <c r="P877" s="213">
        <v>5</v>
      </c>
      <c r="Q877" s="214">
        <v>88448</v>
      </c>
      <c r="R877" s="215">
        <v>2.6777251184834121</v>
      </c>
    </row>
    <row r="878" spans="2:18">
      <c r="B878" s="213" t="s">
        <v>1127</v>
      </c>
      <c r="C878" s="213" t="s">
        <v>354</v>
      </c>
      <c r="D878" s="213" t="s">
        <v>378</v>
      </c>
      <c r="E878" s="214">
        <v>535</v>
      </c>
      <c r="F878" s="212">
        <v>15.70491</v>
      </c>
      <c r="G878" s="212">
        <v>0.91908000000000001</v>
      </c>
      <c r="H878" s="220">
        <v>1.4364057779312134</v>
      </c>
      <c r="I878" s="212">
        <v>4.1341133446511684E-2</v>
      </c>
      <c r="J878" s="212">
        <v>1.7026590590771735</v>
      </c>
      <c r="K878" s="213">
        <v>4</v>
      </c>
      <c r="L878" s="214">
        <v>2133.9987000000001</v>
      </c>
      <c r="M878" s="214">
        <v>2133.9987000000001</v>
      </c>
      <c r="N878" s="215">
        <v>7.289717196261683E-2</v>
      </c>
      <c r="O878" s="215">
        <v>7.289717196261683E-2</v>
      </c>
      <c r="P878" s="213">
        <v>1</v>
      </c>
      <c r="Q878" s="214">
        <v>87890</v>
      </c>
      <c r="R878" s="215">
        <v>0.96635514018691593</v>
      </c>
    </row>
    <row r="879" spans="2:18">
      <c r="B879" s="213" t="s">
        <v>1128</v>
      </c>
      <c r="C879" s="213" t="s">
        <v>354</v>
      </c>
      <c r="D879" s="213" t="s">
        <v>378</v>
      </c>
      <c r="E879" s="214">
        <v>135</v>
      </c>
      <c r="F879" s="212">
        <v>36.333370000000002</v>
      </c>
      <c r="G879" s="212">
        <v>8.591E-2</v>
      </c>
      <c r="H879" s="221" t="s">
        <v>1765</v>
      </c>
      <c r="I879" s="212">
        <v>3.3127170224393756E-3</v>
      </c>
      <c r="J879" s="212">
        <v>0.92723143184219781</v>
      </c>
      <c r="K879" s="213">
        <v>2</v>
      </c>
      <c r="L879" s="214">
        <v>171</v>
      </c>
      <c r="M879" s="214">
        <v>171</v>
      </c>
      <c r="N879" s="215">
        <v>1.4814814814814815E-2</v>
      </c>
      <c r="O879" s="215">
        <v>1.4814814814814815E-2</v>
      </c>
      <c r="P879" s="213">
        <v>7</v>
      </c>
      <c r="Q879" s="214">
        <v>47863</v>
      </c>
      <c r="R879" s="215">
        <v>2.7925925925925927</v>
      </c>
    </row>
    <row r="880" spans="2:18">
      <c r="B880" s="213" t="s">
        <v>1129</v>
      </c>
      <c r="C880" s="213" t="s">
        <v>354</v>
      </c>
      <c r="D880" s="213" t="s">
        <v>378</v>
      </c>
      <c r="E880" s="214">
        <v>51</v>
      </c>
      <c r="F880" s="212">
        <v>2.4611999999999998</v>
      </c>
      <c r="G880" s="212">
        <v>0.34775</v>
      </c>
      <c r="H880" s="221" t="s">
        <v>1765</v>
      </c>
      <c r="I880" s="212">
        <v>0.16400855153199856</v>
      </c>
      <c r="J880" s="212">
        <v>0.33712223172216382</v>
      </c>
      <c r="K880" s="213">
        <v>1</v>
      </c>
      <c r="L880" s="214">
        <v>8466</v>
      </c>
      <c r="M880" s="214">
        <v>8466</v>
      </c>
      <c r="N880" s="215">
        <v>1</v>
      </c>
      <c r="O880" s="215">
        <v>1</v>
      </c>
      <c r="P880" s="213">
        <v>3</v>
      </c>
      <c r="Q880" s="214">
        <v>17402</v>
      </c>
      <c r="R880" s="215">
        <v>2.0196078431372548</v>
      </c>
    </row>
    <row r="881" spans="2:18">
      <c r="B881" s="213" t="s">
        <v>1130</v>
      </c>
      <c r="C881" s="213" t="s">
        <v>354</v>
      </c>
      <c r="D881" s="213" t="s">
        <v>378</v>
      </c>
      <c r="E881" s="214">
        <v>80.5</v>
      </c>
      <c r="F881" s="212">
        <v>82.056619999999995</v>
      </c>
      <c r="G881" s="212">
        <v>0.58425000000000005</v>
      </c>
      <c r="H881" s="221" t="s">
        <v>1765</v>
      </c>
      <c r="I881" s="212">
        <v>1.9506285143035955</v>
      </c>
      <c r="J881" s="212">
        <v>0.65351576628637364</v>
      </c>
      <c r="K881" s="213">
        <v>14</v>
      </c>
      <c r="L881" s="214">
        <v>100689.999685</v>
      </c>
      <c r="M881" s="214">
        <v>100689.999685</v>
      </c>
      <c r="N881" s="215">
        <v>4.8695651925465837</v>
      </c>
      <c r="O881" s="215">
        <v>4.8695651925465837</v>
      </c>
      <c r="P881" s="213">
        <v>17</v>
      </c>
      <c r="Q881" s="214">
        <v>33734</v>
      </c>
      <c r="R881" s="215">
        <v>4.3975155279503104</v>
      </c>
    </row>
    <row r="882" spans="2:18">
      <c r="B882" s="213" t="s">
        <v>1131</v>
      </c>
      <c r="C882" s="213" t="s">
        <v>354</v>
      </c>
      <c r="D882" s="213" t="s">
        <v>378</v>
      </c>
      <c r="E882" s="214">
        <v>95.5</v>
      </c>
      <c r="F882" s="212">
        <v>22.330209999999997</v>
      </c>
      <c r="G882" s="212">
        <v>0</v>
      </c>
      <c r="H882" s="221" t="s">
        <v>1765</v>
      </c>
      <c r="I882" s="212">
        <v>0.96278017883738065</v>
      </c>
      <c r="J882" s="212">
        <v>0.11456964017956998</v>
      </c>
      <c r="K882" s="213">
        <v>6</v>
      </c>
      <c r="L882" s="214">
        <v>49698</v>
      </c>
      <c r="M882" s="214">
        <v>49698</v>
      </c>
      <c r="N882" s="215">
        <v>2.8481675392670156</v>
      </c>
      <c r="O882" s="215">
        <v>2.8481675392670156</v>
      </c>
      <c r="P882" s="213">
        <v>4</v>
      </c>
      <c r="Q882" s="214">
        <v>5914</v>
      </c>
      <c r="R882" s="215">
        <v>1.4031413612565444</v>
      </c>
    </row>
    <row r="883" spans="2:18">
      <c r="B883" s="213" t="s">
        <v>1132</v>
      </c>
      <c r="C883" s="213" t="s">
        <v>354</v>
      </c>
      <c r="D883" s="213" t="s">
        <v>355</v>
      </c>
      <c r="E883" s="214">
        <v>11</v>
      </c>
      <c r="F883" s="212">
        <v>2.6387800000000001</v>
      </c>
      <c r="G883" s="212">
        <v>0</v>
      </c>
      <c r="H883" s="221" t="s">
        <v>1765</v>
      </c>
      <c r="I883" s="212">
        <v>2.3423400849662827E-2</v>
      </c>
      <c r="J883" s="212">
        <v>0</v>
      </c>
      <c r="K883" s="213">
        <v>3</v>
      </c>
      <c r="L883" s="214">
        <v>1023</v>
      </c>
      <c r="M883" s="214">
        <v>935</v>
      </c>
      <c r="N883" s="215">
        <v>3</v>
      </c>
      <c r="O883" s="215">
        <v>1</v>
      </c>
      <c r="P883" s="213"/>
      <c r="Q883" s="214"/>
      <c r="R883" s="215"/>
    </row>
    <row r="884" spans="2:18">
      <c r="B884" s="213" t="s">
        <v>1133</v>
      </c>
      <c r="C884" s="213" t="s">
        <v>258</v>
      </c>
      <c r="D884" s="213" t="s">
        <v>259</v>
      </c>
      <c r="E884" s="214">
        <v>560</v>
      </c>
      <c r="F884" s="212">
        <v>4.8628802109999993</v>
      </c>
      <c r="G884" s="212">
        <v>3.2624666850000001</v>
      </c>
      <c r="H884" s="220">
        <v>4.6488242149353027</v>
      </c>
      <c r="I884" s="212">
        <v>0.60756393176233436</v>
      </c>
      <c r="J884" s="212">
        <v>1.4890220876825266E-2</v>
      </c>
      <c r="K884" s="213">
        <v>7</v>
      </c>
      <c r="L884" s="214">
        <v>25460.998635</v>
      </c>
      <c r="M884" s="214">
        <v>5596.9986349999999</v>
      </c>
      <c r="N884" s="215">
        <v>0.24464283035714288</v>
      </c>
      <c r="O884" s="215">
        <v>0.10892854464285714</v>
      </c>
      <c r="P884" s="213">
        <v>1</v>
      </c>
      <c r="Q884" s="214">
        <v>624</v>
      </c>
      <c r="R884" s="215">
        <v>7.1428571428571426E-3</v>
      </c>
    </row>
    <row r="885" spans="2:18">
      <c r="B885" s="213" t="s">
        <v>1134</v>
      </c>
      <c r="C885" s="213" t="s">
        <v>258</v>
      </c>
      <c r="D885" s="213" t="s">
        <v>355</v>
      </c>
      <c r="E885" s="214">
        <v>1651.5</v>
      </c>
      <c r="F885" s="212">
        <v>27.635094039999998</v>
      </c>
      <c r="G885" s="212">
        <v>9.5250141720000006</v>
      </c>
      <c r="H885" s="220">
        <v>3.9248270988464355</v>
      </c>
      <c r="I885" s="212">
        <v>8.018702466061681</v>
      </c>
      <c r="J885" s="212">
        <v>2.4586328053137287</v>
      </c>
      <c r="K885" s="213">
        <v>11</v>
      </c>
      <c r="L885" s="214">
        <v>350210.99948</v>
      </c>
      <c r="M885" s="214">
        <v>346402.99948</v>
      </c>
      <c r="N885" s="215">
        <v>2.4178019933393884</v>
      </c>
      <c r="O885" s="215">
        <v>2.4135634223433242</v>
      </c>
      <c r="P885" s="213">
        <v>3</v>
      </c>
      <c r="Q885" s="214">
        <v>107379</v>
      </c>
      <c r="R885" s="215">
        <v>0.87980623675446568</v>
      </c>
    </row>
    <row r="886" spans="2:18">
      <c r="B886" s="213" t="s">
        <v>1135</v>
      </c>
      <c r="C886" s="213" t="s">
        <v>705</v>
      </c>
      <c r="D886" s="213" t="s">
        <v>355</v>
      </c>
      <c r="E886" s="214">
        <v>2047.5</v>
      </c>
      <c r="F886" s="212">
        <v>42.498287834000003</v>
      </c>
      <c r="G886" s="212">
        <v>28.916099602999999</v>
      </c>
      <c r="H886" s="220">
        <v>6.6874480247497559</v>
      </c>
      <c r="I886" s="212">
        <v>3.021847677356746</v>
      </c>
      <c r="J886" s="212">
        <v>1.7696688448383091</v>
      </c>
      <c r="K886" s="213">
        <v>7</v>
      </c>
      <c r="L886" s="214">
        <v>131977</v>
      </c>
      <c r="M886" s="214">
        <v>131977</v>
      </c>
      <c r="N886" s="215">
        <v>0.42783882783882782</v>
      </c>
      <c r="O886" s="215">
        <v>0.42783882783882782</v>
      </c>
      <c r="P886" s="213">
        <v>8</v>
      </c>
      <c r="Q886" s="214">
        <v>77289</v>
      </c>
      <c r="R886" s="215">
        <v>0.11672771672771673</v>
      </c>
    </row>
    <row r="887" spans="2:18">
      <c r="B887" s="213" t="s">
        <v>1136</v>
      </c>
      <c r="C887" s="213" t="s">
        <v>258</v>
      </c>
      <c r="D887" s="213" t="s">
        <v>355</v>
      </c>
      <c r="E887" s="214">
        <v>2510.5</v>
      </c>
      <c r="F887" s="212">
        <v>86.840061524999996</v>
      </c>
      <c r="G887" s="212">
        <v>31.655444242000002</v>
      </c>
      <c r="H887" s="220">
        <v>5.9062933921813965</v>
      </c>
      <c r="I887" s="212">
        <v>8.8413379692508833</v>
      </c>
      <c r="J887" s="212">
        <v>7.2789076769390633</v>
      </c>
      <c r="K887" s="213">
        <v>18</v>
      </c>
      <c r="L887" s="214">
        <v>386139.00691</v>
      </c>
      <c r="M887" s="214">
        <v>378402.33884000004</v>
      </c>
      <c r="N887" s="215">
        <v>1.219544617008564</v>
      </c>
      <c r="O887" s="215">
        <v>1.1992299342760404</v>
      </c>
      <c r="P887" s="213">
        <v>16</v>
      </c>
      <c r="Q887" s="214">
        <v>317901</v>
      </c>
      <c r="R887" s="215">
        <v>1.3897629954192392</v>
      </c>
    </row>
    <row r="888" spans="2:18">
      <c r="B888" s="213" t="s">
        <v>1137</v>
      </c>
      <c r="C888" s="213" t="s">
        <v>705</v>
      </c>
      <c r="D888" s="213" t="s">
        <v>355</v>
      </c>
      <c r="E888" s="214">
        <v>199</v>
      </c>
      <c r="F888" s="212">
        <v>26.555589974000004</v>
      </c>
      <c r="G888" s="212">
        <v>1.347240607</v>
      </c>
      <c r="H888" s="220">
        <v>0.68589210510253906</v>
      </c>
      <c r="I888" s="212">
        <v>0.70487722392549779</v>
      </c>
      <c r="J888" s="212">
        <v>1.298750872917473</v>
      </c>
      <c r="K888" s="213">
        <v>2</v>
      </c>
      <c r="L888" s="214">
        <v>30785.000209999998</v>
      </c>
      <c r="M888" s="214">
        <v>30365</v>
      </c>
      <c r="N888" s="215">
        <v>0.59296482914572868</v>
      </c>
      <c r="O888" s="215">
        <v>0.58291457286432158</v>
      </c>
      <c r="P888" s="213">
        <v>6</v>
      </c>
      <c r="Q888" s="214">
        <v>56722</v>
      </c>
      <c r="R888" s="215">
        <v>1.3467336683417086</v>
      </c>
    </row>
    <row r="889" spans="2:18">
      <c r="B889" s="213" t="s">
        <v>1138</v>
      </c>
      <c r="C889" s="213" t="s">
        <v>258</v>
      </c>
      <c r="D889" s="213" t="s">
        <v>259</v>
      </c>
      <c r="E889" s="214">
        <v>355</v>
      </c>
      <c r="F889" s="212">
        <v>0.651656762</v>
      </c>
      <c r="G889" s="212">
        <v>4.9603100000000007</v>
      </c>
      <c r="H889" s="220">
        <v>3.8105118274688721</v>
      </c>
      <c r="I889" s="212">
        <v>3.930155432727072E-2</v>
      </c>
      <c r="J889" s="212">
        <v>0</v>
      </c>
      <c r="K889" s="213">
        <v>4</v>
      </c>
      <c r="L889" s="214">
        <v>1646.998396</v>
      </c>
      <c r="M889" s="214">
        <v>1603.998396</v>
      </c>
      <c r="N889" s="215">
        <v>2.441312394366197E-2</v>
      </c>
      <c r="O889" s="215">
        <v>2.1596222535211269E-2</v>
      </c>
      <c r="P889" s="213"/>
      <c r="Q889" s="214"/>
      <c r="R889" s="215"/>
    </row>
    <row r="890" spans="2:18">
      <c r="B890" s="213" t="s">
        <v>1139</v>
      </c>
      <c r="C890" s="213" t="s">
        <v>705</v>
      </c>
      <c r="D890" s="213" t="s">
        <v>355</v>
      </c>
      <c r="E890" s="214">
        <v>1207</v>
      </c>
      <c r="F890" s="212">
        <v>23.181658853000002</v>
      </c>
      <c r="G890" s="212">
        <v>5.214576492</v>
      </c>
      <c r="H890" s="220">
        <v>3.9245197772979736</v>
      </c>
      <c r="I890" s="212">
        <v>23.240631342183605</v>
      </c>
      <c r="J890" s="212">
        <v>0.23753114410009987</v>
      </c>
      <c r="K890" s="213">
        <v>15</v>
      </c>
      <c r="L890" s="214">
        <v>1015017.6746599999</v>
      </c>
      <c r="M890" s="214">
        <v>787939.67402999999</v>
      </c>
      <c r="N890" s="215">
        <v>4.9613366520298268</v>
      </c>
      <c r="O890" s="215">
        <v>3.9654791483015743</v>
      </c>
      <c r="P890" s="213">
        <v>2</v>
      </c>
      <c r="Q890" s="214">
        <v>10374</v>
      </c>
      <c r="R890" s="215">
        <v>3.0654515327257662E-2</v>
      </c>
    </row>
    <row r="891" spans="2:18">
      <c r="B891" s="213" t="s">
        <v>1140</v>
      </c>
      <c r="C891" s="213" t="s">
        <v>705</v>
      </c>
      <c r="D891" s="213" t="s">
        <v>355</v>
      </c>
      <c r="E891" s="214">
        <v>373</v>
      </c>
      <c r="F891" s="212">
        <v>33.667216589999995</v>
      </c>
      <c r="G891" s="212">
        <v>2.2303507749999998</v>
      </c>
      <c r="H891" s="220">
        <v>1.3530509471893311</v>
      </c>
      <c r="I891" s="212">
        <v>2.6655510194101981</v>
      </c>
      <c r="J891" s="212">
        <v>0.10701952646268235</v>
      </c>
      <c r="K891" s="213">
        <v>9</v>
      </c>
      <c r="L891" s="214">
        <v>116416.002542</v>
      </c>
      <c r="M891" s="214">
        <v>10979.333901999998</v>
      </c>
      <c r="N891" s="215">
        <v>1.3467381983914208</v>
      </c>
      <c r="O891" s="215">
        <v>0.18945487667560321</v>
      </c>
      <c r="P891" s="213">
        <v>5</v>
      </c>
      <c r="Q891" s="214">
        <v>4674</v>
      </c>
      <c r="R891" s="215">
        <v>9.9195710455764072E-2</v>
      </c>
    </row>
    <row r="892" spans="2:18">
      <c r="B892" s="213" t="s">
        <v>1141</v>
      </c>
      <c r="C892" s="213" t="s">
        <v>705</v>
      </c>
      <c r="D892" s="213" t="s">
        <v>378</v>
      </c>
      <c r="E892" s="214">
        <v>711.5</v>
      </c>
      <c r="F892" s="212">
        <v>71.120795743000002</v>
      </c>
      <c r="G892" s="212">
        <v>1.54108219</v>
      </c>
      <c r="H892" s="220">
        <v>1.8961789608001709</v>
      </c>
      <c r="I892" s="212">
        <v>10.673529708601583</v>
      </c>
      <c r="J892" s="212">
        <v>0.1843497964066263</v>
      </c>
      <c r="K892" s="213">
        <v>20</v>
      </c>
      <c r="L892" s="214">
        <v>550959.70099700009</v>
      </c>
      <c r="M892" s="214">
        <v>287217.70026700001</v>
      </c>
      <c r="N892" s="215">
        <v>4.9379247800421622</v>
      </c>
      <c r="O892" s="215">
        <v>3.2279224328882661</v>
      </c>
      <c r="P892" s="213">
        <v>6</v>
      </c>
      <c r="Q892" s="214">
        <v>9516</v>
      </c>
      <c r="R892" s="215">
        <v>4.6380885453267746E-2</v>
      </c>
    </row>
    <row r="893" spans="2:18">
      <c r="B893" s="213" t="s">
        <v>1142</v>
      </c>
      <c r="C893" s="213" t="s">
        <v>705</v>
      </c>
      <c r="D893" s="213" t="s">
        <v>355</v>
      </c>
      <c r="E893" s="214">
        <v>101</v>
      </c>
      <c r="F893" s="212">
        <v>14.434206649</v>
      </c>
      <c r="G893" s="212">
        <v>0.96477000000000002</v>
      </c>
      <c r="H893" s="221" t="s">
        <v>1765</v>
      </c>
      <c r="I893" s="212">
        <v>0.68269787185885866</v>
      </c>
      <c r="J893" s="212">
        <v>0.17186319333095718</v>
      </c>
      <c r="K893" s="213">
        <v>3</v>
      </c>
      <c r="L893" s="214">
        <v>29816.333136000001</v>
      </c>
      <c r="M893" s="214">
        <v>29816.333136000001</v>
      </c>
      <c r="N893" s="215">
        <v>0.99669964356435636</v>
      </c>
      <c r="O893" s="215">
        <v>0.99669964356435636</v>
      </c>
      <c r="P893" s="213">
        <v>3</v>
      </c>
      <c r="Q893" s="214">
        <v>7506</v>
      </c>
      <c r="R893" s="215">
        <v>0.60396039603960394</v>
      </c>
    </row>
    <row r="894" spans="2:18">
      <c r="B894" s="213" t="s">
        <v>1143</v>
      </c>
      <c r="C894" s="213" t="s">
        <v>705</v>
      </c>
      <c r="D894" s="213" t="s">
        <v>355</v>
      </c>
      <c r="E894" s="214">
        <v>255.5</v>
      </c>
      <c r="F894" s="212">
        <v>14.871546903999999</v>
      </c>
      <c r="G894" s="212">
        <v>0.38197000000000003</v>
      </c>
      <c r="H894" s="220">
        <v>0.94899100065231323</v>
      </c>
      <c r="I894" s="212">
        <v>1.3856215627679067</v>
      </c>
      <c r="J894" s="212">
        <v>1.0830174586403243E-2</v>
      </c>
      <c r="K894" s="213">
        <v>3</v>
      </c>
      <c r="L894" s="214">
        <v>60516.014212000002</v>
      </c>
      <c r="M894" s="214">
        <v>2040</v>
      </c>
      <c r="N894" s="215">
        <v>0.36660147945205473</v>
      </c>
      <c r="O894" s="215">
        <v>5.8708414872798431E-2</v>
      </c>
      <c r="P894" s="213">
        <v>2</v>
      </c>
      <c r="Q894" s="214">
        <v>473</v>
      </c>
      <c r="R894" s="215">
        <v>0.21526418786692758</v>
      </c>
    </row>
    <row r="895" spans="2:18">
      <c r="B895" s="213" t="s">
        <v>1144</v>
      </c>
      <c r="C895" s="213" t="s">
        <v>705</v>
      </c>
      <c r="D895" s="213" t="s">
        <v>378</v>
      </c>
      <c r="E895" s="214">
        <v>1025.5</v>
      </c>
      <c r="F895" s="212">
        <v>19.06464613</v>
      </c>
      <c r="G895" s="212">
        <v>4.8113058409999994</v>
      </c>
      <c r="H895" s="220">
        <v>2.7770366668701172</v>
      </c>
      <c r="I895" s="212">
        <v>13.826525285071233</v>
      </c>
      <c r="J895" s="212">
        <v>0.50731064717321595</v>
      </c>
      <c r="K895" s="213">
        <v>10</v>
      </c>
      <c r="L895" s="214">
        <v>713714.99821200001</v>
      </c>
      <c r="M895" s="214">
        <v>344836.99821200001</v>
      </c>
      <c r="N895" s="215">
        <v>2.8737201248171624</v>
      </c>
      <c r="O895" s="215">
        <v>1.8800584963432472</v>
      </c>
      <c r="P895" s="213">
        <v>4</v>
      </c>
      <c r="Q895" s="214">
        <v>26187</v>
      </c>
      <c r="R895" s="215">
        <v>2.0224280838615312</v>
      </c>
    </row>
    <row r="896" spans="2:18">
      <c r="B896" s="213" t="s">
        <v>1145</v>
      </c>
      <c r="C896" s="213" t="s">
        <v>705</v>
      </c>
      <c r="D896" s="213" t="s">
        <v>378</v>
      </c>
      <c r="E896" s="214">
        <v>962</v>
      </c>
      <c r="F896" s="212">
        <v>39.838988108999999</v>
      </c>
      <c r="G896" s="212">
        <v>6.7821188779999995</v>
      </c>
      <c r="H896" s="220">
        <v>2.6552214622497559</v>
      </c>
      <c r="I896" s="212">
        <v>8.3705323926922777</v>
      </c>
      <c r="J896" s="212">
        <v>0.14438409338152436</v>
      </c>
      <c r="K896" s="213">
        <v>25</v>
      </c>
      <c r="L896" s="214">
        <v>432080.68466299982</v>
      </c>
      <c r="M896" s="214">
        <v>418804.35294300033</v>
      </c>
      <c r="N896" s="215">
        <v>4.2020100280665318</v>
      </c>
      <c r="O896" s="215">
        <v>4.1628554927234891</v>
      </c>
      <c r="P896" s="213">
        <v>3</v>
      </c>
      <c r="Q896" s="214">
        <v>7453</v>
      </c>
      <c r="R896" s="215">
        <v>3.7422037422037424E-2</v>
      </c>
    </row>
    <row r="897" spans="2:18">
      <c r="B897" s="213" t="s">
        <v>1146</v>
      </c>
      <c r="C897" s="213" t="s">
        <v>705</v>
      </c>
      <c r="D897" s="213" t="s">
        <v>378</v>
      </c>
      <c r="E897" s="214">
        <v>337</v>
      </c>
      <c r="F897" s="212">
        <v>52.502577654000007</v>
      </c>
      <c r="G897" s="212">
        <v>2.2910615130000003</v>
      </c>
      <c r="H897" s="220">
        <v>1.7266000509262085</v>
      </c>
      <c r="I897" s="212">
        <v>4.5514407145558149</v>
      </c>
      <c r="J897" s="212">
        <v>2.7857819171156852E-2</v>
      </c>
      <c r="K897" s="213">
        <v>12</v>
      </c>
      <c r="L897" s="214">
        <v>234941.99985000002</v>
      </c>
      <c r="M897" s="214">
        <v>169758.99984999999</v>
      </c>
      <c r="N897" s="215">
        <v>3.7744807121661723</v>
      </c>
      <c r="O897" s="215">
        <v>3.3827893175074184</v>
      </c>
      <c r="P897" s="213">
        <v>3</v>
      </c>
      <c r="Q897" s="214">
        <v>1438</v>
      </c>
      <c r="R897" s="215">
        <v>2.6706231454005934E-2</v>
      </c>
    </row>
    <row r="898" spans="2:18">
      <c r="B898" s="213" t="s">
        <v>1147</v>
      </c>
      <c r="C898" s="213" t="s">
        <v>705</v>
      </c>
      <c r="D898" s="213" t="s">
        <v>378</v>
      </c>
      <c r="E898" s="214">
        <v>491</v>
      </c>
      <c r="F898" s="212">
        <v>48.755785871999997</v>
      </c>
      <c r="G898" s="212">
        <v>3.226084256</v>
      </c>
      <c r="H898" s="220">
        <v>2.084984302520752</v>
      </c>
      <c r="I898" s="212">
        <v>11.208090557087113</v>
      </c>
      <c r="J898" s="212">
        <v>2.3711498561141067</v>
      </c>
      <c r="K898" s="213">
        <v>14</v>
      </c>
      <c r="L898" s="214">
        <v>578553.336213</v>
      </c>
      <c r="M898" s="214">
        <v>227983.33621300003</v>
      </c>
      <c r="N898" s="215">
        <v>3.5750170040733202</v>
      </c>
      <c r="O898" s="215">
        <v>2.5689070244399184</v>
      </c>
      <c r="P898" s="213">
        <v>3</v>
      </c>
      <c r="Q898" s="214">
        <v>122397</v>
      </c>
      <c r="R898" s="215">
        <v>0.7372708757637475</v>
      </c>
    </row>
    <row r="899" spans="2:18">
      <c r="B899" s="213" t="s">
        <v>1148</v>
      </c>
      <c r="C899" s="213" t="s">
        <v>705</v>
      </c>
      <c r="D899" s="213" t="s">
        <v>355</v>
      </c>
      <c r="E899" s="214">
        <v>1248.5</v>
      </c>
      <c r="F899" s="212">
        <v>22.813968865</v>
      </c>
      <c r="G899" s="212">
        <v>5.8699421970000003</v>
      </c>
      <c r="H899" s="220">
        <v>2.8621909618377686</v>
      </c>
      <c r="I899" s="212">
        <v>5.0034720574556095</v>
      </c>
      <c r="J899" s="212">
        <v>0.16036901226885478</v>
      </c>
      <c r="K899" s="213">
        <v>7</v>
      </c>
      <c r="L899" s="214">
        <v>218523.00388099998</v>
      </c>
      <c r="M899" s="214">
        <v>217434.00388099998</v>
      </c>
      <c r="N899" s="215">
        <v>2.0128154032839407</v>
      </c>
      <c r="O899" s="215">
        <v>2.0104125198237885</v>
      </c>
      <c r="P899" s="213">
        <v>2</v>
      </c>
      <c r="Q899" s="214">
        <v>7004</v>
      </c>
      <c r="R899" s="215">
        <v>3.8446135362434922E-2</v>
      </c>
    </row>
    <row r="900" spans="2:18">
      <c r="B900" s="213" t="s">
        <v>1149</v>
      </c>
      <c r="C900" s="213" t="s">
        <v>705</v>
      </c>
      <c r="D900" s="213" t="s">
        <v>355</v>
      </c>
      <c r="E900" s="214">
        <v>1554.5</v>
      </c>
      <c r="F900" s="212">
        <v>13.316264841000001</v>
      </c>
      <c r="G900" s="212">
        <v>14.21627614</v>
      </c>
      <c r="H900" s="220">
        <v>4.6918191909790039</v>
      </c>
      <c r="I900" s="212">
        <v>9.1226017954303149</v>
      </c>
      <c r="J900" s="212">
        <v>0.29706275916278152</v>
      </c>
      <c r="K900" s="213">
        <v>4</v>
      </c>
      <c r="L900" s="214">
        <v>398423</v>
      </c>
      <c r="M900" s="214">
        <v>191278</v>
      </c>
      <c r="N900" s="215">
        <v>1.9562560308780959</v>
      </c>
      <c r="O900" s="215">
        <v>0.98295271791572858</v>
      </c>
      <c r="P900" s="213">
        <v>3</v>
      </c>
      <c r="Q900" s="214">
        <v>12974</v>
      </c>
      <c r="R900" s="215">
        <v>2.6375040205853972E-2</v>
      </c>
    </row>
    <row r="901" spans="2:18">
      <c r="B901" s="213" t="s">
        <v>1150</v>
      </c>
      <c r="C901" s="213" t="s">
        <v>705</v>
      </c>
      <c r="D901" s="213" t="s">
        <v>355</v>
      </c>
      <c r="E901" s="214">
        <v>221.5</v>
      </c>
      <c r="F901" s="212">
        <v>29.885929427000001</v>
      </c>
      <c r="G901" s="212">
        <v>2.3429239809999998</v>
      </c>
      <c r="H901" s="220">
        <v>0.88764148950576782</v>
      </c>
      <c r="I901" s="212">
        <v>2.2877312783426293</v>
      </c>
      <c r="J901" s="212">
        <v>0.17557247088486272</v>
      </c>
      <c r="K901" s="213">
        <v>5</v>
      </c>
      <c r="L901" s="214">
        <v>99915.00007899999</v>
      </c>
      <c r="M901" s="214">
        <v>99915.00007899999</v>
      </c>
      <c r="N901" s="215">
        <v>1.5936794627539503</v>
      </c>
      <c r="O901" s="215">
        <v>1.5936794627539503</v>
      </c>
      <c r="P901" s="213">
        <v>5</v>
      </c>
      <c r="Q901" s="214">
        <v>7668</v>
      </c>
      <c r="R901" s="215">
        <v>0.17155756207674944</v>
      </c>
    </row>
    <row r="902" spans="2:18">
      <c r="B902" s="213" t="s">
        <v>1151</v>
      </c>
      <c r="C902" s="213" t="s">
        <v>705</v>
      </c>
      <c r="D902" s="213" t="s">
        <v>355</v>
      </c>
      <c r="E902" s="214">
        <v>204</v>
      </c>
      <c r="F902" s="212">
        <v>24.655284898999998</v>
      </c>
      <c r="G902" s="212">
        <v>0.89410999999999996</v>
      </c>
      <c r="H902" s="220">
        <v>0.47550451755523682</v>
      </c>
      <c r="I902" s="212">
        <v>5.0215146273122233</v>
      </c>
      <c r="J902" s="212">
        <v>2.5261324980848006</v>
      </c>
      <c r="K902" s="213">
        <v>5</v>
      </c>
      <c r="L902" s="214">
        <v>219311</v>
      </c>
      <c r="M902" s="214">
        <v>131751</v>
      </c>
      <c r="N902" s="215">
        <v>1.9705882352941178</v>
      </c>
      <c r="O902" s="215">
        <v>0.99509803921568629</v>
      </c>
      <c r="P902" s="213">
        <v>5</v>
      </c>
      <c r="Q902" s="214">
        <v>110327</v>
      </c>
      <c r="R902" s="215">
        <v>1.7009803921568627</v>
      </c>
    </row>
    <row r="903" spans="2:18">
      <c r="B903" s="213" t="s">
        <v>1152</v>
      </c>
      <c r="C903" s="213" t="s">
        <v>705</v>
      </c>
      <c r="D903" s="213" t="s">
        <v>378</v>
      </c>
      <c r="E903" s="214">
        <v>119</v>
      </c>
      <c r="F903" s="212">
        <v>33.169781053999998</v>
      </c>
      <c r="G903" s="212">
        <v>0.56657750600000001</v>
      </c>
      <c r="H903" s="221" t="s">
        <v>1765</v>
      </c>
      <c r="I903" s="212">
        <v>3.3577583368152211</v>
      </c>
      <c r="J903" s="212">
        <v>3.7389145340982429E-3</v>
      </c>
      <c r="K903" s="213">
        <v>8</v>
      </c>
      <c r="L903" s="214">
        <v>173324.9993</v>
      </c>
      <c r="M903" s="214">
        <v>173324.9993</v>
      </c>
      <c r="N903" s="215">
        <v>6.8627450588235295</v>
      </c>
      <c r="O903" s="215">
        <v>6.8627450588235295</v>
      </c>
      <c r="P903" s="213">
        <v>1</v>
      </c>
      <c r="Q903" s="214">
        <v>193</v>
      </c>
      <c r="R903" s="215">
        <v>8.4033613445378148E-3</v>
      </c>
    </row>
    <row r="904" spans="2:18">
      <c r="B904" s="213" t="s">
        <v>1153</v>
      </c>
      <c r="C904" s="213" t="s">
        <v>705</v>
      </c>
      <c r="D904" s="213" t="s">
        <v>355</v>
      </c>
      <c r="E904" s="214">
        <v>526</v>
      </c>
      <c r="F904" s="212">
        <v>35.991973238</v>
      </c>
      <c r="G904" s="212">
        <v>3.2270939239999996</v>
      </c>
      <c r="H904" s="220">
        <v>1.4058098793029785</v>
      </c>
      <c r="I904" s="212">
        <v>1.4859320087395587</v>
      </c>
      <c r="J904" s="212">
        <v>0</v>
      </c>
      <c r="K904" s="213">
        <v>1</v>
      </c>
      <c r="L904" s="214">
        <v>64897</v>
      </c>
      <c r="M904" s="214">
        <v>64897</v>
      </c>
      <c r="N904" s="215">
        <v>0.97148288973384034</v>
      </c>
      <c r="O904" s="215">
        <v>0.97148288973384034</v>
      </c>
      <c r="P904" s="213"/>
      <c r="Q904" s="214"/>
      <c r="R904" s="215"/>
    </row>
    <row r="905" spans="2:18">
      <c r="B905" s="213" t="s">
        <v>1154</v>
      </c>
      <c r="C905" s="213" t="s">
        <v>705</v>
      </c>
      <c r="D905" s="213" t="s">
        <v>355</v>
      </c>
      <c r="E905" s="214">
        <v>73.5</v>
      </c>
      <c r="F905" s="212">
        <v>50.100090014000003</v>
      </c>
      <c r="G905" s="212">
        <v>0.51903448200000002</v>
      </c>
      <c r="H905" s="221" t="s">
        <v>1765</v>
      </c>
      <c r="I905" s="212">
        <v>1.1939294368571052</v>
      </c>
      <c r="J905" s="212">
        <v>6.1821292565092502E-3</v>
      </c>
      <c r="K905" s="213">
        <v>3</v>
      </c>
      <c r="L905" s="214">
        <v>52144</v>
      </c>
      <c r="M905" s="214">
        <v>52144</v>
      </c>
      <c r="N905" s="215">
        <v>2.9387755102040818</v>
      </c>
      <c r="O905" s="215">
        <v>2.9387755102040818</v>
      </c>
      <c r="P905" s="213">
        <v>1</v>
      </c>
      <c r="Q905" s="214">
        <v>270</v>
      </c>
      <c r="R905" s="215">
        <v>2.7210884353741496E-2</v>
      </c>
    </row>
    <row r="906" spans="2:18">
      <c r="B906" s="213" t="s">
        <v>1155</v>
      </c>
      <c r="C906" s="213" t="s">
        <v>705</v>
      </c>
      <c r="D906" s="213" t="s">
        <v>355</v>
      </c>
      <c r="E906" s="214">
        <v>775.5</v>
      </c>
      <c r="F906" s="212">
        <v>15.419380353999999</v>
      </c>
      <c r="G906" s="212">
        <v>3.9060053469999998</v>
      </c>
      <c r="H906" s="220">
        <v>2.4016120433807373</v>
      </c>
      <c r="I906" s="212">
        <v>4.9652648769862919</v>
      </c>
      <c r="J906" s="212">
        <v>0</v>
      </c>
      <c r="K906" s="213">
        <v>8</v>
      </c>
      <c r="L906" s="214">
        <v>216854.333056</v>
      </c>
      <c r="M906" s="214">
        <v>216854.333056</v>
      </c>
      <c r="N906" s="215">
        <v>3.019127442940039</v>
      </c>
      <c r="O906" s="215">
        <v>3.019127442940039</v>
      </c>
      <c r="P906" s="213"/>
      <c r="Q906" s="214"/>
      <c r="R906" s="215"/>
    </row>
    <row r="907" spans="2:18">
      <c r="B907" s="213" t="s">
        <v>1156</v>
      </c>
      <c r="C907" s="213" t="s">
        <v>705</v>
      </c>
      <c r="D907" s="213" t="s">
        <v>259</v>
      </c>
      <c r="E907" s="214">
        <v>124</v>
      </c>
      <c r="F907" s="212">
        <v>19.104300543000001</v>
      </c>
      <c r="G907" s="212">
        <v>1.8350199999999999</v>
      </c>
      <c r="H907" s="221" t="s">
        <v>1765</v>
      </c>
      <c r="I907" s="212">
        <v>1.4923389574976424</v>
      </c>
      <c r="J907" s="212">
        <v>0.21507301404299059</v>
      </c>
      <c r="K907" s="213">
        <v>5</v>
      </c>
      <c r="L907" s="214">
        <v>62538.999064000011</v>
      </c>
      <c r="M907" s="214">
        <v>50281.999064000011</v>
      </c>
      <c r="N907" s="215">
        <v>3.1048386370967744</v>
      </c>
      <c r="O907" s="215">
        <v>1.1854837983870972</v>
      </c>
      <c r="P907" s="213">
        <v>7</v>
      </c>
      <c r="Q907" s="214">
        <v>9013</v>
      </c>
      <c r="R907" s="215">
        <v>1.5483870967741935</v>
      </c>
    </row>
    <row r="908" spans="2:18">
      <c r="B908" s="213" t="s">
        <v>1157</v>
      </c>
      <c r="C908" s="213" t="s">
        <v>705</v>
      </c>
      <c r="D908" s="213" t="s">
        <v>355</v>
      </c>
      <c r="E908" s="214">
        <v>678.5</v>
      </c>
      <c r="F908" s="212">
        <v>53.165574237000001</v>
      </c>
      <c r="G908" s="212">
        <v>8.5673796800000002</v>
      </c>
      <c r="H908" s="220">
        <v>3.0154414176940918</v>
      </c>
      <c r="I908" s="212">
        <v>12.743703875060431</v>
      </c>
      <c r="J908" s="212">
        <v>0.66254108209759877</v>
      </c>
      <c r="K908" s="213">
        <v>12</v>
      </c>
      <c r="L908" s="214">
        <v>556572.00027700001</v>
      </c>
      <c r="M908" s="214">
        <v>383970.00027700001</v>
      </c>
      <c r="N908" s="215">
        <v>4.2284451009579955</v>
      </c>
      <c r="O908" s="215">
        <v>3.2424465747973468</v>
      </c>
      <c r="P908" s="213">
        <v>5</v>
      </c>
      <c r="Q908" s="214">
        <v>28936</v>
      </c>
      <c r="R908" s="215">
        <v>0.23876197494473103</v>
      </c>
    </row>
    <row r="909" spans="2:18">
      <c r="B909" s="213" t="s">
        <v>1158</v>
      </c>
      <c r="C909" s="213" t="s">
        <v>705</v>
      </c>
      <c r="D909" s="213" t="s">
        <v>355</v>
      </c>
      <c r="E909" s="214">
        <v>585.5</v>
      </c>
      <c r="F909" s="212">
        <v>59.661497129999994</v>
      </c>
      <c r="G909" s="212">
        <v>9.4066212140000012</v>
      </c>
      <c r="H909" s="220">
        <v>2.5971143245697021</v>
      </c>
      <c r="I909" s="212">
        <v>15.970057967481763</v>
      </c>
      <c r="J909" s="212">
        <v>1.5844568316682968E-2</v>
      </c>
      <c r="K909" s="213">
        <v>30</v>
      </c>
      <c r="L909" s="214">
        <v>697480.6692499998</v>
      </c>
      <c r="M909" s="214">
        <v>489497.66972200002</v>
      </c>
      <c r="N909" s="215">
        <v>6.4873327941929979</v>
      </c>
      <c r="O909" s="215">
        <v>5.3549672980358665</v>
      </c>
      <c r="P909" s="213">
        <v>1</v>
      </c>
      <c r="Q909" s="214">
        <v>692</v>
      </c>
      <c r="R909" s="215">
        <v>6.8317677198975234E-3</v>
      </c>
    </row>
    <row r="910" spans="2:18">
      <c r="B910" s="213" t="s">
        <v>1159</v>
      </c>
      <c r="C910" s="213" t="s">
        <v>705</v>
      </c>
      <c r="D910" s="213" t="s">
        <v>355</v>
      </c>
      <c r="E910" s="214">
        <v>1106.5</v>
      </c>
      <c r="F910" s="212">
        <v>29.024907799000001</v>
      </c>
      <c r="G910" s="212">
        <v>11.429371762000001</v>
      </c>
      <c r="H910" s="220">
        <v>4.7584710121154785</v>
      </c>
      <c r="I910" s="212">
        <v>12.249179352978533</v>
      </c>
      <c r="J910" s="212">
        <v>0.23079949224301202</v>
      </c>
      <c r="K910" s="213">
        <v>10</v>
      </c>
      <c r="L910" s="214">
        <v>534974.00136400003</v>
      </c>
      <c r="M910" s="214">
        <v>256592.00136399997</v>
      </c>
      <c r="N910" s="215">
        <v>4.0421750329868953</v>
      </c>
      <c r="O910" s="215">
        <v>3.0670281735201081</v>
      </c>
      <c r="P910" s="213">
        <v>6</v>
      </c>
      <c r="Q910" s="214">
        <v>10080</v>
      </c>
      <c r="R910" s="215">
        <v>6.8685042928151835E-2</v>
      </c>
    </row>
    <row r="911" spans="2:18">
      <c r="B911" s="213" t="s">
        <v>1160</v>
      </c>
      <c r="C911" s="213" t="s">
        <v>705</v>
      </c>
      <c r="D911" s="213" t="s">
        <v>355</v>
      </c>
      <c r="E911" s="214">
        <v>422</v>
      </c>
      <c r="F911" s="212">
        <v>43.829510904000003</v>
      </c>
      <c r="G911" s="212">
        <v>2.3973899999999997</v>
      </c>
      <c r="H911" s="220">
        <v>1.5082703828811646</v>
      </c>
      <c r="I911" s="212">
        <v>14.229368956470998</v>
      </c>
      <c r="J911" s="212">
        <v>0.33211772172469139</v>
      </c>
      <c r="K911" s="213">
        <v>15</v>
      </c>
      <c r="L911" s="214">
        <v>621457.34242</v>
      </c>
      <c r="M911" s="214">
        <v>160309.34241999997</v>
      </c>
      <c r="N911" s="215">
        <v>2.7946288672985782</v>
      </c>
      <c r="O911" s="215">
        <v>1.7282781563981042</v>
      </c>
      <c r="P911" s="213">
        <v>5</v>
      </c>
      <c r="Q911" s="214">
        <v>14505</v>
      </c>
      <c r="R911" s="215">
        <v>0.15402843601895735</v>
      </c>
    </row>
    <row r="912" spans="2:18">
      <c r="B912" s="213" t="s">
        <v>1161</v>
      </c>
      <c r="C912" s="213" t="s">
        <v>705</v>
      </c>
      <c r="D912" s="213" t="s">
        <v>355</v>
      </c>
      <c r="E912" s="214">
        <v>370</v>
      </c>
      <c r="F912" s="212">
        <v>53.943978422000001</v>
      </c>
      <c r="G912" s="212">
        <v>3.6685613169999995</v>
      </c>
      <c r="H912" s="220">
        <v>1.1272025108337402</v>
      </c>
      <c r="I912" s="212">
        <v>10.027177059163035</v>
      </c>
      <c r="J912" s="212">
        <v>0.89485176149220191</v>
      </c>
      <c r="K912" s="213">
        <v>12</v>
      </c>
      <c r="L912" s="214">
        <v>437929.66688999999</v>
      </c>
      <c r="M912" s="214">
        <v>377926.66688999999</v>
      </c>
      <c r="N912" s="215">
        <v>6.652252256756757</v>
      </c>
      <c r="O912" s="215">
        <v>6.1387387432432439</v>
      </c>
      <c r="P912" s="213">
        <v>6</v>
      </c>
      <c r="Q912" s="214">
        <v>39082</v>
      </c>
      <c r="R912" s="215">
        <v>0.60270270270270265</v>
      </c>
    </row>
    <row r="913" spans="2:18">
      <c r="B913" s="213" t="s">
        <v>1162</v>
      </c>
      <c r="C913" s="213" t="s">
        <v>705</v>
      </c>
      <c r="D913" s="213" t="s">
        <v>355</v>
      </c>
      <c r="E913" s="214">
        <v>125</v>
      </c>
      <c r="F913" s="212">
        <v>32.385792195000001</v>
      </c>
      <c r="G913" s="212">
        <v>0.12142454100000001</v>
      </c>
      <c r="H913" s="220">
        <v>0.58486926555633545</v>
      </c>
      <c r="I913" s="212">
        <v>1.1218427561893933</v>
      </c>
      <c r="J913" s="212">
        <v>0</v>
      </c>
      <c r="K913" s="213">
        <v>10</v>
      </c>
      <c r="L913" s="214">
        <v>48995.666639000003</v>
      </c>
      <c r="M913" s="214">
        <v>48995.666639000003</v>
      </c>
      <c r="N913" s="215">
        <v>3.0106666399999997</v>
      </c>
      <c r="O913" s="215">
        <v>3.0106666399999997</v>
      </c>
      <c r="P913" s="213"/>
      <c r="Q913" s="214"/>
      <c r="R913" s="215"/>
    </row>
    <row r="914" spans="2:18">
      <c r="B914" s="213" t="s">
        <v>1163</v>
      </c>
      <c r="C914" s="213" t="s">
        <v>705</v>
      </c>
      <c r="D914" s="213" t="s">
        <v>355</v>
      </c>
      <c r="E914" s="214">
        <v>300.5</v>
      </c>
      <c r="F914" s="212">
        <v>61.018969691999999</v>
      </c>
      <c r="G914" s="212">
        <v>10.765229895000001</v>
      </c>
      <c r="H914" s="220">
        <v>1.6961208581924438</v>
      </c>
      <c r="I914" s="212">
        <v>1.5578508083065676</v>
      </c>
      <c r="J914" s="212">
        <v>0.65303892046259382</v>
      </c>
      <c r="K914" s="213">
        <v>5</v>
      </c>
      <c r="L914" s="214">
        <v>68038.001275999995</v>
      </c>
      <c r="M914" s="214">
        <v>68038.001275999995</v>
      </c>
      <c r="N914" s="215">
        <v>1.9478646921797003</v>
      </c>
      <c r="O914" s="215">
        <v>1.9478646921797003</v>
      </c>
      <c r="P914" s="213">
        <v>5</v>
      </c>
      <c r="Q914" s="214">
        <v>28521</v>
      </c>
      <c r="R914" s="215">
        <v>0.44592346089850249</v>
      </c>
    </row>
    <row r="915" spans="2:18">
      <c r="B915" s="213" t="s">
        <v>1164</v>
      </c>
      <c r="C915" s="213" t="s">
        <v>705</v>
      </c>
      <c r="D915" s="213" t="s">
        <v>355</v>
      </c>
      <c r="E915" s="214">
        <v>1007.5</v>
      </c>
      <c r="F915" s="212">
        <v>16.605923700999998</v>
      </c>
      <c r="G915" s="212">
        <v>4.6124289470000006</v>
      </c>
      <c r="H915" s="220">
        <v>2.9952394962310791</v>
      </c>
      <c r="I915" s="212">
        <v>6.1119274694782399</v>
      </c>
      <c r="J915" s="212">
        <v>0.80754635832527688</v>
      </c>
      <c r="K915" s="213">
        <v>8</v>
      </c>
      <c r="L915" s="214">
        <v>266933.987998</v>
      </c>
      <c r="M915" s="214">
        <v>254834.00009799999</v>
      </c>
      <c r="N915" s="215">
        <v>2.1707195870967744</v>
      </c>
      <c r="O915" s="215">
        <v>2.152522748387097</v>
      </c>
      <c r="P915" s="213">
        <v>4</v>
      </c>
      <c r="Q915" s="214">
        <v>35269</v>
      </c>
      <c r="R915" s="215">
        <v>0.17866004962779156</v>
      </c>
    </row>
    <row r="916" spans="2:18">
      <c r="B916" s="213" t="s">
        <v>1165</v>
      </c>
      <c r="C916" s="213" t="s">
        <v>705</v>
      </c>
      <c r="D916" s="213" t="s">
        <v>355</v>
      </c>
      <c r="E916" s="214">
        <v>127</v>
      </c>
      <c r="F916" s="212">
        <v>16.785594495000002</v>
      </c>
      <c r="G916" s="212">
        <v>0</v>
      </c>
      <c r="H916" s="220">
        <v>1.2381830215454102</v>
      </c>
      <c r="I916" s="212">
        <v>0.86064397960618411</v>
      </c>
      <c r="J916" s="212">
        <v>0</v>
      </c>
      <c r="K916" s="213">
        <v>3</v>
      </c>
      <c r="L916" s="214">
        <v>37588</v>
      </c>
      <c r="M916" s="214">
        <v>16184</v>
      </c>
      <c r="N916" s="215">
        <v>1.9763779527559056</v>
      </c>
      <c r="O916" s="215">
        <v>0.93700787401574803</v>
      </c>
      <c r="P916" s="213"/>
      <c r="Q916" s="214"/>
      <c r="R916" s="215"/>
    </row>
    <row r="917" spans="2:18">
      <c r="B917" s="213" t="s">
        <v>1166</v>
      </c>
      <c r="C917" s="213" t="s">
        <v>705</v>
      </c>
      <c r="D917" s="213" t="s">
        <v>355</v>
      </c>
      <c r="E917" s="214">
        <v>752</v>
      </c>
      <c r="F917" s="212">
        <v>48.322330257000004</v>
      </c>
      <c r="G917" s="212">
        <v>12.050516846999999</v>
      </c>
      <c r="H917" s="220">
        <v>2.2931728363037109</v>
      </c>
      <c r="I917" s="212">
        <v>13.276229603924826</v>
      </c>
      <c r="J917" s="212">
        <v>1.5668263148997335</v>
      </c>
      <c r="K917" s="213">
        <v>14</v>
      </c>
      <c r="L917" s="214">
        <v>579829.67426400003</v>
      </c>
      <c r="M917" s="214">
        <v>346986.67426400003</v>
      </c>
      <c r="N917" s="215">
        <v>4.218971699468085</v>
      </c>
      <c r="O917" s="215">
        <v>3.1910461675531914</v>
      </c>
      <c r="P917" s="213">
        <v>9</v>
      </c>
      <c r="Q917" s="214">
        <v>68430</v>
      </c>
      <c r="R917" s="215">
        <v>0.40824468085106386</v>
      </c>
    </row>
    <row r="918" spans="2:18">
      <c r="B918" s="213" t="s">
        <v>1167</v>
      </c>
      <c r="C918" s="213" t="s">
        <v>705</v>
      </c>
      <c r="D918" s="213" t="s">
        <v>355</v>
      </c>
      <c r="E918" s="214">
        <v>119.5</v>
      </c>
      <c r="F918" s="212">
        <v>16.703072881000001</v>
      </c>
      <c r="G918" s="212">
        <v>1.2515062080000001</v>
      </c>
      <c r="H918" s="220">
        <v>0.84574794769287109</v>
      </c>
      <c r="I918" s="212">
        <v>4.2588001544841504E-3</v>
      </c>
      <c r="J918" s="212">
        <v>0.40911957613076777</v>
      </c>
      <c r="K918" s="213">
        <v>1</v>
      </c>
      <c r="L918" s="214">
        <v>186</v>
      </c>
      <c r="M918" s="214">
        <v>186</v>
      </c>
      <c r="N918" s="215">
        <v>1.6736401673640166E-2</v>
      </c>
      <c r="O918" s="215">
        <v>1.6736401673640166E-2</v>
      </c>
      <c r="P918" s="213">
        <v>3</v>
      </c>
      <c r="Q918" s="214">
        <v>17868</v>
      </c>
      <c r="R918" s="215">
        <v>0.65271966527196656</v>
      </c>
    </row>
    <row r="919" spans="2:18">
      <c r="B919" s="213" t="s">
        <v>1168</v>
      </c>
      <c r="C919" s="213" t="s">
        <v>705</v>
      </c>
      <c r="D919" s="213" t="s">
        <v>355</v>
      </c>
      <c r="E919" s="214">
        <v>1192.5</v>
      </c>
      <c r="F919" s="212">
        <v>18.358925634999999</v>
      </c>
      <c r="G919" s="212">
        <v>8.1766161670000006</v>
      </c>
      <c r="H919" s="220">
        <v>3.2861733436584473</v>
      </c>
      <c r="I919" s="212">
        <v>10.59337613649368</v>
      </c>
      <c r="J919" s="212">
        <v>0.44950948727329482</v>
      </c>
      <c r="K919" s="213">
        <v>18</v>
      </c>
      <c r="L919" s="214">
        <v>462657.99988599995</v>
      </c>
      <c r="M919" s="214">
        <v>389921.99988599995</v>
      </c>
      <c r="N919" s="215">
        <v>3.0775681358490568</v>
      </c>
      <c r="O919" s="215">
        <v>3.0037735865828092</v>
      </c>
      <c r="P919" s="213">
        <v>2</v>
      </c>
      <c r="Q919" s="214">
        <v>19632</v>
      </c>
      <c r="R919" s="215">
        <v>8.6373165618448641E-2</v>
      </c>
    </row>
    <row r="920" spans="2:18">
      <c r="B920" s="213" t="s">
        <v>1169</v>
      </c>
      <c r="C920" s="213" t="s">
        <v>705</v>
      </c>
      <c r="D920" s="213" t="s">
        <v>355</v>
      </c>
      <c r="E920" s="214">
        <v>293</v>
      </c>
      <c r="F920" s="212">
        <v>54.549134139000003</v>
      </c>
      <c r="G920" s="212">
        <v>3.5593025859999998</v>
      </c>
      <c r="H920" s="220">
        <v>0.53002798557281494</v>
      </c>
      <c r="I920" s="212">
        <v>9.943306944100011E-2</v>
      </c>
      <c r="J920" s="212">
        <v>0.6678989274532402</v>
      </c>
      <c r="K920" s="213">
        <v>8</v>
      </c>
      <c r="L920" s="214">
        <v>4342.6670059999997</v>
      </c>
      <c r="M920" s="214">
        <v>4342.6670059999997</v>
      </c>
      <c r="N920" s="215">
        <v>8.3048921501706494E-2</v>
      </c>
      <c r="O920" s="215">
        <v>8.3048921501706494E-2</v>
      </c>
      <c r="P920" s="213">
        <v>8</v>
      </c>
      <c r="Q920" s="214">
        <v>29170</v>
      </c>
      <c r="R920" s="215">
        <v>0.58361774744027306</v>
      </c>
    </row>
    <row r="921" spans="2:18">
      <c r="B921" s="213" t="s">
        <v>1170</v>
      </c>
      <c r="C921" s="213" t="s">
        <v>705</v>
      </c>
      <c r="D921" s="213" t="s">
        <v>355</v>
      </c>
      <c r="E921" s="214">
        <v>135.5</v>
      </c>
      <c r="F921" s="212">
        <v>23.063731638</v>
      </c>
      <c r="G921" s="212">
        <v>0</v>
      </c>
      <c r="H921" s="221" t="s">
        <v>1765</v>
      </c>
      <c r="I921" s="212">
        <v>3.8975119729762944</v>
      </c>
      <c r="J921" s="212">
        <v>0.25694760932054372</v>
      </c>
      <c r="K921" s="213">
        <v>4</v>
      </c>
      <c r="L921" s="214">
        <v>170221.00138</v>
      </c>
      <c r="M921" s="214">
        <v>8117.0013799999997</v>
      </c>
      <c r="N921" s="215">
        <v>1.028290295202952</v>
      </c>
      <c r="O921" s="215">
        <v>6.1500627306273065E-2</v>
      </c>
      <c r="P921" s="213">
        <v>4</v>
      </c>
      <c r="Q921" s="214">
        <v>11222</v>
      </c>
      <c r="R921" s="215">
        <v>0.35424354243542433</v>
      </c>
    </row>
    <row r="922" spans="2:18">
      <c r="B922" s="213" t="s">
        <v>1171</v>
      </c>
      <c r="C922" s="213" t="s">
        <v>705</v>
      </c>
      <c r="D922" s="213" t="s">
        <v>259</v>
      </c>
      <c r="E922" s="214">
        <v>2633</v>
      </c>
      <c r="F922" s="212">
        <v>12.188554944000002</v>
      </c>
      <c r="G922" s="212">
        <v>8.8324572299999993</v>
      </c>
      <c r="H922" s="220">
        <v>7.3211641311645508</v>
      </c>
      <c r="I922" s="212">
        <v>35.615434973213127</v>
      </c>
      <c r="J922" s="212">
        <v>7.7657274379335064</v>
      </c>
      <c r="K922" s="213">
        <v>39</v>
      </c>
      <c r="L922" s="214">
        <v>1492525.3028230001</v>
      </c>
      <c r="M922" s="214">
        <v>1346965.6445209999</v>
      </c>
      <c r="N922" s="215">
        <v>4.6389415628560577</v>
      </c>
      <c r="O922" s="215">
        <v>4.5500695788074434</v>
      </c>
      <c r="P922" s="213">
        <v>14</v>
      </c>
      <c r="Q922" s="214">
        <v>325436</v>
      </c>
      <c r="R922" s="215">
        <v>0.48309912647170528</v>
      </c>
    </row>
    <row r="923" spans="2:18">
      <c r="B923" s="213" t="s">
        <v>1172</v>
      </c>
      <c r="C923" s="213" t="s">
        <v>705</v>
      </c>
      <c r="D923" s="213" t="s">
        <v>355</v>
      </c>
      <c r="E923" s="214">
        <v>1328.5</v>
      </c>
      <c r="F923" s="212">
        <v>31.663076227999998</v>
      </c>
      <c r="G923" s="212">
        <v>15.441088899</v>
      </c>
      <c r="H923" s="220">
        <v>4.2414803504943848</v>
      </c>
      <c r="I923" s="212">
        <v>1.6955060883698121</v>
      </c>
      <c r="J923" s="212">
        <v>3.5285304118652387</v>
      </c>
      <c r="K923" s="213">
        <v>6</v>
      </c>
      <c r="L923" s="214">
        <v>74049.995538000003</v>
      </c>
      <c r="M923" s="214">
        <v>6868.9955380000001</v>
      </c>
      <c r="N923" s="215">
        <v>0.41600800602182908</v>
      </c>
      <c r="O923" s="215">
        <v>4.2654599924727137E-2</v>
      </c>
      <c r="P923" s="213">
        <v>14</v>
      </c>
      <c r="Q923" s="214">
        <v>154106</v>
      </c>
      <c r="R923" s="215">
        <v>0.49981181783966883</v>
      </c>
    </row>
    <row r="924" spans="2:18">
      <c r="B924" s="213" t="s">
        <v>1173</v>
      </c>
      <c r="C924" s="213" t="s">
        <v>705</v>
      </c>
      <c r="D924" s="213" t="s">
        <v>355</v>
      </c>
      <c r="E924" s="214">
        <v>596.5</v>
      </c>
      <c r="F924" s="212">
        <v>36.613304630000002</v>
      </c>
      <c r="G924" s="212">
        <v>3.6164000000000001</v>
      </c>
      <c r="H924" s="220">
        <v>2.0469753742218018</v>
      </c>
      <c r="I924" s="212">
        <v>2.1965105124963751</v>
      </c>
      <c r="J924" s="212">
        <v>5.4998053607908215E-2</v>
      </c>
      <c r="K924" s="213">
        <v>6</v>
      </c>
      <c r="L924" s="214">
        <v>95930.999460999999</v>
      </c>
      <c r="M924" s="214">
        <v>1337.9994609999999</v>
      </c>
      <c r="N924" s="215">
        <v>0.3805532238055323</v>
      </c>
      <c r="O924" s="215">
        <v>8.3822263202011724E-3</v>
      </c>
      <c r="P924" s="213">
        <v>6</v>
      </c>
      <c r="Q924" s="214">
        <v>2402</v>
      </c>
      <c r="R924" s="215">
        <v>2.179379715004191E-2</v>
      </c>
    </row>
    <row r="925" spans="2:18">
      <c r="B925" s="213" t="s">
        <v>1174</v>
      </c>
      <c r="C925" s="213" t="s">
        <v>705</v>
      </c>
      <c r="D925" s="213" t="s">
        <v>355</v>
      </c>
      <c r="E925" s="214">
        <v>2324</v>
      </c>
      <c r="F925" s="212">
        <v>12.170659779999999</v>
      </c>
      <c r="G925" s="212">
        <v>7.4861794540000002</v>
      </c>
      <c r="H925" s="220">
        <v>5.5323657989501953</v>
      </c>
      <c r="I925" s="212">
        <v>1.6999094243479453</v>
      </c>
      <c r="J925" s="212">
        <v>14.107229718178699</v>
      </c>
      <c r="K925" s="213">
        <v>22</v>
      </c>
      <c r="L925" s="214">
        <v>74242.308034999995</v>
      </c>
      <c r="M925" s="214">
        <v>74242.308034999995</v>
      </c>
      <c r="N925" s="215">
        <v>0.19879512091222035</v>
      </c>
      <c r="O925" s="215">
        <v>0.19879512091222035</v>
      </c>
      <c r="P925" s="213">
        <v>22</v>
      </c>
      <c r="Q925" s="214">
        <v>616123</v>
      </c>
      <c r="R925" s="215">
        <v>1.0236660929432013</v>
      </c>
    </row>
    <row r="926" spans="2:18">
      <c r="B926" s="213" t="s">
        <v>1175</v>
      </c>
      <c r="C926" s="213" t="s">
        <v>377</v>
      </c>
      <c r="D926" s="213" t="s">
        <v>378</v>
      </c>
      <c r="E926" s="214">
        <v>2027</v>
      </c>
      <c r="F926" s="212">
        <v>21.661182002999997</v>
      </c>
      <c r="G926" s="212">
        <v>2.9237802450000001</v>
      </c>
      <c r="H926" s="220">
        <v>5.5872750282287598</v>
      </c>
      <c r="I926" s="212">
        <v>8.3364556187856742</v>
      </c>
      <c r="J926" s="212">
        <v>1.3018396719761757E-2</v>
      </c>
      <c r="K926" s="213">
        <v>10</v>
      </c>
      <c r="L926" s="214">
        <v>430321.66682400001</v>
      </c>
      <c r="M926" s="214">
        <v>5233.6668239999999</v>
      </c>
      <c r="N926" s="215">
        <v>0.99194211544153921</v>
      </c>
      <c r="O926" s="215">
        <v>2.1049170202269363E-2</v>
      </c>
      <c r="P926" s="213">
        <v>1</v>
      </c>
      <c r="Q926" s="214">
        <v>672</v>
      </c>
      <c r="R926" s="215">
        <v>4.1440552540700545E-2</v>
      </c>
    </row>
    <row r="927" spans="2:18">
      <c r="B927" s="213" t="s">
        <v>1176</v>
      </c>
      <c r="C927" s="213" t="s">
        <v>377</v>
      </c>
      <c r="D927" s="213" t="s">
        <v>378</v>
      </c>
      <c r="E927" s="214">
        <v>197</v>
      </c>
      <c r="F927" s="212">
        <v>66.961137734999994</v>
      </c>
      <c r="G927" s="212">
        <v>1.5198653039999999</v>
      </c>
      <c r="H927" s="220">
        <v>1.0403528213500977</v>
      </c>
      <c r="I927" s="212">
        <v>1.6635651731865859</v>
      </c>
      <c r="J927" s="212">
        <v>0</v>
      </c>
      <c r="K927" s="213">
        <v>13</v>
      </c>
      <c r="L927" s="214">
        <v>85872.002555000043</v>
      </c>
      <c r="M927" s="214">
        <v>56280.002554999992</v>
      </c>
      <c r="N927" s="215">
        <v>2.6311338832487312</v>
      </c>
      <c r="O927" s="215">
        <v>1.9357024111675127</v>
      </c>
      <c r="P927" s="213"/>
      <c r="Q927" s="214"/>
      <c r="R927" s="215"/>
    </row>
    <row r="928" spans="2:18">
      <c r="B928" s="213" t="s">
        <v>1177</v>
      </c>
      <c r="C928" s="213" t="s">
        <v>377</v>
      </c>
      <c r="D928" s="213" t="s">
        <v>378</v>
      </c>
      <c r="E928" s="214">
        <v>175</v>
      </c>
      <c r="F928" s="212">
        <v>43.138618906000005</v>
      </c>
      <c r="G928" s="212">
        <v>0.53549000000000002</v>
      </c>
      <c r="H928" s="220">
        <v>0.78778338432312012</v>
      </c>
      <c r="I928" s="212">
        <v>2.6273268586434226</v>
      </c>
      <c r="J928" s="212">
        <v>7.1678672415354905E-4</v>
      </c>
      <c r="K928" s="213">
        <v>10</v>
      </c>
      <c r="L928" s="214">
        <v>135620.66719999994</v>
      </c>
      <c r="M928" s="214">
        <v>63191.667199999996</v>
      </c>
      <c r="N928" s="215">
        <v>4.3009524285714287</v>
      </c>
      <c r="O928" s="215">
        <v>2.3409524285714287</v>
      </c>
      <c r="P928" s="213">
        <v>1</v>
      </c>
      <c r="Q928" s="214">
        <v>37</v>
      </c>
      <c r="R928" s="215">
        <v>5.7142857142857143E-3</v>
      </c>
    </row>
    <row r="929" spans="2:18">
      <c r="B929" s="213" t="s">
        <v>1178</v>
      </c>
      <c r="C929" s="213" t="s">
        <v>377</v>
      </c>
      <c r="D929" s="213" t="s">
        <v>378</v>
      </c>
      <c r="E929" s="214">
        <v>252</v>
      </c>
      <c r="F929" s="212">
        <v>120.98861794299999</v>
      </c>
      <c r="G929" s="212">
        <v>2.3498600000000001</v>
      </c>
      <c r="H929" s="220">
        <v>1.4862046241760254</v>
      </c>
      <c r="I929" s="212">
        <v>2.7205091266422667</v>
      </c>
      <c r="J929" s="212">
        <v>3.0996182666099418E-3</v>
      </c>
      <c r="K929" s="213">
        <v>11</v>
      </c>
      <c r="L929" s="214">
        <v>140430.666883</v>
      </c>
      <c r="M929" s="214">
        <v>41832.666882999998</v>
      </c>
      <c r="N929" s="215">
        <v>3.4748677341269838</v>
      </c>
      <c r="O929" s="215">
        <v>1.5701058293650794</v>
      </c>
      <c r="P929" s="213">
        <v>1</v>
      </c>
      <c r="Q929" s="214">
        <v>160</v>
      </c>
      <c r="R929" s="215">
        <v>7.9365079365079361E-3</v>
      </c>
    </row>
    <row r="930" spans="2:18">
      <c r="B930" s="213" t="s">
        <v>1179</v>
      </c>
      <c r="C930" s="213" t="s">
        <v>377</v>
      </c>
      <c r="D930" s="213" t="s">
        <v>378</v>
      </c>
      <c r="E930" s="214">
        <v>112</v>
      </c>
      <c r="F930" s="212">
        <v>81.232534146999996</v>
      </c>
      <c r="G930" s="212">
        <v>2.1296453959999999</v>
      </c>
      <c r="H930" s="220">
        <v>4.3336143493652344</v>
      </c>
      <c r="I930" s="212">
        <v>1.1269114707001724</v>
      </c>
      <c r="J930" s="212">
        <v>0.18469850346161992</v>
      </c>
      <c r="K930" s="213">
        <v>7</v>
      </c>
      <c r="L930" s="214">
        <v>58170.335764999989</v>
      </c>
      <c r="M930" s="214">
        <v>15660.335765000002</v>
      </c>
      <c r="N930" s="215">
        <v>3.3958335267857129</v>
      </c>
      <c r="O930" s="215">
        <v>1.4494049553571426</v>
      </c>
      <c r="P930" s="213">
        <v>5</v>
      </c>
      <c r="Q930" s="214">
        <v>9534</v>
      </c>
      <c r="R930" s="215">
        <v>0.42857142857142855</v>
      </c>
    </row>
    <row r="931" spans="2:18">
      <c r="B931" s="213" t="s">
        <v>1180</v>
      </c>
      <c r="C931" s="213" t="s">
        <v>377</v>
      </c>
      <c r="D931" s="213" t="s">
        <v>378</v>
      </c>
      <c r="E931" s="214">
        <v>976</v>
      </c>
      <c r="F931" s="212">
        <v>15.804913217999999</v>
      </c>
      <c r="G931" s="212">
        <v>2.5859299999999998</v>
      </c>
      <c r="H931" s="220">
        <v>2.3956279754638672</v>
      </c>
      <c r="I931" s="212">
        <v>4.9093626437181435</v>
      </c>
      <c r="J931" s="212">
        <v>3.4870705499361848E-3</v>
      </c>
      <c r="K931" s="213">
        <v>8</v>
      </c>
      <c r="L931" s="214">
        <v>253417.66483199998</v>
      </c>
      <c r="M931" s="214">
        <v>32881.664832000002</v>
      </c>
      <c r="N931" s="215">
        <v>1.3835382295081966</v>
      </c>
      <c r="O931" s="215">
        <v>0.3374316721311475</v>
      </c>
      <c r="P931" s="213">
        <v>1</v>
      </c>
      <c r="Q931" s="214">
        <v>180</v>
      </c>
      <c r="R931" s="215">
        <v>5.1229508196721308E-3</v>
      </c>
    </row>
    <row r="932" spans="2:18">
      <c r="B932" s="213" t="s">
        <v>1181</v>
      </c>
      <c r="C932" s="213" t="s">
        <v>377</v>
      </c>
      <c r="D932" s="213" t="s">
        <v>378</v>
      </c>
      <c r="E932" s="214">
        <v>246</v>
      </c>
      <c r="F932" s="212">
        <v>98.830977423000007</v>
      </c>
      <c r="G932" s="212">
        <v>2.25217</v>
      </c>
      <c r="H932" s="220">
        <v>3.1580250263214111</v>
      </c>
      <c r="I932" s="212">
        <v>3.8371530617948313</v>
      </c>
      <c r="J932" s="212">
        <v>1.3560829916418496E-3</v>
      </c>
      <c r="K932" s="213">
        <v>8</v>
      </c>
      <c r="L932" s="214">
        <v>198071.000065</v>
      </c>
      <c r="M932" s="214">
        <v>147095.000065</v>
      </c>
      <c r="N932" s="215">
        <v>3.9430894268292684</v>
      </c>
      <c r="O932" s="215">
        <v>2.9837398333333334</v>
      </c>
      <c r="P932" s="213">
        <v>1</v>
      </c>
      <c r="Q932" s="214">
        <v>70</v>
      </c>
      <c r="R932" s="215">
        <v>4.0650406504065045E-3</v>
      </c>
    </row>
    <row r="933" spans="2:18">
      <c r="B933" s="213" t="s">
        <v>1182</v>
      </c>
      <c r="C933" s="213" t="s">
        <v>377</v>
      </c>
      <c r="D933" s="213" t="s">
        <v>378</v>
      </c>
      <c r="E933" s="214">
        <v>181.5</v>
      </c>
      <c r="F933" s="212">
        <v>109.231131541</v>
      </c>
      <c r="G933" s="212">
        <v>1.4032</v>
      </c>
      <c r="H933" s="221" t="s">
        <v>1765</v>
      </c>
      <c r="I933" s="212">
        <v>1.0342844977252388</v>
      </c>
      <c r="J933" s="212">
        <v>0</v>
      </c>
      <c r="K933" s="213">
        <v>3</v>
      </c>
      <c r="L933" s="214">
        <v>53389</v>
      </c>
      <c r="M933" s="214">
        <v>15157</v>
      </c>
      <c r="N933" s="215">
        <v>2.8980716253443526</v>
      </c>
      <c r="O933" s="215">
        <v>1.9228650137741048</v>
      </c>
      <c r="P933" s="213"/>
      <c r="Q933" s="214"/>
      <c r="R933" s="215"/>
    </row>
    <row r="934" spans="2:18">
      <c r="B934" s="213" t="s">
        <v>1183</v>
      </c>
      <c r="C934" s="213" t="s">
        <v>377</v>
      </c>
      <c r="D934" s="213" t="s">
        <v>378</v>
      </c>
      <c r="E934" s="214">
        <v>218.5</v>
      </c>
      <c r="F934" s="212">
        <v>94.203772545999996</v>
      </c>
      <c r="G934" s="212">
        <v>0.92701979200000006</v>
      </c>
      <c r="H934" s="221" t="s">
        <v>1765</v>
      </c>
      <c r="I934" s="212">
        <v>3.8751688067857017</v>
      </c>
      <c r="J934" s="212">
        <v>0.11032703767714763</v>
      </c>
      <c r="K934" s="213">
        <v>12</v>
      </c>
      <c r="L934" s="214">
        <v>200033.34467499991</v>
      </c>
      <c r="M934" s="214">
        <v>150929.34467499985</v>
      </c>
      <c r="N934" s="215">
        <v>6.7917622288329609</v>
      </c>
      <c r="O934" s="215">
        <v>5.7528606270022884</v>
      </c>
      <c r="P934" s="213">
        <v>2</v>
      </c>
      <c r="Q934" s="214">
        <v>5695</v>
      </c>
      <c r="R934" s="215">
        <v>0.28832951945080093</v>
      </c>
    </row>
    <row r="935" spans="2:18">
      <c r="B935" s="213" t="s">
        <v>1184</v>
      </c>
      <c r="C935" s="213" t="s">
        <v>377</v>
      </c>
      <c r="D935" s="213" t="s">
        <v>378</v>
      </c>
      <c r="E935" s="214">
        <v>287.5</v>
      </c>
      <c r="F935" s="212">
        <v>132.54050648700002</v>
      </c>
      <c r="G935" s="212">
        <v>1.2237251579999999</v>
      </c>
      <c r="H935" s="220">
        <v>2.4560177326202393</v>
      </c>
      <c r="I935" s="212">
        <v>1.7996189929795658</v>
      </c>
      <c r="J935" s="212">
        <v>4.0256292237596622E-2</v>
      </c>
      <c r="K935" s="213">
        <v>5</v>
      </c>
      <c r="L935" s="214">
        <v>92895</v>
      </c>
      <c r="M935" s="214">
        <v>92895</v>
      </c>
      <c r="N935" s="215">
        <v>1.9165217391304348</v>
      </c>
      <c r="O935" s="215">
        <v>1.9165217391304348</v>
      </c>
      <c r="P935" s="213">
        <v>3</v>
      </c>
      <c r="Q935" s="214">
        <v>2078</v>
      </c>
      <c r="R935" s="215">
        <v>1.0017391304347827</v>
      </c>
    </row>
    <row r="936" spans="2:18">
      <c r="B936" s="213" t="s">
        <v>1185</v>
      </c>
      <c r="C936" s="213" t="s">
        <v>377</v>
      </c>
      <c r="D936" s="213" t="s">
        <v>378</v>
      </c>
      <c r="E936" s="214">
        <v>436</v>
      </c>
      <c r="F936" s="212">
        <v>120.778425829</v>
      </c>
      <c r="G936" s="212">
        <v>0.9509399999999999</v>
      </c>
      <c r="H936" s="220">
        <v>1.395656943321228</v>
      </c>
      <c r="I936" s="212">
        <v>6.9063369502902772</v>
      </c>
      <c r="J936" s="212">
        <v>0</v>
      </c>
      <c r="K936" s="213">
        <v>10</v>
      </c>
      <c r="L936" s="214">
        <v>356500</v>
      </c>
      <c r="M936" s="214">
        <v>356500</v>
      </c>
      <c r="N936" s="215">
        <v>4.4243119266055047</v>
      </c>
      <c r="O936" s="215">
        <v>4.4243119266055047</v>
      </c>
      <c r="P936" s="213"/>
      <c r="Q936" s="214"/>
      <c r="R936" s="215"/>
    </row>
    <row r="937" spans="2:18">
      <c r="B937" s="213" t="s">
        <v>1186</v>
      </c>
      <c r="C937" s="213" t="s">
        <v>377</v>
      </c>
      <c r="D937" s="213" t="s">
        <v>378</v>
      </c>
      <c r="E937" s="214">
        <v>70.5</v>
      </c>
      <c r="F937" s="212">
        <v>52.243169780999999</v>
      </c>
      <c r="G937" s="212">
        <v>0.63236814200000002</v>
      </c>
      <c r="H937" s="220">
        <v>0.24854165315628052</v>
      </c>
      <c r="I937" s="212">
        <v>0.86639499537161635</v>
      </c>
      <c r="J937" s="212">
        <v>0</v>
      </c>
      <c r="K937" s="213">
        <v>6</v>
      </c>
      <c r="L937" s="214">
        <v>44722.668191999997</v>
      </c>
      <c r="M937" s="214">
        <v>44722.668191999997</v>
      </c>
      <c r="N937" s="215">
        <v>4.1465721560283688</v>
      </c>
      <c r="O937" s="215">
        <v>4.1465721560283688</v>
      </c>
      <c r="P937" s="213"/>
      <c r="Q937" s="214"/>
      <c r="R937" s="215"/>
    </row>
    <row r="938" spans="2:18">
      <c r="B938" s="213" t="s">
        <v>1187</v>
      </c>
      <c r="C938" s="213" t="s">
        <v>377</v>
      </c>
      <c r="D938" s="213" t="s">
        <v>378</v>
      </c>
      <c r="E938" s="214">
        <v>69</v>
      </c>
      <c r="F938" s="212">
        <v>57.215808306</v>
      </c>
      <c r="G938" s="212">
        <v>0</v>
      </c>
      <c r="H938" s="221" t="s">
        <v>1765</v>
      </c>
      <c r="I938" s="212">
        <v>0.18795310264156037</v>
      </c>
      <c r="J938" s="212">
        <v>5.1143701399064042E-3</v>
      </c>
      <c r="K938" s="213">
        <v>1</v>
      </c>
      <c r="L938" s="214">
        <v>9702</v>
      </c>
      <c r="M938" s="214">
        <v>9702</v>
      </c>
      <c r="N938" s="215">
        <v>0.95652173913043481</v>
      </c>
      <c r="O938" s="215">
        <v>0.95652173913043481</v>
      </c>
      <c r="P938" s="213">
        <v>1</v>
      </c>
      <c r="Q938" s="214">
        <v>264</v>
      </c>
      <c r="R938" s="215">
        <v>0.95652173913043481</v>
      </c>
    </row>
    <row r="939" spans="2:18">
      <c r="B939" s="213" t="s">
        <v>1188</v>
      </c>
      <c r="C939" s="213" t="s">
        <v>377</v>
      </c>
      <c r="D939" s="213" t="s">
        <v>378</v>
      </c>
      <c r="E939" s="214">
        <v>63.5</v>
      </c>
      <c r="F939" s="212">
        <v>62.213630809000001</v>
      </c>
      <c r="G939" s="212">
        <v>0</v>
      </c>
      <c r="H939" s="221" t="s">
        <v>1765</v>
      </c>
      <c r="I939" s="212">
        <v>1.2777013947249507</v>
      </c>
      <c r="J939" s="212">
        <v>5.230605824904277E-3</v>
      </c>
      <c r="K939" s="213">
        <v>6</v>
      </c>
      <c r="L939" s="214">
        <v>65954</v>
      </c>
      <c r="M939" s="214">
        <v>40472</v>
      </c>
      <c r="N939" s="215">
        <v>4.9291338582677167</v>
      </c>
      <c r="O939" s="215">
        <v>2.9763779527559056</v>
      </c>
      <c r="P939" s="213">
        <v>1</v>
      </c>
      <c r="Q939" s="214">
        <v>270</v>
      </c>
      <c r="R939" s="215">
        <v>4.7244094488188976E-2</v>
      </c>
    </row>
    <row r="940" spans="2:18">
      <c r="B940" s="213" t="s">
        <v>1189</v>
      </c>
      <c r="C940" s="213" t="s">
        <v>377</v>
      </c>
      <c r="D940" s="213" t="s">
        <v>378</v>
      </c>
      <c r="E940" s="214">
        <v>47</v>
      </c>
      <c r="F940" s="212">
        <v>32.140453641000001</v>
      </c>
      <c r="G940" s="212">
        <v>0</v>
      </c>
      <c r="H940" s="221" t="s">
        <v>1765</v>
      </c>
      <c r="I940" s="212">
        <v>0.48671755831442615</v>
      </c>
      <c r="J940" s="212">
        <v>0</v>
      </c>
      <c r="K940" s="213">
        <v>4</v>
      </c>
      <c r="L940" s="214">
        <v>25124</v>
      </c>
      <c r="M940" s="214">
        <v>25124</v>
      </c>
      <c r="N940" s="215">
        <v>3.7446808510638299</v>
      </c>
      <c r="O940" s="215">
        <v>3.7446808510638299</v>
      </c>
      <c r="P940" s="213"/>
      <c r="Q940" s="214"/>
      <c r="R940" s="215"/>
    </row>
    <row r="941" spans="2:18">
      <c r="B941" s="213" t="s">
        <v>1190</v>
      </c>
      <c r="C941" s="213" t="s">
        <v>377</v>
      </c>
      <c r="D941" s="213" t="s">
        <v>378</v>
      </c>
      <c r="E941" s="214">
        <v>41</v>
      </c>
      <c r="F941" s="212">
        <v>30.696740600000002</v>
      </c>
      <c r="G941" s="212">
        <v>0</v>
      </c>
      <c r="H941" s="221" t="s">
        <v>1765</v>
      </c>
      <c r="I941" s="212">
        <v>0.40984702530249956</v>
      </c>
      <c r="J941" s="212">
        <v>0</v>
      </c>
      <c r="K941" s="213">
        <v>2</v>
      </c>
      <c r="L941" s="214">
        <v>21156</v>
      </c>
      <c r="M941" s="214">
        <v>12300</v>
      </c>
      <c r="N941" s="215">
        <v>2</v>
      </c>
      <c r="O941" s="215">
        <v>1</v>
      </c>
      <c r="P941" s="213"/>
      <c r="Q941" s="214"/>
      <c r="R941" s="215"/>
    </row>
    <row r="942" spans="2:18">
      <c r="B942" s="213" t="s">
        <v>1191</v>
      </c>
      <c r="C942" s="213" t="s">
        <v>377</v>
      </c>
      <c r="D942" s="213" t="s">
        <v>378</v>
      </c>
      <c r="E942" s="214">
        <v>65.5</v>
      </c>
      <c r="F942" s="212">
        <v>49.452731495999998</v>
      </c>
      <c r="G942" s="212">
        <v>0</v>
      </c>
      <c r="H942" s="221" t="s">
        <v>1765</v>
      </c>
      <c r="I942" s="212">
        <v>0.73011508269997183</v>
      </c>
      <c r="J942" s="212">
        <v>0</v>
      </c>
      <c r="K942" s="213">
        <v>6</v>
      </c>
      <c r="L942" s="214">
        <v>37688</v>
      </c>
      <c r="M942" s="214">
        <v>37688</v>
      </c>
      <c r="N942" s="215">
        <v>4.2595419847328246</v>
      </c>
      <c r="O942" s="215">
        <v>4.2595419847328246</v>
      </c>
      <c r="P942" s="213"/>
      <c r="Q942" s="214"/>
      <c r="R942" s="215"/>
    </row>
    <row r="943" spans="2:18">
      <c r="B943" s="213" t="s">
        <v>1192</v>
      </c>
      <c r="C943" s="213" t="s">
        <v>377</v>
      </c>
      <c r="D943" s="213" t="s">
        <v>378</v>
      </c>
      <c r="E943" s="214">
        <v>60</v>
      </c>
      <c r="F943" s="212">
        <v>64.344050194000005</v>
      </c>
      <c r="G943" s="212">
        <v>5.1852058999999999E-2</v>
      </c>
      <c r="H943" s="221" t="s">
        <v>1765</v>
      </c>
      <c r="I943" s="212">
        <v>1.5338074045080017</v>
      </c>
      <c r="J943" s="212">
        <v>0</v>
      </c>
      <c r="K943" s="213">
        <v>8</v>
      </c>
      <c r="L943" s="214">
        <v>79174.002606999973</v>
      </c>
      <c r="M943" s="214">
        <v>66430.002607000002</v>
      </c>
      <c r="N943" s="215">
        <v>7.4666668500000002</v>
      </c>
      <c r="O943" s="215">
        <v>6.4833335166666659</v>
      </c>
      <c r="P943" s="213"/>
      <c r="Q943" s="214"/>
      <c r="R943" s="215"/>
    </row>
    <row r="944" spans="2:18">
      <c r="B944" s="213" t="s">
        <v>1193</v>
      </c>
      <c r="C944" s="213" t="s">
        <v>377</v>
      </c>
      <c r="D944" s="213" t="s">
        <v>378</v>
      </c>
      <c r="E944" s="214">
        <v>97.5</v>
      </c>
      <c r="F944" s="212">
        <v>52.499257357000005</v>
      </c>
      <c r="G944" s="212">
        <v>0.12595234799999999</v>
      </c>
      <c r="H944" s="221" t="s">
        <v>1765</v>
      </c>
      <c r="I944" s="212">
        <v>0.51597020570555741</v>
      </c>
      <c r="J944" s="212">
        <v>3.0027551957783811E-3</v>
      </c>
      <c r="K944" s="213">
        <v>4</v>
      </c>
      <c r="L944" s="214">
        <v>26634</v>
      </c>
      <c r="M944" s="214">
        <v>5898</v>
      </c>
      <c r="N944" s="215">
        <v>3.0153846153846153</v>
      </c>
      <c r="O944" s="215">
        <v>2.0307692307692307</v>
      </c>
      <c r="P944" s="213">
        <v>1</v>
      </c>
      <c r="Q944" s="214">
        <v>155</v>
      </c>
      <c r="R944" s="215">
        <v>1.0256410256410256E-2</v>
      </c>
    </row>
    <row r="945" spans="2:18">
      <c r="B945" s="213" t="s">
        <v>1194</v>
      </c>
      <c r="C945" s="213" t="s">
        <v>377</v>
      </c>
      <c r="D945" s="213" t="s">
        <v>378</v>
      </c>
      <c r="E945" s="214">
        <v>47</v>
      </c>
      <c r="F945" s="212">
        <v>43.607004472</v>
      </c>
      <c r="G945" s="212">
        <v>0.13936284299999999</v>
      </c>
      <c r="H945" s="221" t="s">
        <v>1765</v>
      </c>
      <c r="I945" s="212">
        <v>0.32505309309655134</v>
      </c>
      <c r="J945" s="212">
        <v>0</v>
      </c>
      <c r="K945" s="213">
        <v>3</v>
      </c>
      <c r="L945" s="214">
        <v>16779</v>
      </c>
      <c r="M945" s="214">
        <v>16779</v>
      </c>
      <c r="N945" s="215">
        <v>3</v>
      </c>
      <c r="O945" s="215">
        <v>3</v>
      </c>
      <c r="P945" s="213"/>
      <c r="Q945" s="214"/>
      <c r="R945" s="215"/>
    </row>
    <row r="946" spans="2:18">
      <c r="B946" s="213" t="s">
        <v>1195</v>
      </c>
      <c r="C946" s="213" t="s">
        <v>377</v>
      </c>
      <c r="D946" s="213" t="s">
        <v>378</v>
      </c>
      <c r="E946" s="214">
        <v>81.5</v>
      </c>
      <c r="F946" s="212">
        <v>83.831939757000001</v>
      </c>
      <c r="G946" s="212">
        <v>0.60641539599999994</v>
      </c>
      <c r="H946" s="221" t="s">
        <v>1765</v>
      </c>
      <c r="I946" s="212">
        <v>0.26106534850522234</v>
      </c>
      <c r="J946" s="212">
        <v>6.1992365332198835E-3</v>
      </c>
      <c r="K946" s="213">
        <v>8</v>
      </c>
      <c r="L946" s="214">
        <v>13476</v>
      </c>
      <c r="M946" s="214">
        <v>13476</v>
      </c>
      <c r="N946" s="215">
        <v>1.1042944785276074</v>
      </c>
      <c r="O946" s="215">
        <v>1.1042944785276074</v>
      </c>
      <c r="P946" s="213">
        <v>1</v>
      </c>
      <c r="Q946" s="214">
        <v>320</v>
      </c>
      <c r="R946" s="215">
        <v>0.98159509202453987</v>
      </c>
    </row>
    <row r="947" spans="2:18">
      <c r="B947" s="213" t="s">
        <v>1196</v>
      </c>
      <c r="C947" s="213" t="s">
        <v>377</v>
      </c>
      <c r="D947" s="213" t="s">
        <v>378</v>
      </c>
      <c r="E947" s="214">
        <v>68.5</v>
      </c>
      <c r="F947" s="212">
        <v>65.888598618999993</v>
      </c>
      <c r="G947" s="212">
        <v>0</v>
      </c>
      <c r="H947" s="221" t="s">
        <v>1765</v>
      </c>
      <c r="I947" s="212">
        <v>0.46205622048071082</v>
      </c>
      <c r="J947" s="212">
        <v>2.0534971016290867E-3</v>
      </c>
      <c r="K947" s="213">
        <v>3</v>
      </c>
      <c r="L947" s="214">
        <v>23851</v>
      </c>
      <c r="M947" s="214">
        <v>23851</v>
      </c>
      <c r="N947" s="215">
        <v>2.9197080291970803</v>
      </c>
      <c r="O947" s="215">
        <v>2.9197080291970803</v>
      </c>
      <c r="P947" s="213">
        <v>2</v>
      </c>
      <c r="Q947" s="214">
        <v>106</v>
      </c>
      <c r="R947" s="215">
        <v>2.9197080291970802E-2</v>
      </c>
    </row>
    <row r="948" spans="2:18">
      <c r="B948" s="213" t="s">
        <v>1197</v>
      </c>
      <c r="C948" s="213" t="s">
        <v>377</v>
      </c>
      <c r="D948" s="213" t="s">
        <v>378</v>
      </c>
      <c r="E948" s="214">
        <v>53.5</v>
      </c>
      <c r="F948" s="212">
        <v>52.324479298</v>
      </c>
      <c r="G948" s="212">
        <v>7.4569710999999997E-2</v>
      </c>
      <c r="H948" s="221" t="s">
        <v>1765</v>
      </c>
      <c r="I948" s="212">
        <v>0.55163518838573811</v>
      </c>
      <c r="J948" s="212">
        <v>9.6863070831560685E-4</v>
      </c>
      <c r="K948" s="213">
        <v>4</v>
      </c>
      <c r="L948" s="214">
        <v>28475</v>
      </c>
      <c r="M948" s="214">
        <v>28475</v>
      </c>
      <c r="N948" s="215">
        <v>3.7196261682242993</v>
      </c>
      <c r="O948" s="215">
        <v>3.7196261682242993</v>
      </c>
      <c r="P948" s="213">
        <v>2</v>
      </c>
      <c r="Q948" s="214">
        <v>50</v>
      </c>
      <c r="R948" s="215">
        <v>7.476635514018691E-2</v>
      </c>
    </row>
    <row r="949" spans="2:18">
      <c r="B949" s="213" t="s">
        <v>1198</v>
      </c>
      <c r="C949" s="213" t="s">
        <v>377</v>
      </c>
      <c r="D949" s="213" t="s">
        <v>378</v>
      </c>
      <c r="E949" s="214">
        <v>55</v>
      </c>
      <c r="F949" s="212">
        <v>55.490613261999997</v>
      </c>
      <c r="G949" s="212">
        <v>0</v>
      </c>
      <c r="H949" s="221" t="s">
        <v>1765</v>
      </c>
      <c r="I949" s="212">
        <v>0.36095054714672775</v>
      </c>
      <c r="J949" s="212">
        <v>0</v>
      </c>
      <c r="K949" s="213">
        <v>3</v>
      </c>
      <c r="L949" s="214">
        <v>18632</v>
      </c>
      <c r="M949" s="214">
        <v>18632</v>
      </c>
      <c r="N949" s="215">
        <v>2.8545454545454545</v>
      </c>
      <c r="O949" s="215">
        <v>2.8545454545454545</v>
      </c>
      <c r="P949" s="213"/>
      <c r="Q949" s="214"/>
      <c r="R949" s="215"/>
    </row>
    <row r="950" spans="2:18">
      <c r="B950" s="213" t="s">
        <v>1199</v>
      </c>
      <c r="C950" s="213" t="s">
        <v>377</v>
      </c>
      <c r="D950" s="213" t="s">
        <v>378</v>
      </c>
      <c r="E950" s="214">
        <v>70.5</v>
      </c>
      <c r="F950" s="212">
        <v>51.249136917000001</v>
      </c>
      <c r="G950" s="212">
        <v>1.7725023839999998</v>
      </c>
      <c r="H950" s="221" t="s">
        <v>1765</v>
      </c>
      <c r="I950" s="212">
        <v>0.34762218860030497</v>
      </c>
      <c r="J950" s="212">
        <v>3.0996182666099418E-3</v>
      </c>
      <c r="K950" s="213">
        <v>2</v>
      </c>
      <c r="L950" s="214">
        <v>17944</v>
      </c>
      <c r="M950" s="214">
        <v>17944</v>
      </c>
      <c r="N950" s="215">
        <v>0.96453900709219853</v>
      </c>
      <c r="O950" s="215">
        <v>0.96453900709219853</v>
      </c>
      <c r="P950" s="213">
        <v>1</v>
      </c>
      <c r="Q950" s="214">
        <v>160</v>
      </c>
      <c r="R950" s="215">
        <v>2.8368794326241134E-2</v>
      </c>
    </row>
    <row r="951" spans="2:18">
      <c r="B951" s="213" t="s">
        <v>1200</v>
      </c>
      <c r="C951" s="213" t="s">
        <v>377</v>
      </c>
      <c r="D951" s="213" t="s">
        <v>378</v>
      </c>
      <c r="E951" s="214">
        <v>198.5</v>
      </c>
      <c r="F951" s="212">
        <v>71.065401608000002</v>
      </c>
      <c r="G951" s="212">
        <v>2.2595262440000004</v>
      </c>
      <c r="H951" s="220">
        <v>1.8210608959197998</v>
      </c>
      <c r="I951" s="212">
        <v>0.11741096851524323</v>
      </c>
      <c r="J951" s="212">
        <v>1.0035014138149686E-2</v>
      </c>
      <c r="K951" s="213">
        <v>5</v>
      </c>
      <c r="L951" s="214">
        <v>6060.667265</v>
      </c>
      <c r="M951" s="214">
        <v>5898.6671839999999</v>
      </c>
      <c r="N951" s="215">
        <v>0.19479432241813605</v>
      </c>
      <c r="O951" s="215">
        <v>0.18471875062972293</v>
      </c>
      <c r="P951" s="213">
        <v>2</v>
      </c>
      <c r="Q951" s="214">
        <v>518</v>
      </c>
      <c r="R951" s="215">
        <v>3.0226700251889168E-2</v>
      </c>
    </row>
    <row r="952" spans="2:18">
      <c r="B952" s="213" t="s">
        <v>1201</v>
      </c>
      <c r="C952" s="213" t="s">
        <v>377</v>
      </c>
      <c r="D952" s="213" t="s">
        <v>378</v>
      </c>
      <c r="E952" s="214">
        <v>84</v>
      </c>
      <c r="F952" s="212">
        <v>32.667417030999999</v>
      </c>
      <c r="G952" s="212">
        <v>0.12337999999999999</v>
      </c>
      <c r="H952" s="220">
        <v>1.9584347009658813</v>
      </c>
      <c r="I952" s="212">
        <v>0.12224119684237564</v>
      </c>
      <c r="J952" s="212">
        <v>8.0590074931858498E-3</v>
      </c>
      <c r="K952" s="213">
        <v>4</v>
      </c>
      <c r="L952" s="214">
        <v>6310.0000749999999</v>
      </c>
      <c r="M952" s="214">
        <v>6310.0000749999999</v>
      </c>
      <c r="N952" s="215">
        <v>0.43253970238095235</v>
      </c>
      <c r="O952" s="215">
        <v>0.43253970238095235</v>
      </c>
      <c r="P952" s="213">
        <v>1</v>
      </c>
      <c r="Q952" s="214">
        <v>416</v>
      </c>
      <c r="R952" s="215">
        <v>4.7619047619047616E-2</v>
      </c>
    </row>
    <row r="953" spans="2:18">
      <c r="B953" s="213" t="s">
        <v>1202</v>
      </c>
      <c r="C953" s="213" t="s">
        <v>377</v>
      </c>
      <c r="D953" s="213" t="s">
        <v>378</v>
      </c>
      <c r="E953" s="214">
        <v>165</v>
      </c>
      <c r="F953" s="212">
        <v>156.90134254099999</v>
      </c>
      <c r="G953" s="212">
        <v>0.25760068200000003</v>
      </c>
      <c r="H953" s="221" t="s">
        <v>1765</v>
      </c>
      <c r="I953" s="212">
        <v>1.0346525662357731</v>
      </c>
      <c r="J953" s="212">
        <v>0</v>
      </c>
      <c r="K953" s="213">
        <v>9</v>
      </c>
      <c r="L953" s="214">
        <v>53407.999424000001</v>
      </c>
      <c r="M953" s="214">
        <v>53407.999424000001</v>
      </c>
      <c r="N953" s="215">
        <v>2.0505050424242421</v>
      </c>
      <c r="O953" s="215">
        <v>2.0505050424242421</v>
      </c>
      <c r="P953" s="213"/>
      <c r="Q953" s="214"/>
      <c r="R953" s="215"/>
    </row>
    <row r="954" spans="2:18">
      <c r="B954" s="213" t="s">
        <v>1203</v>
      </c>
      <c r="C954" s="213" t="s">
        <v>377</v>
      </c>
      <c r="D954" s="213" t="s">
        <v>355</v>
      </c>
      <c r="E954" s="214">
        <v>7</v>
      </c>
      <c r="F954" s="212">
        <v>7.5644860029999998</v>
      </c>
      <c r="G954" s="212">
        <v>8.9510000000000006E-2</v>
      </c>
      <c r="H954" s="220">
        <v>0.67881172895431519</v>
      </c>
      <c r="I954" s="212">
        <v>6.0264311863453136E-2</v>
      </c>
      <c r="J954" s="212">
        <v>2.0836065271938584E-2</v>
      </c>
      <c r="K954" s="213">
        <v>2</v>
      </c>
      <c r="L954" s="214">
        <v>2632</v>
      </c>
      <c r="M954" s="214">
        <v>959</v>
      </c>
      <c r="N954" s="215">
        <v>2</v>
      </c>
      <c r="O954" s="215">
        <v>1</v>
      </c>
      <c r="P954" s="213">
        <v>1</v>
      </c>
      <c r="Q954" s="214">
        <v>910</v>
      </c>
      <c r="R954" s="215">
        <v>1</v>
      </c>
    </row>
    <row r="955" spans="2:18">
      <c r="B955" s="213" t="s">
        <v>1204</v>
      </c>
      <c r="C955" s="213" t="s">
        <v>377</v>
      </c>
      <c r="D955" s="213" t="s">
        <v>378</v>
      </c>
      <c r="E955" s="214">
        <v>64</v>
      </c>
      <c r="F955" s="212">
        <v>62.584236105000002</v>
      </c>
      <c r="G955" s="212">
        <v>0</v>
      </c>
      <c r="H955" s="221" t="s">
        <v>1765</v>
      </c>
      <c r="I955" s="212">
        <v>0.43075007598795034</v>
      </c>
      <c r="J955" s="212">
        <v>0</v>
      </c>
      <c r="K955" s="213">
        <v>4</v>
      </c>
      <c r="L955" s="214">
        <v>22235</v>
      </c>
      <c r="M955" s="214">
        <v>22235</v>
      </c>
      <c r="N955" s="215">
        <v>2.890625</v>
      </c>
      <c r="O955" s="215">
        <v>2.890625</v>
      </c>
      <c r="P955" s="213"/>
      <c r="Q955" s="214"/>
      <c r="R955" s="215"/>
    </row>
    <row r="956" spans="2:18">
      <c r="B956" s="213" t="s">
        <v>1205</v>
      </c>
      <c r="C956" s="213" t="s">
        <v>377</v>
      </c>
      <c r="D956" s="213" t="s">
        <v>378</v>
      </c>
      <c r="E956" s="214">
        <v>525</v>
      </c>
      <c r="F956" s="212">
        <v>24.062681859000001</v>
      </c>
      <c r="G956" s="212">
        <v>0.23853543099999999</v>
      </c>
      <c r="H956" s="220">
        <v>1.1319596767425537</v>
      </c>
      <c r="I956" s="212">
        <v>11.789494941962143</v>
      </c>
      <c r="J956" s="212">
        <v>7.1911143785350656E-2</v>
      </c>
      <c r="K956" s="213">
        <v>11</v>
      </c>
      <c r="L956" s="214">
        <v>608565.00009500002</v>
      </c>
      <c r="M956" s="214">
        <v>608565.00009500002</v>
      </c>
      <c r="N956" s="215">
        <v>5.7809523904761901</v>
      </c>
      <c r="O956" s="215">
        <v>5.7809523904761901</v>
      </c>
      <c r="P956" s="213">
        <v>1</v>
      </c>
      <c r="Q956" s="214">
        <v>3712</v>
      </c>
      <c r="R956" s="215">
        <v>3.0476190476190476E-2</v>
      </c>
    </row>
    <row r="957" spans="2:18">
      <c r="B957" s="213" t="s">
        <v>1206</v>
      </c>
      <c r="C957" s="213" t="s">
        <v>377</v>
      </c>
      <c r="D957" s="213" t="s">
        <v>378</v>
      </c>
      <c r="E957" s="214">
        <v>1042.5</v>
      </c>
      <c r="F957" s="212">
        <v>47.668019577999999</v>
      </c>
      <c r="G957" s="212">
        <v>7.39638595</v>
      </c>
      <c r="H957" s="220">
        <v>1.8934599161148071</v>
      </c>
      <c r="I957" s="212">
        <v>17.76679880132599</v>
      </c>
      <c r="J957" s="212">
        <v>5.4243319665673983E-3</v>
      </c>
      <c r="K957" s="213">
        <v>13</v>
      </c>
      <c r="L957" s="214">
        <v>917108.99978700001</v>
      </c>
      <c r="M957" s="214">
        <v>913899.99978700001</v>
      </c>
      <c r="N957" s="215">
        <v>3.9290167856115104</v>
      </c>
      <c r="O957" s="215">
        <v>3.8705035961630698</v>
      </c>
      <c r="P957" s="213">
        <v>2</v>
      </c>
      <c r="Q957" s="214">
        <v>280</v>
      </c>
      <c r="R957" s="215">
        <v>1.9184652278177458E-3</v>
      </c>
    </row>
    <row r="958" spans="2:18">
      <c r="B958" s="213" t="s">
        <v>1207</v>
      </c>
      <c r="C958" s="213" t="s">
        <v>377</v>
      </c>
      <c r="D958" s="213" t="s">
        <v>378</v>
      </c>
      <c r="E958" s="214">
        <v>78</v>
      </c>
      <c r="F958" s="212">
        <v>110.586000908</v>
      </c>
      <c r="G958" s="212">
        <v>0</v>
      </c>
      <c r="H958" s="221" t="s">
        <v>1765</v>
      </c>
      <c r="I958" s="212">
        <v>2.2873632998448068</v>
      </c>
      <c r="J958" s="212">
        <v>0</v>
      </c>
      <c r="K958" s="213">
        <v>8</v>
      </c>
      <c r="L958" s="214">
        <v>118072</v>
      </c>
      <c r="M958" s="214">
        <v>117852</v>
      </c>
      <c r="N958" s="215">
        <v>6.115384615384615</v>
      </c>
      <c r="O958" s="215">
        <v>6.1025641025641022</v>
      </c>
      <c r="P958" s="213"/>
      <c r="Q958" s="214"/>
      <c r="R958" s="215"/>
    </row>
    <row r="959" spans="2:18">
      <c r="B959" s="213" t="s">
        <v>1208</v>
      </c>
      <c r="C959" s="213" t="s">
        <v>377</v>
      </c>
      <c r="D959" s="213" t="s">
        <v>378</v>
      </c>
      <c r="E959" s="214">
        <v>77</v>
      </c>
      <c r="F959" s="212">
        <v>71.873653261000001</v>
      </c>
      <c r="G959" s="212">
        <v>0</v>
      </c>
      <c r="H959" s="221" t="s">
        <v>1765</v>
      </c>
      <c r="I959" s="212">
        <v>2.0128339844939971</v>
      </c>
      <c r="J959" s="212">
        <v>0</v>
      </c>
      <c r="K959" s="213">
        <v>8</v>
      </c>
      <c r="L959" s="214">
        <v>103901</v>
      </c>
      <c r="M959" s="214">
        <v>103901</v>
      </c>
      <c r="N959" s="215">
        <v>5.8571428571428568</v>
      </c>
      <c r="O959" s="215">
        <v>5.8571428571428568</v>
      </c>
      <c r="P959" s="213"/>
      <c r="Q959" s="214"/>
      <c r="R959" s="215"/>
    </row>
    <row r="960" spans="2:18">
      <c r="B960" s="213" t="s">
        <v>1209</v>
      </c>
      <c r="C960" s="213" t="s">
        <v>377</v>
      </c>
      <c r="D960" s="213" t="s">
        <v>378</v>
      </c>
      <c r="E960" s="214">
        <v>89</v>
      </c>
      <c r="F960" s="212">
        <v>136.80913881199999</v>
      </c>
      <c r="G960" s="212">
        <v>0</v>
      </c>
      <c r="H960" s="221" t="s">
        <v>1765</v>
      </c>
      <c r="I960" s="212">
        <v>2.411134931753375</v>
      </c>
      <c r="J960" s="212">
        <v>4.1689865685903722E-2</v>
      </c>
      <c r="K960" s="213">
        <v>8</v>
      </c>
      <c r="L960" s="214">
        <v>124461</v>
      </c>
      <c r="M960" s="214">
        <v>124461</v>
      </c>
      <c r="N960" s="215">
        <v>7.01123595505618</v>
      </c>
      <c r="O960" s="215">
        <v>7.01123595505618</v>
      </c>
      <c r="P960" s="213">
        <v>3</v>
      </c>
      <c r="Q960" s="214">
        <v>2152</v>
      </c>
      <c r="R960" s="215">
        <v>0.11235955056179775</v>
      </c>
    </row>
    <row r="961" spans="2:18">
      <c r="B961" s="213" t="s">
        <v>1210</v>
      </c>
      <c r="C961" s="213" t="s">
        <v>377</v>
      </c>
      <c r="D961" s="213" t="s">
        <v>378</v>
      </c>
      <c r="E961" s="214">
        <v>87.5</v>
      </c>
      <c r="F961" s="212">
        <v>44.030564769999998</v>
      </c>
      <c r="G961" s="212">
        <v>0</v>
      </c>
      <c r="H961" s="221" t="s">
        <v>1765</v>
      </c>
      <c r="I961" s="212">
        <v>1.3306273766273156</v>
      </c>
      <c r="J961" s="212">
        <v>0</v>
      </c>
      <c r="K961" s="213">
        <v>5</v>
      </c>
      <c r="L961" s="214">
        <v>68686</v>
      </c>
      <c r="M961" s="214">
        <v>68686</v>
      </c>
      <c r="N961" s="215">
        <v>3.7257142857142855</v>
      </c>
      <c r="O961" s="215">
        <v>3.7257142857142855</v>
      </c>
      <c r="P961" s="213"/>
      <c r="Q961" s="214"/>
      <c r="R961" s="215"/>
    </row>
    <row r="962" spans="2:18">
      <c r="B962" s="213" t="s">
        <v>1211</v>
      </c>
      <c r="C962" s="213" t="s">
        <v>377</v>
      </c>
      <c r="D962" s="213" t="s">
        <v>378</v>
      </c>
      <c r="E962" s="214">
        <v>64.5</v>
      </c>
      <c r="F962" s="212">
        <v>64.444474303999996</v>
      </c>
      <c r="G962" s="212">
        <v>0</v>
      </c>
      <c r="H962" s="221" t="s">
        <v>1765</v>
      </c>
      <c r="I962" s="212">
        <v>0.86459977024251078</v>
      </c>
      <c r="J962" s="212">
        <v>0</v>
      </c>
      <c r="K962" s="213">
        <v>8</v>
      </c>
      <c r="L962" s="214">
        <v>44630</v>
      </c>
      <c r="M962" s="214">
        <v>44630</v>
      </c>
      <c r="N962" s="215">
        <v>3.9844961240310077</v>
      </c>
      <c r="O962" s="215">
        <v>3.9844961240310077</v>
      </c>
      <c r="P962" s="213"/>
      <c r="Q962" s="214"/>
      <c r="R962" s="215"/>
    </row>
    <row r="963" spans="2:18">
      <c r="B963" s="213" t="s">
        <v>1212</v>
      </c>
      <c r="C963" s="213" t="s">
        <v>377</v>
      </c>
      <c r="D963" s="213" t="s">
        <v>378</v>
      </c>
      <c r="E963" s="214">
        <v>101</v>
      </c>
      <c r="F963" s="212">
        <v>120.724025173</v>
      </c>
      <c r="G963" s="212">
        <v>0</v>
      </c>
      <c r="H963" s="221" t="s">
        <v>1765</v>
      </c>
      <c r="I963" s="212">
        <v>0.28318887388315084</v>
      </c>
      <c r="J963" s="212">
        <v>7.6715552098596063E-3</v>
      </c>
      <c r="K963" s="213">
        <v>2</v>
      </c>
      <c r="L963" s="214">
        <v>14618</v>
      </c>
      <c r="M963" s="214">
        <v>14618</v>
      </c>
      <c r="N963" s="215">
        <v>0.99009900990099009</v>
      </c>
      <c r="O963" s="215">
        <v>0.99009900990099009</v>
      </c>
      <c r="P963" s="213">
        <v>1</v>
      </c>
      <c r="Q963" s="214">
        <v>396</v>
      </c>
      <c r="R963" s="215">
        <v>0.98019801980198018</v>
      </c>
    </row>
    <row r="964" spans="2:18">
      <c r="B964" s="213" t="s">
        <v>1213</v>
      </c>
      <c r="C964" s="213" t="s">
        <v>258</v>
      </c>
      <c r="D964" s="213" t="s">
        <v>259</v>
      </c>
      <c r="E964" s="214">
        <v>1228.5</v>
      </c>
      <c r="F964" s="212">
        <v>7.403798492</v>
      </c>
      <c r="G964" s="212">
        <v>14.927361376999999</v>
      </c>
      <c r="H964" s="220">
        <v>7.1273074150085449</v>
      </c>
      <c r="I964" s="212">
        <v>0.79140872179087474</v>
      </c>
      <c r="J964" s="212">
        <v>1.1870894518580555</v>
      </c>
      <c r="K964" s="213">
        <v>11</v>
      </c>
      <c r="L964" s="214">
        <v>33165.326860000001</v>
      </c>
      <c r="M964" s="214">
        <v>9285.3268599999992</v>
      </c>
      <c r="N964" s="215">
        <v>8.6555393569393568E-2</v>
      </c>
      <c r="O964" s="215">
        <v>3.7715344729344735E-2</v>
      </c>
      <c r="P964" s="213">
        <v>6</v>
      </c>
      <c r="Q964" s="214">
        <v>49747</v>
      </c>
      <c r="R964" s="215">
        <v>0.17501017501017502</v>
      </c>
    </row>
    <row r="965" spans="2:18">
      <c r="B965" s="213" t="s">
        <v>1214</v>
      </c>
      <c r="C965" s="213" t="s">
        <v>258</v>
      </c>
      <c r="D965" s="213" t="s">
        <v>259</v>
      </c>
      <c r="E965" s="214">
        <v>2000</v>
      </c>
      <c r="F965" s="212">
        <v>10.096370884000001</v>
      </c>
      <c r="G965" s="212">
        <v>8.6194774140000003</v>
      </c>
      <c r="H965" s="220">
        <v>6.5349078178405762</v>
      </c>
      <c r="I965" s="212">
        <v>26.747656010071925</v>
      </c>
      <c r="J965" s="212">
        <v>2.984033671262623</v>
      </c>
      <c r="K965" s="213">
        <v>32</v>
      </c>
      <c r="L965" s="214">
        <v>1120905.961594</v>
      </c>
      <c r="M965" s="214">
        <v>573786.99300200003</v>
      </c>
      <c r="N965" s="215">
        <v>4.0404999554999996</v>
      </c>
      <c r="O965" s="215">
        <v>2.1146666375000001</v>
      </c>
      <c r="P965" s="213">
        <v>12</v>
      </c>
      <c r="Q965" s="214">
        <v>125051</v>
      </c>
      <c r="R965" s="215">
        <v>0.38350000000000001</v>
      </c>
    </row>
    <row r="966" spans="2:18">
      <c r="B966" s="213" t="s">
        <v>1215</v>
      </c>
      <c r="C966" s="213" t="s">
        <v>258</v>
      </c>
      <c r="D966" s="213" t="s">
        <v>259</v>
      </c>
      <c r="E966" s="214">
        <v>2126</v>
      </c>
      <c r="F966" s="212">
        <v>13.984078297999998</v>
      </c>
      <c r="G966" s="212">
        <v>3.6361230949999999</v>
      </c>
      <c r="H966" s="220">
        <v>6.386807918548584</v>
      </c>
      <c r="I966" s="212">
        <v>1.7889578958499095</v>
      </c>
      <c r="J966" s="212">
        <v>0</v>
      </c>
      <c r="K966" s="213">
        <v>38</v>
      </c>
      <c r="L966" s="214">
        <v>74969.319545000006</v>
      </c>
      <c r="M966" s="214">
        <v>36273.326465999999</v>
      </c>
      <c r="N966" s="215">
        <v>0.28990272107243653</v>
      </c>
      <c r="O966" s="215">
        <v>0.18548129444967074</v>
      </c>
      <c r="P966" s="213"/>
      <c r="Q966" s="214"/>
      <c r="R966" s="215"/>
    </row>
    <row r="967" spans="2:18">
      <c r="B967" s="213" t="s">
        <v>1216</v>
      </c>
      <c r="C967" s="213" t="s">
        <v>258</v>
      </c>
      <c r="D967" s="213" t="s">
        <v>259</v>
      </c>
      <c r="E967" s="214">
        <v>219</v>
      </c>
      <c r="F967" s="212">
        <v>5.0695825210000001</v>
      </c>
      <c r="G967" s="212">
        <v>2.2931258840000002</v>
      </c>
      <c r="H967" s="220">
        <v>7.2198696136474609</v>
      </c>
      <c r="I967" s="212">
        <v>1.3530056469807575E-2</v>
      </c>
      <c r="J967" s="212">
        <v>4.5100188232691917E-3</v>
      </c>
      <c r="K967" s="213">
        <v>3</v>
      </c>
      <c r="L967" s="214">
        <v>567</v>
      </c>
      <c r="M967" s="214">
        <v>567</v>
      </c>
      <c r="N967" s="215">
        <v>2.7397260273972601E-2</v>
      </c>
      <c r="O967" s="215">
        <v>2.7397260273972601E-2</v>
      </c>
      <c r="P967" s="213">
        <v>1</v>
      </c>
      <c r="Q967" s="214">
        <v>189</v>
      </c>
      <c r="R967" s="215">
        <v>1.3698630136986301E-2</v>
      </c>
    </row>
    <row r="968" spans="2:18">
      <c r="B968" s="213" t="s">
        <v>1217</v>
      </c>
      <c r="C968" s="213" t="s">
        <v>258</v>
      </c>
      <c r="D968" s="213" t="s">
        <v>259</v>
      </c>
      <c r="E968" s="214">
        <v>4</v>
      </c>
      <c r="F968" s="212">
        <v>1.4236900000000001</v>
      </c>
      <c r="G968" s="212">
        <v>0.29248000000000002</v>
      </c>
      <c r="H968" s="221" t="s">
        <v>1765</v>
      </c>
      <c r="I968" s="212">
        <v>1.2885755180715339E-3</v>
      </c>
      <c r="J968" s="212">
        <v>5.4406576280707705E-3</v>
      </c>
      <c r="K968" s="213">
        <v>1</v>
      </c>
      <c r="L968" s="214">
        <v>53.999946000000001</v>
      </c>
      <c r="M968" s="214"/>
      <c r="N968" s="215">
        <v>0.24999974999999999</v>
      </c>
      <c r="O968" s="215"/>
      <c r="P968" s="213">
        <v>1</v>
      </c>
      <c r="Q968" s="214">
        <v>228</v>
      </c>
      <c r="R968" s="215">
        <v>1</v>
      </c>
    </row>
    <row r="969" spans="2:18">
      <c r="B969" s="213" t="s">
        <v>1218</v>
      </c>
      <c r="C969" s="213" t="s">
        <v>258</v>
      </c>
      <c r="D969" s="213" t="s">
        <v>259</v>
      </c>
      <c r="E969" s="214">
        <v>1943.5</v>
      </c>
      <c r="F969" s="212">
        <v>11.247859365</v>
      </c>
      <c r="G969" s="212">
        <v>3.951205495</v>
      </c>
      <c r="H969" s="220">
        <v>5.701845645904541</v>
      </c>
      <c r="I969" s="212">
        <v>9.4482270903186247</v>
      </c>
      <c r="J969" s="212">
        <v>1.8295881651729919</v>
      </c>
      <c r="K969" s="213">
        <v>25</v>
      </c>
      <c r="L969" s="214">
        <v>395944.00601100002</v>
      </c>
      <c r="M969" s="214">
        <v>355021.32203599997</v>
      </c>
      <c r="N969" s="215">
        <v>2.9114144275791101</v>
      </c>
      <c r="O969" s="215">
        <v>2.1617356490866992</v>
      </c>
      <c r="P969" s="213">
        <v>9</v>
      </c>
      <c r="Q969" s="214">
        <v>76672</v>
      </c>
      <c r="R969" s="215">
        <v>0.25675328016465138</v>
      </c>
    </row>
    <row r="970" spans="2:18">
      <c r="B970" s="213" t="s">
        <v>1219</v>
      </c>
      <c r="C970" s="213" t="s">
        <v>258</v>
      </c>
      <c r="D970" s="213" t="s">
        <v>259</v>
      </c>
      <c r="E970" s="214">
        <v>3064.5</v>
      </c>
      <c r="F970" s="212">
        <v>20.043056001999997</v>
      </c>
      <c r="G970" s="212">
        <v>8.1357027960000003</v>
      </c>
      <c r="H970" s="220">
        <v>7.9603691101074219</v>
      </c>
      <c r="I970" s="212">
        <v>14.946862347427993</v>
      </c>
      <c r="J970" s="212">
        <v>1.7503645540975754</v>
      </c>
      <c r="K970" s="213">
        <v>29</v>
      </c>
      <c r="L970" s="214">
        <v>626373.65704299998</v>
      </c>
      <c r="M970" s="214">
        <v>50882.658078</v>
      </c>
      <c r="N970" s="215">
        <v>0.77097946190243105</v>
      </c>
      <c r="O970" s="215">
        <v>0.17022893196279981</v>
      </c>
      <c r="P970" s="213">
        <v>7</v>
      </c>
      <c r="Q970" s="214">
        <v>73352</v>
      </c>
      <c r="R970" s="215">
        <v>0.10442160221895905</v>
      </c>
    </row>
    <row r="971" spans="2:18">
      <c r="B971" s="213" t="s">
        <v>1220</v>
      </c>
      <c r="C971" s="213" t="s">
        <v>258</v>
      </c>
      <c r="D971" s="213" t="s">
        <v>259</v>
      </c>
      <c r="E971" s="214">
        <v>1514.5</v>
      </c>
      <c r="F971" s="212">
        <v>0</v>
      </c>
      <c r="G971" s="212">
        <v>18.029440000000001</v>
      </c>
      <c r="H971" s="220">
        <v>4.6474089622497559</v>
      </c>
      <c r="I971" s="212">
        <v>0.24053439680190711</v>
      </c>
      <c r="J971" s="212">
        <v>2.5126054602969816</v>
      </c>
      <c r="K971" s="213">
        <v>3</v>
      </c>
      <c r="L971" s="214">
        <v>10080.002496000001</v>
      </c>
      <c r="M971" s="214">
        <v>10080.002496000001</v>
      </c>
      <c r="N971" s="215">
        <v>2.8172117530538134E-2</v>
      </c>
      <c r="O971" s="215">
        <v>2.8172117530538134E-2</v>
      </c>
      <c r="P971" s="213">
        <v>9</v>
      </c>
      <c r="Q971" s="214">
        <v>105295</v>
      </c>
      <c r="R971" s="215">
        <v>0.52888742159128421</v>
      </c>
    </row>
    <row r="972" spans="2:18">
      <c r="B972" s="213" t="s">
        <v>1221</v>
      </c>
      <c r="C972" s="213" t="s">
        <v>258</v>
      </c>
      <c r="D972" s="213" t="s">
        <v>259</v>
      </c>
      <c r="E972" s="214">
        <v>1816</v>
      </c>
      <c r="F972" s="212">
        <v>24.929397013999999</v>
      </c>
      <c r="G972" s="212">
        <v>8.1184729460000007</v>
      </c>
      <c r="H972" s="220">
        <v>4.4104824066162109</v>
      </c>
      <c r="I972" s="212">
        <v>3.4951450527050416</v>
      </c>
      <c r="J972" s="212">
        <v>0.37619283994094604</v>
      </c>
      <c r="K972" s="213">
        <v>21</v>
      </c>
      <c r="L972" s="214">
        <v>146469.99066899999</v>
      </c>
      <c r="M972" s="214">
        <v>30658.997610999999</v>
      </c>
      <c r="N972" s="215">
        <v>1.2538546029735682</v>
      </c>
      <c r="O972" s="215">
        <v>1.0820484498898677</v>
      </c>
      <c r="P972" s="213">
        <v>3</v>
      </c>
      <c r="Q972" s="214">
        <v>15765</v>
      </c>
      <c r="R972" s="215">
        <v>8.1497797356828189E-2</v>
      </c>
    </row>
    <row r="973" spans="2:18">
      <c r="B973" s="213" t="s">
        <v>1222</v>
      </c>
      <c r="C973" s="213" t="s">
        <v>258</v>
      </c>
      <c r="D973" s="213" t="s">
        <v>259</v>
      </c>
      <c r="E973" s="214">
        <v>2355.5</v>
      </c>
      <c r="F973" s="212">
        <v>8.9190785560000005</v>
      </c>
      <c r="G973" s="212">
        <v>8.2711664650000003</v>
      </c>
      <c r="H973" s="220">
        <v>6.0689692497253418</v>
      </c>
      <c r="I973" s="212">
        <v>8.4024194888890911</v>
      </c>
      <c r="J973" s="212">
        <v>0.73269908978032028</v>
      </c>
      <c r="K973" s="213">
        <v>22</v>
      </c>
      <c r="L973" s="214">
        <v>352117.66194999998</v>
      </c>
      <c r="M973" s="214">
        <v>352117.66194999998</v>
      </c>
      <c r="N973" s="215">
        <v>1.1928111335172999</v>
      </c>
      <c r="O973" s="215">
        <v>1.1928111335172999</v>
      </c>
      <c r="P973" s="213">
        <v>2</v>
      </c>
      <c r="Q973" s="214">
        <v>30705</v>
      </c>
      <c r="R973" s="215">
        <v>6.1982593929102103E-2</v>
      </c>
    </row>
    <row r="974" spans="2:18">
      <c r="B974" s="213" t="s">
        <v>1223</v>
      </c>
      <c r="C974" s="213" t="s">
        <v>258</v>
      </c>
      <c r="D974" s="213" t="s">
        <v>259</v>
      </c>
      <c r="E974" s="214">
        <v>2494</v>
      </c>
      <c r="F974" s="212">
        <v>3.3986389209999999</v>
      </c>
      <c r="G974" s="212">
        <v>21.582079951000001</v>
      </c>
      <c r="H974" s="220">
        <v>5.2225213050842285</v>
      </c>
      <c r="I974" s="212">
        <v>1.0973742390926575</v>
      </c>
      <c r="J974" s="212">
        <v>4.2003547266048304</v>
      </c>
      <c r="K974" s="213">
        <v>11</v>
      </c>
      <c r="L974" s="214">
        <v>45987.331609000001</v>
      </c>
      <c r="M974" s="214">
        <v>45987.331609000001</v>
      </c>
      <c r="N974" s="215">
        <v>9.4760757818765043E-2</v>
      </c>
      <c r="O974" s="215">
        <v>9.4760757818765043E-2</v>
      </c>
      <c r="P974" s="213">
        <v>9</v>
      </c>
      <c r="Q974" s="214">
        <v>176023</v>
      </c>
      <c r="R974" s="215">
        <v>0.22373696872493987</v>
      </c>
    </row>
    <row r="975" spans="2:18">
      <c r="B975" s="213" t="s">
        <v>1224</v>
      </c>
      <c r="C975" s="213" t="s">
        <v>258</v>
      </c>
      <c r="D975" s="213" t="s">
        <v>259</v>
      </c>
      <c r="E975" s="214">
        <v>2869</v>
      </c>
      <c r="F975" s="212">
        <v>10.026923474000002</v>
      </c>
      <c r="G975" s="212">
        <v>30.077833017</v>
      </c>
      <c r="H975" s="220">
        <v>7.4540796279907227</v>
      </c>
      <c r="I975" s="212">
        <v>18.394688498213419</v>
      </c>
      <c r="J975" s="212">
        <v>8.0722894052485294</v>
      </c>
      <c r="K975" s="213">
        <v>26</v>
      </c>
      <c r="L975" s="214">
        <v>770860.66874599981</v>
      </c>
      <c r="M975" s="214">
        <v>717625.33202600002</v>
      </c>
      <c r="N975" s="215">
        <v>2.4097827162774483</v>
      </c>
      <c r="O975" s="215">
        <v>2.3190426256535379</v>
      </c>
      <c r="P975" s="213">
        <v>28</v>
      </c>
      <c r="Q975" s="214">
        <v>338283</v>
      </c>
      <c r="R975" s="215">
        <v>1.3171836876960614</v>
      </c>
    </row>
    <row r="976" spans="2:18">
      <c r="B976" s="213" t="s">
        <v>1225</v>
      </c>
      <c r="C976" s="213" t="s">
        <v>258</v>
      </c>
      <c r="D976" s="213" t="s">
        <v>259</v>
      </c>
      <c r="E976" s="214">
        <v>2575.5</v>
      </c>
      <c r="F976" s="212">
        <v>7.2074423580000007</v>
      </c>
      <c r="G976" s="212">
        <v>12.493998152</v>
      </c>
      <c r="H976" s="220">
        <v>5.4857649803161621</v>
      </c>
      <c r="I976" s="212">
        <v>19.204105803959699</v>
      </c>
      <c r="J976" s="212">
        <v>2.347166515843409</v>
      </c>
      <c r="K976" s="213">
        <v>19</v>
      </c>
      <c r="L976" s="214">
        <v>804780.67590799998</v>
      </c>
      <c r="M976" s="214">
        <v>750968.67590799998</v>
      </c>
      <c r="N976" s="215">
        <v>3.1958843172199578</v>
      </c>
      <c r="O976" s="215">
        <v>3.1477383261502623</v>
      </c>
      <c r="P976" s="213">
        <v>5</v>
      </c>
      <c r="Q976" s="214">
        <v>98362</v>
      </c>
      <c r="R976" s="215">
        <v>0.19879635022325762</v>
      </c>
    </row>
    <row r="977" spans="2:18">
      <c r="B977" s="213" t="s">
        <v>1226</v>
      </c>
      <c r="C977" s="213" t="s">
        <v>258</v>
      </c>
      <c r="D977" s="213" t="s">
        <v>259</v>
      </c>
      <c r="E977" s="214">
        <v>611.5</v>
      </c>
      <c r="F977" s="212">
        <v>42.942328275000001</v>
      </c>
      <c r="G977" s="212">
        <v>6.9774762869999991</v>
      </c>
      <c r="H977" s="220">
        <v>2.1509404182434082</v>
      </c>
      <c r="I977" s="212">
        <v>6.4268089776360808</v>
      </c>
      <c r="J977" s="212">
        <v>1.492315117299517</v>
      </c>
      <c r="K977" s="213">
        <v>14</v>
      </c>
      <c r="L977" s="214">
        <v>269326.347488</v>
      </c>
      <c r="M977" s="214">
        <v>209934.347488</v>
      </c>
      <c r="N977" s="215">
        <v>2.8503680474243662</v>
      </c>
      <c r="O977" s="215">
        <v>1.8577270008176614</v>
      </c>
      <c r="P977" s="213">
        <v>17</v>
      </c>
      <c r="Q977" s="214">
        <v>62538</v>
      </c>
      <c r="R977" s="215">
        <v>0.5380212591986917</v>
      </c>
    </row>
    <row r="978" spans="2:18">
      <c r="B978" s="213" t="s">
        <v>1227</v>
      </c>
      <c r="C978" s="213" t="s">
        <v>258</v>
      </c>
      <c r="D978" s="213" t="s">
        <v>259</v>
      </c>
      <c r="E978" s="214">
        <v>2400.5</v>
      </c>
      <c r="F978" s="212">
        <v>26.798485876999997</v>
      </c>
      <c r="G978" s="212">
        <v>14.010545097999998</v>
      </c>
      <c r="H978" s="220">
        <v>7.8414888381958008</v>
      </c>
      <c r="I978" s="212">
        <v>8.81322869529839</v>
      </c>
      <c r="J978" s="212">
        <v>2.7015251376717027</v>
      </c>
      <c r="K978" s="213">
        <v>26</v>
      </c>
      <c r="L978" s="214">
        <v>369333.31958999997</v>
      </c>
      <c r="M978" s="214">
        <v>353895.999748</v>
      </c>
      <c r="N978" s="215">
        <v>2.1315003657571339</v>
      </c>
      <c r="O978" s="215">
        <v>2.1151149056446572</v>
      </c>
      <c r="P978" s="213">
        <v>6</v>
      </c>
      <c r="Q978" s="214">
        <v>113212</v>
      </c>
      <c r="R978" s="215">
        <v>0.53322224536554885</v>
      </c>
    </row>
    <row r="979" spans="2:18">
      <c r="B979" s="213" t="s">
        <v>1228</v>
      </c>
      <c r="C979" s="213" t="s">
        <v>258</v>
      </c>
      <c r="D979" s="213" t="s">
        <v>259</v>
      </c>
      <c r="E979" s="214">
        <v>922</v>
      </c>
      <c r="F979" s="212">
        <v>11.376672942999999</v>
      </c>
      <c r="G979" s="212">
        <v>3.2123328959999999</v>
      </c>
      <c r="H979" s="220">
        <v>2.8407161235809326</v>
      </c>
      <c r="I979" s="212">
        <v>0.47184972436431116</v>
      </c>
      <c r="J979" s="212">
        <v>0</v>
      </c>
      <c r="K979" s="213">
        <v>12</v>
      </c>
      <c r="L979" s="214">
        <v>19773.664235</v>
      </c>
      <c r="M979" s="214">
        <v>16789.99973</v>
      </c>
      <c r="N979" s="215">
        <v>0.10014460954446854</v>
      </c>
      <c r="O979" s="215">
        <v>9.6167749457700652E-2</v>
      </c>
      <c r="P979" s="213"/>
      <c r="Q979" s="214"/>
      <c r="R979" s="215"/>
    </row>
    <row r="980" spans="2:18">
      <c r="B980" s="213" t="s">
        <v>1229</v>
      </c>
      <c r="C980" s="213" t="s">
        <v>258</v>
      </c>
      <c r="D980" s="213" t="s">
        <v>259</v>
      </c>
      <c r="E980" s="214">
        <v>1904</v>
      </c>
      <c r="F980" s="212">
        <v>6.9386180690000003</v>
      </c>
      <c r="G980" s="212">
        <v>10.869574421000001</v>
      </c>
      <c r="H980" s="220">
        <v>6.5284953117370605</v>
      </c>
      <c r="I980" s="212">
        <v>2.1911927759804324</v>
      </c>
      <c r="J980" s="212">
        <v>0.92679693691509057</v>
      </c>
      <c r="K980" s="213">
        <v>15</v>
      </c>
      <c r="L980" s="214">
        <v>91825.655476999993</v>
      </c>
      <c r="M980" s="214">
        <v>90492.655476999993</v>
      </c>
      <c r="N980" s="215">
        <v>1.1388305015756301</v>
      </c>
      <c r="O980" s="215">
        <v>1.1377800814075629</v>
      </c>
      <c r="P980" s="213">
        <v>6</v>
      </c>
      <c r="Q980" s="214">
        <v>38839</v>
      </c>
      <c r="R980" s="215">
        <v>0.29621848739495799</v>
      </c>
    </row>
    <row r="981" spans="2:18">
      <c r="B981" s="213" t="s">
        <v>1230</v>
      </c>
      <c r="C981" s="213" t="s">
        <v>258</v>
      </c>
      <c r="D981" s="213" t="s">
        <v>259</v>
      </c>
      <c r="E981" s="214">
        <v>2959</v>
      </c>
      <c r="F981" s="212">
        <v>8.8961808130000009</v>
      </c>
      <c r="G981" s="212">
        <v>26.274047054</v>
      </c>
      <c r="H981" s="220">
        <v>7.7503089904785156</v>
      </c>
      <c r="I981" s="212">
        <v>19.204964480546217</v>
      </c>
      <c r="J981" s="212">
        <v>2.4420678113997134</v>
      </c>
      <c r="K981" s="213">
        <v>17</v>
      </c>
      <c r="L981" s="214">
        <v>804816.66020899999</v>
      </c>
      <c r="M981" s="214">
        <v>737994.66020899999</v>
      </c>
      <c r="N981" s="215">
        <v>1.0900078813788443</v>
      </c>
      <c r="O981" s="215">
        <v>1.0464120719837784</v>
      </c>
      <c r="P981" s="213">
        <v>8</v>
      </c>
      <c r="Q981" s="214">
        <v>102339</v>
      </c>
      <c r="R981" s="215">
        <v>0.91990537343697198</v>
      </c>
    </row>
    <row r="982" spans="2:18">
      <c r="B982" s="213" t="s">
        <v>1231</v>
      </c>
      <c r="C982" s="213" t="s">
        <v>258</v>
      </c>
      <c r="D982" s="213" t="s">
        <v>259</v>
      </c>
      <c r="E982" s="214">
        <v>2734.5</v>
      </c>
      <c r="F982" s="212">
        <v>6.8340245199999989</v>
      </c>
      <c r="G982" s="212">
        <v>24.431914482</v>
      </c>
      <c r="H982" s="220">
        <v>7.7685446739196777</v>
      </c>
      <c r="I982" s="212">
        <v>22.971123639940615</v>
      </c>
      <c r="J982" s="212">
        <v>1.6474693098333597</v>
      </c>
      <c r="K982" s="213">
        <v>22</v>
      </c>
      <c r="L982" s="214">
        <v>962643.95739300002</v>
      </c>
      <c r="M982" s="214">
        <v>818695.95739300002</v>
      </c>
      <c r="N982" s="215">
        <v>4.045102647284696</v>
      </c>
      <c r="O982" s="215">
        <v>3.0518680522947523</v>
      </c>
      <c r="P982" s="213">
        <v>8</v>
      </c>
      <c r="Q982" s="214">
        <v>69040</v>
      </c>
      <c r="R982" s="215">
        <v>0.11556043152313038</v>
      </c>
    </row>
    <row r="983" spans="2:18">
      <c r="B983" s="213" t="s">
        <v>1232</v>
      </c>
      <c r="C983" s="213" t="s">
        <v>258</v>
      </c>
      <c r="D983" s="213" t="s">
        <v>259</v>
      </c>
      <c r="E983" s="214">
        <v>625.5</v>
      </c>
      <c r="F983" s="212">
        <v>3.3025665260000001</v>
      </c>
      <c r="G983" s="212">
        <v>3.41364</v>
      </c>
      <c r="H983" s="220">
        <v>2.6624588966369629</v>
      </c>
      <c r="I983" s="212">
        <v>0.26197071707212455</v>
      </c>
      <c r="J983" s="212">
        <v>0</v>
      </c>
      <c r="K983" s="213">
        <v>7</v>
      </c>
      <c r="L983" s="214">
        <v>10978.327911</v>
      </c>
      <c r="M983" s="214">
        <v>10244.995311000001</v>
      </c>
      <c r="N983" s="215">
        <v>0.14015448281374901</v>
      </c>
      <c r="O983" s="215">
        <v>0.11883822382094325</v>
      </c>
      <c r="P983" s="213"/>
      <c r="Q983" s="214"/>
      <c r="R983" s="215"/>
    </row>
    <row r="984" spans="2:18">
      <c r="B984" s="213" t="s">
        <v>1233</v>
      </c>
      <c r="C984" s="213" t="s">
        <v>258</v>
      </c>
      <c r="D984" s="213" t="s">
        <v>259</v>
      </c>
      <c r="E984" s="214">
        <v>2691.5</v>
      </c>
      <c r="F984" s="212">
        <v>10.442412275999999</v>
      </c>
      <c r="G984" s="212">
        <v>4.393793531</v>
      </c>
      <c r="H984" s="220">
        <v>7.2884154319763184</v>
      </c>
      <c r="I984" s="212">
        <v>1.8136552731160027</v>
      </c>
      <c r="J984" s="212">
        <v>18.03668681332595</v>
      </c>
      <c r="K984" s="213">
        <v>34</v>
      </c>
      <c r="L984" s="214">
        <v>76004.305093000003</v>
      </c>
      <c r="M984" s="214">
        <v>69238.644942999992</v>
      </c>
      <c r="N984" s="215">
        <v>0.21549314137098274</v>
      </c>
      <c r="O984" s="215">
        <v>0.20459464425041796</v>
      </c>
      <c r="P984" s="213">
        <v>40</v>
      </c>
      <c r="Q984" s="214">
        <v>755858</v>
      </c>
      <c r="R984" s="215">
        <v>0.98495262864573663</v>
      </c>
    </row>
    <row r="985" spans="2:18">
      <c r="B985" s="213" t="s">
        <v>1234</v>
      </c>
      <c r="C985" s="213" t="s">
        <v>258</v>
      </c>
      <c r="D985" s="213" t="s">
        <v>259</v>
      </c>
      <c r="E985" s="214">
        <v>1282</v>
      </c>
      <c r="F985" s="212">
        <v>10.434102074</v>
      </c>
      <c r="G985" s="212">
        <v>13.219144673999999</v>
      </c>
      <c r="H985" s="220">
        <v>4.7105789184570313</v>
      </c>
      <c r="I985" s="212">
        <v>7.2843564518786028</v>
      </c>
      <c r="J985" s="212">
        <v>1.7811233597229403</v>
      </c>
      <c r="K985" s="213">
        <v>6</v>
      </c>
      <c r="L985" s="214">
        <v>305263.33111999999</v>
      </c>
      <c r="M985" s="214">
        <v>177258.33111999999</v>
      </c>
      <c r="N985" s="215">
        <v>2.9004160062402495</v>
      </c>
      <c r="O985" s="215">
        <v>0.97763909516380654</v>
      </c>
      <c r="P985" s="213">
        <v>10</v>
      </c>
      <c r="Q985" s="214">
        <v>74641</v>
      </c>
      <c r="R985" s="215">
        <v>1.1669266770670828</v>
      </c>
    </row>
    <row r="986" spans="2:18">
      <c r="B986" s="213" t="s">
        <v>1235</v>
      </c>
      <c r="C986" s="213" t="s">
        <v>258</v>
      </c>
      <c r="D986" s="213" t="s">
        <v>259</v>
      </c>
      <c r="E986" s="214">
        <v>2539</v>
      </c>
      <c r="F986" s="212">
        <v>10.119602794</v>
      </c>
      <c r="G986" s="212">
        <v>8.4826831140000003</v>
      </c>
      <c r="H986" s="220">
        <v>6.8804125785827637</v>
      </c>
      <c r="I986" s="212">
        <v>30.924100480682817</v>
      </c>
      <c r="J986" s="212">
        <v>17.669871949033389</v>
      </c>
      <c r="K986" s="213">
        <v>30</v>
      </c>
      <c r="L986" s="214">
        <v>1295926.9616999999</v>
      </c>
      <c r="M986" s="214">
        <v>1096868.9616999999</v>
      </c>
      <c r="N986" s="215">
        <v>4.1736903371406067</v>
      </c>
      <c r="O986" s="215">
        <v>3.1929892737298151</v>
      </c>
      <c r="P986" s="213">
        <v>28</v>
      </c>
      <c r="Q986" s="214">
        <v>740486</v>
      </c>
      <c r="R986" s="215">
        <v>1.1374556912170146</v>
      </c>
    </row>
    <row r="987" spans="2:18">
      <c r="B987" s="213" t="s">
        <v>1236</v>
      </c>
      <c r="C987" s="213" t="s">
        <v>258</v>
      </c>
      <c r="D987" s="213" t="s">
        <v>259</v>
      </c>
      <c r="E987" s="214">
        <v>1557</v>
      </c>
      <c r="F987" s="212">
        <v>4.8802892179999997</v>
      </c>
      <c r="G987" s="212">
        <v>14.949953352</v>
      </c>
      <c r="H987" s="220">
        <v>3.5051159858703613</v>
      </c>
      <c r="I987" s="212">
        <v>2.2378999751463207</v>
      </c>
      <c r="J987" s="212">
        <v>0.30603699157898084</v>
      </c>
      <c r="K987" s="213">
        <v>7</v>
      </c>
      <c r="L987" s="214">
        <v>93783</v>
      </c>
      <c r="M987" s="214">
        <v>93783</v>
      </c>
      <c r="N987" s="215">
        <v>1.0109184328837508</v>
      </c>
      <c r="O987" s="215">
        <v>1.0109184328837508</v>
      </c>
      <c r="P987" s="213">
        <v>3</v>
      </c>
      <c r="Q987" s="214">
        <v>12825</v>
      </c>
      <c r="R987" s="215">
        <v>1.0346820809248556</v>
      </c>
    </row>
    <row r="988" spans="2:18">
      <c r="B988" s="213" t="s">
        <v>1237</v>
      </c>
      <c r="C988" s="213" t="s">
        <v>258</v>
      </c>
      <c r="D988" s="213" t="s">
        <v>259</v>
      </c>
      <c r="E988" s="214">
        <v>1482</v>
      </c>
      <c r="F988" s="212">
        <v>0</v>
      </c>
      <c r="G988" s="212">
        <v>22.889112704000002</v>
      </c>
      <c r="H988" s="220">
        <v>5.6378583908081055</v>
      </c>
      <c r="I988" s="212">
        <v>8.7289074793870061E-2</v>
      </c>
      <c r="J988" s="212">
        <v>0.4131797667984447</v>
      </c>
      <c r="K988" s="213">
        <v>6</v>
      </c>
      <c r="L988" s="214">
        <v>3657.9969579999997</v>
      </c>
      <c r="M988" s="214">
        <v>3657.9969579999997</v>
      </c>
      <c r="N988" s="215">
        <v>2.0242897435897435E-2</v>
      </c>
      <c r="O988" s="215">
        <v>2.0242897435897435E-2</v>
      </c>
      <c r="P988" s="213">
        <v>7</v>
      </c>
      <c r="Q988" s="214">
        <v>17315</v>
      </c>
      <c r="R988" s="215">
        <v>0.23076923076923078</v>
      </c>
    </row>
    <row r="989" spans="2:18">
      <c r="B989" s="213" t="s">
        <v>1238</v>
      </c>
      <c r="C989" s="213" t="s">
        <v>258</v>
      </c>
      <c r="D989" s="213" t="s">
        <v>259</v>
      </c>
      <c r="E989" s="214">
        <v>2113</v>
      </c>
      <c r="F989" s="212">
        <v>1.6388245539999999</v>
      </c>
      <c r="G989" s="212">
        <v>21.763772471999999</v>
      </c>
      <c r="H989" s="220">
        <v>5.0870332717895508</v>
      </c>
      <c r="I989" s="212">
        <v>11.66240757682435</v>
      </c>
      <c r="J989" s="212">
        <v>0.86399074885771221</v>
      </c>
      <c r="K989" s="213">
        <v>8</v>
      </c>
      <c r="L989" s="214">
        <v>488733.00054699997</v>
      </c>
      <c r="M989" s="214">
        <v>488733.00054699997</v>
      </c>
      <c r="N989" s="215">
        <v>1.5582899545669664</v>
      </c>
      <c r="O989" s="215">
        <v>1.5582899545669664</v>
      </c>
      <c r="P989" s="213">
        <v>5</v>
      </c>
      <c r="Q989" s="214">
        <v>36207</v>
      </c>
      <c r="R989" s="215">
        <v>0.41031708471367723</v>
      </c>
    </row>
    <row r="990" spans="2:18">
      <c r="B990" s="213" t="s">
        <v>1239</v>
      </c>
      <c r="C990" s="213" t="s">
        <v>258</v>
      </c>
      <c r="D990" s="213" t="s">
        <v>259</v>
      </c>
      <c r="E990" s="214">
        <v>456</v>
      </c>
      <c r="F990" s="212">
        <v>0</v>
      </c>
      <c r="G990" s="212">
        <v>8.18267466</v>
      </c>
      <c r="H990" s="220">
        <v>3.4294605255126953</v>
      </c>
      <c r="I990" s="212">
        <v>2.5462277699371212</v>
      </c>
      <c r="J990" s="212">
        <v>0.12012399341977308</v>
      </c>
      <c r="K990" s="213">
        <v>2</v>
      </c>
      <c r="L990" s="214">
        <v>106704</v>
      </c>
      <c r="M990" s="214">
        <v>106704</v>
      </c>
      <c r="N990" s="215">
        <v>1.8947368421052631</v>
      </c>
      <c r="O990" s="215">
        <v>1.8947368421052631</v>
      </c>
      <c r="P990" s="213">
        <v>5</v>
      </c>
      <c r="Q990" s="214">
        <v>5034</v>
      </c>
      <c r="R990" s="215">
        <v>0.17324561403508773</v>
      </c>
    </row>
    <row r="991" spans="2:18">
      <c r="B991" s="213" t="s">
        <v>1240</v>
      </c>
      <c r="C991" s="213" t="s">
        <v>258</v>
      </c>
      <c r="D991" s="213" t="s">
        <v>259</v>
      </c>
      <c r="E991" s="214">
        <v>2688</v>
      </c>
      <c r="F991" s="212">
        <v>13.242804743000001</v>
      </c>
      <c r="G991" s="212">
        <v>11.837223143999999</v>
      </c>
      <c r="H991" s="220">
        <v>7.2971301078796387</v>
      </c>
      <c r="I991" s="212">
        <v>22.099783817295521</v>
      </c>
      <c r="J991" s="212">
        <v>2.1225962134847505</v>
      </c>
      <c r="K991" s="213">
        <v>33</v>
      </c>
      <c r="L991" s="214">
        <v>926128.98197199998</v>
      </c>
      <c r="M991" s="214">
        <v>624499.98197199998</v>
      </c>
      <c r="N991" s="215">
        <v>2.8566468005952381</v>
      </c>
      <c r="O991" s="215">
        <v>2.4392360863095242</v>
      </c>
      <c r="P991" s="213">
        <v>9</v>
      </c>
      <c r="Q991" s="214">
        <v>88951</v>
      </c>
      <c r="R991" s="215">
        <v>0.16741071428571427</v>
      </c>
    </row>
    <row r="992" spans="2:18">
      <c r="B992" s="213" t="s">
        <v>1241</v>
      </c>
      <c r="C992" s="213" t="s">
        <v>258</v>
      </c>
      <c r="D992" s="213" t="s">
        <v>259</v>
      </c>
      <c r="E992" s="214">
        <v>2140.5</v>
      </c>
      <c r="F992" s="212">
        <v>1.8792739960000002</v>
      </c>
      <c r="G992" s="212">
        <v>23.521748541000001</v>
      </c>
      <c r="H992" s="220">
        <v>7.2590250968933105</v>
      </c>
      <c r="I992" s="212">
        <v>0.23810013518880199</v>
      </c>
      <c r="J992" s="212">
        <v>1.6765816006502297</v>
      </c>
      <c r="K992" s="213">
        <v>7</v>
      </c>
      <c r="L992" s="214">
        <v>9977.9906279999996</v>
      </c>
      <c r="M992" s="214">
        <v>9977.9906279999996</v>
      </c>
      <c r="N992" s="215">
        <v>1.6039852370941368E-2</v>
      </c>
      <c r="O992" s="215">
        <v>1.6039852370941368E-2</v>
      </c>
      <c r="P992" s="213">
        <v>9</v>
      </c>
      <c r="Q992" s="214">
        <v>70260</v>
      </c>
      <c r="R992" s="215">
        <v>0.23452464377481896</v>
      </c>
    </row>
    <row r="993" spans="2:18">
      <c r="B993" s="213" t="s">
        <v>1242</v>
      </c>
      <c r="C993" s="213" t="s">
        <v>258</v>
      </c>
      <c r="D993" s="213" t="s">
        <v>259</v>
      </c>
      <c r="E993" s="214">
        <v>865.5</v>
      </c>
      <c r="F993" s="212">
        <v>0</v>
      </c>
      <c r="G993" s="212">
        <v>11.89539027</v>
      </c>
      <c r="H993" s="220">
        <v>2.3625173568725586</v>
      </c>
      <c r="I993" s="212">
        <v>3.1236056294494031E-2</v>
      </c>
      <c r="J993" s="212">
        <v>0</v>
      </c>
      <c r="K993" s="213">
        <v>3</v>
      </c>
      <c r="L993" s="214">
        <v>1309</v>
      </c>
      <c r="M993" s="214">
        <v>279</v>
      </c>
      <c r="N993" s="215">
        <v>3.4662045060658577E-3</v>
      </c>
      <c r="O993" s="215">
        <v>2.3108030040439051E-3</v>
      </c>
      <c r="P993" s="213"/>
      <c r="Q993" s="214"/>
      <c r="R993" s="215"/>
    </row>
    <row r="994" spans="2:18">
      <c r="B994" s="213" t="s">
        <v>1243</v>
      </c>
      <c r="C994" s="213" t="s">
        <v>258</v>
      </c>
      <c r="D994" s="213" t="s">
        <v>259</v>
      </c>
      <c r="E994" s="214">
        <v>1465</v>
      </c>
      <c r="F994" s="212">
        <v>5.6681083419999991</v>
      </c>
      <c r="G994" s="212">
        <v>5.1186184089999998</v>
      </c>
      <c r="H994" s="220">
        <v>4.554652214050293</v>
      </c>
      <c r="I994" s="212">
        <v>1.6045001288322203</v>
      </c>
      <c r="J994" s="212">
        <v>1.8602037955976181</v>
      </c>
      <c r="K994" s="213">
        <v>26</v>
      </c>
      <c r="L994" s="214">
        <v>67239.303478000002</v>
      </c>
      <c r="M994" s="214">
        <v>47162.654444</v>
      </c>
      <c r="N994" s="215">
        <v>1.2935152593856656</v>
      </c>
      <c r="O994" s="215">
        <v>1.2263935617747441</v>
      </c>
      <c r="P994" s="213">
        <v>4</v>
      </c>
      <c r="Q994" s="214">
        <v>77955</v>
      </c>
      <c r="R994" s="215">
        <v>0.32218430034129691</v>
      </c>
    </row>
    <row r="995" spans="2:18">
      <c r="B995" s="213" t="s">
        <v>1244</v>
      </c>
      <c r="C995" s="213" t="s">
        <v>258</v>
      </c>
      <c r="D995" s="213" t="s">
        <v>259</v>
      </c>
      <c r="E995" s="214">
        <v>1632.5</v>
      </c>
      <c r="F995" s="212">
        <v>8.8561212090000012</v>
      </c>
      <c r="G995" s="212">
        <v>7.0503573270000004</v>
      </c>
      <c r="H995" s="220">
        <v>3.3588364124298096</v>
      </c>
      <c r="I995" s="212">
        <v>9.1378310319406282</v>
      </c>
      <c r="J995" s="212">
        <v>1.0197653672614229</v>
      </c>
      <c r="K995" s="213">
        <v>18</v>
      </c>
      <c r="L995" s="214">
        <v>382936.33191199997</v>
      </c>
      <c r="M995" s="214">
        <v>382936.33191199997</v>
      </c>
      <c r="N995" s="215">
        <v>1.7921388379785606</v>
      </c>
      <c r="O995" s="215">
        <v>1.7921388379785606</v>
      </c>
      <c r="P995" s="213">
        <v>4</v>
      </c>
      <c r="Q995" s="214">
        <v>42735</v>
      </c>
      <c r="R995" s="215">
        <v>0.15191424196018377</v>
      </c>
    </row>
    <row r="996" spans="2:18">
      <c r="B996" s="213" t="s">
        <v>1245</v>
      </c>
      <c r="C996" s="213" t="s">
        <v>258</v>
      </c>
      <c r="D996" s="213" t="s">
        <v>259</v>
      </c>
      <c r="E996" s="214">
        <v>620</v>
      </c>
      <c r="F996" s="212">
        <v>0.94566701600000003</v>
      </c>
      <c r="G996" s="212">
        <v>9.5081362480000013</v>
      </c>
      <c r="H996" s="220">
        <v>4.6425800323486328</v>
      </c>
      <c r="I996" s="212">
        <v>7.7855094781689038</v>
      </c>
      <c r="J996" s="212">
        <v>1.3124393401047912E-3</v>
      </c>
      <c r="K996" s="213">
        <v>6</v>
      </c>
      <c r="L996" s="214">
        <v>326265</v>
      </c>
      <c r="M996" s="214">
        <v>257900</v>
      </c>
      <c r="N996" s="215">
        <v>4.7354838709677418</v>
      </c>
      <c r="O996" s="215">
        <v>3.8241935483870968</v>
      </c>
      <c r="P996" s="213">
        <v>1</v>
      </c>
      <c r="Q996" s="214">
        <v>55</v>
      </c>
      <c r="R996" s="215">
        <v>8.0645161290322578E-3</v>
      </c>
    </row>
    <row r="997" spans="2:18">
      <c r="B997" s="213" t="s">
        <v>1246</v>
      </c>
      <c r="C997" s="213" t="s">
        <v>258</v>
      </c>
      <c r="D997" s="213" t="s">
        <v>259</v>
      </c>
      <c r="E997" s="214">
        <v>38</v>
      </c>
      <c r="F997" s="212">
        <v>0</v>
      </c>
      <c r="G997" s="212">
        <v>3.7670518830000002</v>
      </c>
      <c r="H997" s="220">
        <v>1.881651759147644</v>
      </c>
      <c r="I997" s="212">
        <v>0.72358360199995608</v>
      </c>
      <c r="J997" s="212">
        <v>9.8743163442793214E-2</v>
      </c>
      <c r="K997" s="213">
        <v>8</v>
      </c>
      <c r="L997" s="214">
        <v>30323</v>
      </c>
      <c r="M997" s="214">
        <v>30323</v>
      </c>
      <c r="N997" s="215">
        <v>6.5526315789473681</v>
      </c>
      <c r="O997" s="215">
        <v>6.5526315789473681</v>
      </c>
      <c r="P997" s="213">
        <v>3</v>
      </c>
      <c r="Q997" s="214">
        <v>4138</v>
      </c>
      <c r="R997" s="215">
        <v>1.4736842105263157</v>
      </c>
    </row>
    <row r="998" spans="2:18">
      <c r="B998" s="213" t="s">
        <v>1247</v>
      </c>
      <c r="C998" s="213" t="s">
        <v>258</v>
      </c>
      <c r="D998" s="213" t="s">
        <v>259</v>
      </c>
      <c r="E998" s="214">
        <v>1695</v>
      </c>
      <c r="F998" s="212">
        <v>2.6578953700000003</v>
      </c>
      <c r="G998" s="212">
        <v>13.504654256999999</v>
      </c>
      <c r="H998" s="220">
        <v>2.6565883159637451</v>
      </c>
      <c r="I998" s="212">
        <v>9.0462864333404794E-2</v>
      </c>
      <c r="J998" s="212">
        <v>1.4246648349504791</v>
      </c>
      <c r="K998" s="213">
        <v>5</v>
      </c>
      <c r="L998" s="214">
        <v>3791</v>
      </c>
      <c r="M998" s="214">
        <v>3791</v>
      </c>
      <c r="N998" s="215">
        <v>2.8908554572271386E-2</v>
      </c>
      <c r="O998" s="215">
        <v>2.8908554572271386E-2</v>
      </c>
      <c r="P998" s="213">
        <v>5</v>
      </c>
      <c r="Q998" s="214">
        <v>59703</v>
      </c>
      <c r="R998" s="215">
        <v>0.36460176991150445</v>
      </c>
    </row>
    <row r="999" spans="2:18">
      <c r="B999" s="213" t="s">
        <v>1248</v>
      </c>
      <c r="C999" s="213" t="s">
        <v>258</v>
      </c>
      <c r="D999" s="213" t="s">
        <v>259</v>
      </c>
      <c r="E999" s="214">
        <v>1442</v>
      </c>
      <c r="F999" s="212">
        <v>35.454113800999998</v>
      </c>
      <c r="G999" s="212">
        <v>14.334966866999999</v>
      </c>
      <c r="H999" s="220">
        <v>4.6669793128967285</v>
      </c>
      <c r="I999" s="212">
        <v>8.195483679935089</v>
      </c>
      <c r="J999" s="212">
        <v>6.4212168528632452</v>
      </c>
      <c r="K999" s="213">
        <v>10</v>
      </c>
      <c r="L999" s="214">
        <v>343445.66535199998</v>
      </c>
      <c r="M999" s="214">
        <v>343445.66535199998</v>
      </c>
      <c r="N999" s="215">
        <v>1.0575589459084607</v>
      </c>
      <c r="O999" s="215">
        <v>1.0575589459084607</v>
      </c>
      <c r="P999" s="213">
        <v>12</v>
      </c>
      <c r="Q999" s="214">
        <v>269092</v>
      </c>
      <c r="R999" s="215">
        <v>0.83911234396671286</v>
      </c>
    </row>
    <row r="1000" spans="2:18">
      <c r="B1000" s="213" t="s">
        <v>1249</v>
      </c>
      <c r="C1000" s="213" t="s">
        <v>258</v>
      </c>
      <c r="D1000" s="213" t="s">
        <v>259</v>
      </c>
      <c r="E1000" s="214">
        <v>1977.5</v>
      </c>
      <c r="F1000" s="212">
        <v>12.263014162999999</v>
      </c>
      <c r="G1000" s="212">
        <v>9.0472194439999996</v>
      </c>
      <c r="H1000" s="220">
        <v>4.980431079864502</v>
      </c>
      <c r="I1000" s="212">
        <v>12.662367098801761</v>
      </c>
      <c r="J1000" s="212">
        <v>1.0102442164122989</v>
      </c>
      <c r="K1000" s="213">
        <v>32</v>
      </c>
      <c r="L1000" s="214">
        <v>530638.00295599992</v>
      </c>
      <c r="M1000" s="214">
        <v>462920.005856</v>
      </c>
      <c r="N1000" s="215">
        <v>2.2703750341340077</v>
      </c>
      <c r="O1000" s="215">
        <v>1.2694479474083433</v>
      </c>
      <c r="P1000" s="213">
        <v>8</v>
      </c>
      <c r="Q1000" s="214">
        <v>42336</v>
      </c>
      <c r="R1000" s="215">
        <v>0.15676359039190899</v>
      </c>
    </row>
    <row r="1001" spans="2:18">
      <c r="B1001" s="213" t="s">
        <v>1250</v>
      </c>
      <c r="C1001" s="213" t="s">
        <v>258</v>
      </c>
      <c r="D1001" s="213" t="s">
        <v>259</v>
      </c>
      <c r="E1001" s="214">
        <v>3381.5</v>
      </c>
      <c r="F1001" s="212">
        <v>13.105488615999999</v>
      </c>
      <c r="G1001" s="212">
        <v>9.5948345439999994</v>
      </c>
      <c r="H1001" s="220">
        <v>7.4153084754943848</v>
      </c>
      <c r="I1001" s="212">
        <v>36.359206539430183</v>
      </c>
      <c r="J1001" s="212">
        <v>1.2127178127902836</v>
      </c>
      <c r="K1001" s="213">
        <v>41</v>
      </c>
      <c r="L1001" s="214">
        <v>1523694.313757</v>
      </c>
      <c r="M1001" s="214">
        <v>1048649.989141</v>
      </c>
      <c r="N1001" s="215">
        <v>3.2772438074818866</v>
      </c>
      <c r="O1001" s="215">
        <v>2.2440731293804523</v>
      </c>
      <c r="P1001" s="213">
        <v>4</v>
      </c>
      <c r="Q1001" s="214">
        <v>50821</v>
      </c>
      <c r="R1001" s="215">
        <v>8.5169303563507326E-2</v>
      </c>
    </row>
    <row r="1002" spans="2:18">
      <c r="B1002" s="213" t="s">
        <v>1251</v>
      </c>
      <c r="C1002" s="213" t="s">
        <v>354</v>
      </c>
      <c r="D1002" s="213" t="s">
        <v>355</v>
      </c>
      <c r="E1002" s="214">
        <v>131</v>
      </c>
      <c r="F1002" s="212">
        <v>13.502469999999999</v>
      </c>
      <c r="G1002" s="212">
        <v>1.7359</v>
      </c>
      <c r="H1002" s="220">
        <v>2.8185849189758301</v>
      </c>
      <c r="I1002" s="212">
        <v>0.13810573777466159</v>
      </c>
      <c r="J1002" s="212">
        <v>0</v>
      </c>
      <c r="K1002" s="213">
        <v>5</v>
      </c>
      <c r="L1002" s="214">
        <v>6031.6676749999997</v>
      </c>
      <c r="M1002" s="214">
        <v>6031.6676749999997</v>
      </c>
      <c r="N1002" s="215">
        <v>0.29262087786259539</v>
      </c>
      <c r="O1002" s="215">
        <v>0.29262087786259539</v>
      </c>
      <c r="P1002" s="213"/>
      <c r="Q1002" s="214"/>
      <c r="R1002" s="215"/>
    </row>
    <row r="1003" spans="2:18">
      <c r="B1003" s="213" t="s">
        <v>1252</v>
      </c>
      <c r="C1003" s="213" t="s">
        <v>354</v>
      </c>
      <c r="D1003" s="213" t="s">
        <v>378</v>
      </c>
      <c r="E1003" s="214">
        <v>976</v>
      </c>
      <c r="F1003" s="212">
        <v>24.881803294000001</v>
      </c>
      <c r="G1003" s="212">
        <v>5.4045113210000011</v>
      </c>
      <c r="H1003" s="220">
        <v>6.2614202499389648</v>
      </c>
      <c r="I1003" s="212">
        <v>4.0773927531888248</v>
      </c>
      <c r="J1003" s="212">
        <v>0.69737536475890427</v>
      </c>
      <c r="K1003" s="213">
        <v>13</v>
      </c>
      <c r="L1003" s="214">
        <v>210471.99506400002</v>
      </c>
      <c r="M1003" s="214">
        <v>210471.99506400002</v>
      </c>
      <c r="N1003" s="215">
        <v>2.4094945389344264</v>
      </c>
      <c r="O1003" s="215">
        <v>2.4094945389344264</v>
      </c>
      <c r="P1003" s="213">
        <v>5</v>
      </c>
      <c r="Q1003" s="214">
        <v>35998</v>
      </c>
      <c r="R1003" s="215">
        <v>0.14754098360655737</v>
      </c>
    </row>
    <row r="1004" spans="2:18">
      <c r="B1004" s="213" t="s">
        <v>1253</v>
      </c>
      <c r="C1004" s="213" t="s">
        <v>354</v>
      </c>
      <c r="D1004" s="213" t="s">
        <v>378</v>
      </c>
      <c r="E1004" s="214">
        <v>59</v>
      </c>
      <c r="F1004" s="212">
        <v>14.15489</v>
      </c>
      <c r="G1004" s="212">
        <v>2.564E-2</v>
      </c>
      <c r="H1004" s="221" t="s">
        <v>1765</v>
      </c>
      <c r="I1004" s="212">
        <v>0.45102030023912076</v>
      </c>
      <c r="J1004" s="212">
        <v>0</v>
      </c>
      <c r="K1004" s="213">
        <v>4</v>
      </c>
      <c r="L1004" s="214">
        <v>23281.333968000003</v>
      </c>
      <c r="M1004" s="214">
        <v>3247.3339679999999</v>
      </c>
      <c r="N1004" s="215">
        <v>2.3333335254237291</v>
      </c>
      <c r="O1004" s="215">
        <v>0.8587572542372881</v>
      </c>
      <c r="P1004" s="213"/>
      <c r="Q1004" s="214"/>
      <c r="R1004" s="215"/>
    </row>
    <row r="1005" spans="2:18">
      <c r="B1005" s="213" t="s">
        <v>1254</v>
      </c>
      <c r="C1005" s="213" t="s">
        <v>354</v>
      </c>
      <c r="D1005" s="213" t="s">
        <v>355</v>
      </c>
      <c r="E1005" s="214">
        <v>461.5</v>
      </c>
      <c r="F1005" s="212">
        <v>28.717200000000002</v>
      </c>
      <c r="G1005" s="212">
        <v>2.3570000000000002</v>
      </c>
      <c r="H1005" s="220">
        <v>3.4239184856414795</v>
      </c>
      <c r="I1005" s="212">
        <v>0.72852665121331428</v>
      </c>
      <c r="J1005" s="212">
        <v>0.12577198520742708</v>
      </c>
      <c r="K1005" s="213">
        <v>15</v>
      </c>
      <c r="L1005" s="214">
        <v>31817.871750333332</v>
      </c>
      <c r="M1005" s="214">
        <v>30017.204402333333</v>
      </c>
      <c r="N1005" s="215">
        <v>1.3680029382448538</v>
      </c>
      <c r="O1005" s="215">
        <v>1.341278478873239</v>
      </c>
      <c r="P1005" s="213">
        <v>3</v>
      </c>
      <c r="Q1005" s="214">
        <v>5493</v>
      </c>
      <c r="R1005" s="215">
        <v>8.8840736728060671E-2</v>
      </c>
    </row>
    <row r="1006" spans="2:18">
      <c r="B1006" s="213" t="s">
        <v>1255</v>
      </c>
      <c r="C1006" s="213" t="s">
        <v>354</v>
      </c>
      <c r="D1006" s="213" t="s">
        <v>355</v>
      </c>
      <c r="E1006" s="214">
        <v>1305.5</v>
      </c>
      <c r="F1006" s="212">
        <v>29.616910000000004</v>
      </c>
      <c r="G1006" s="212">
        <v>3.4180300000000003</v>
      </c>
      <c r="H1006" s="220">
        <v>5.164252758026123</v>
      </c>
      <c r="I1006" s="212">
        <v>0.63677481279698922</v>
      </c>
      <c r="J1006" s="212">
        <v>0.42077403461803892</v>
      </c>
      <c r="K1006" s="213">
        <v>11</v>
      </c>
      <c r="L1006" s="214">
        <v>27810.676923999999</v>
      </c>
      <c r="M1006" s="214">
        <v>27810.676923999999</v>
      </c>
      <c r="N1006" s="215">
        <v>9.5493443891229421E-2</v>
      </c>
      <c r="O1006" s="215">
        <v>9.5493443891229421E-2</v>
      </c>
      <c r="P1006" s="213">
        <v>4</v>
      </c>
      <c r="Q1006" s="214">
        <v>18377</v>
      </c>
      <c r="R1006" s="215">
        <v>9.2684795097663725E-2</v>
      </c>
    </row>
    <row r="1007" spans="2:18">
      <c r="B1007" s="213" t="s">
        <v>1256</v>
      </c>
      <c r="C1007" s="213" t="s">
        <v>354</v>
      </c>
      <c r="D1007" s="213" t="s">
        <v>378</v>
      </c>
      <c r="E1007" s="214">
        <v>712.5</v>
      </c>
      <c r="F1007" s="212">
        <v>25.171835354999999</v>
      </c>
      <c r="G1007" s="212">
        <v>1.9258599999999999</v>
      </c>
      <c r="H1007" s="220">
        <v>3.4504885673522949</v>
      </c>
      <c r="I1007" s="212">
        <v>5.1086745913415088</v>
      </c>
      <c r="J1007" s="212">
        <v>0.41345033153743366</v>
      </c>
      <c r="K1007" s="213">
        <v>6</v>
      </c>
      <c r="L1007" s="214">
        <v>263706</v>
      </c>
      <c r="M1007" s="214">
        <v>236559</v>
      </c>
      <c r="N1007" s="215">
        <v>4.2428070175438597</v>
      </c>
      <c r="O1007" s="215">
        <v>3.9424561403508771</v>
      </c>
      <c r="P1007" s="213">
        <v>4</v>
      </c>
      <c r="Q1007" s="214">
        <v>21342</v>
      </c>
      <c r="R1007" s="215">
        <v>8.8421052631578942E-2</v>
      </c>
    </row>
    <row r="1008" spans="2:18">
      <c r="B1008" s="213" t="s">
        <v>1257</v>
      </c>
      <c r="C1008" s="213" t="s">
        <v>354</v>
      </c>
      <c r="D1008" s="213" t="s">
        <v>378</v>
      </c>
      <c r="E1008" s="214">
        <v>55.5</v>
      </c>
      <c r="F1008" s="212">
        <v>35.262879999999996</v>
      </c>
      <c r="G1008" s="212">
        <v>0</v>
      </c>
      <c r="H1008" s="221" t="s">
        <v>1765</v>
      </c>
      <c r="I1008" s="212">
        <v>0.43020764279129359</v>
      </c>
      <c r="J1008" s="212">
        <v>5.8117842498936413E-4</v>
      </c>
      <c r="K1008" s="213">
        <v>1</v>
      </c>
      <c r="L1008" s="214">
        <v>22207</v>
      </c>
      <c r="M1008" s="214"/>
      <c r="N1008" s="215">
        <v>0.99099099099099097</v>
      </c>
      <c r="O1008" s="215"/>
      <c r="P1008" s="213">
        <v>1</v>
      </c>
      <c r="Q1008" s="214">
        <v>30</v>
      </c>
      <c r="R1008" s="215">
        <v>1.8018018018018018E-2</v>
      </c>
    </row>
    <row r="1009" spans="2:18">
      <c r="B1009" s="213" t="s">
        <v>1258</v>
      </c>
      <c r="C1009" s="213" t="s">
        <v>354</v>
      </c>
      <c r="D1009" s="213" t="s">
        <v>378</v>
      </c>
      <c r="E1009" s="214">
        <v>78</v>
      </c>
      <c r="F1009" s="212">
        <v>52.330109999999998</v>
      </c>
      <c r="G1009" s="212">
        <v>0</v>
      </c>
      <c r="H1009" s="221" t="s">
        <v>1765</v>
      </c>
      <c r="I1009" s="212">
        <v>0.42565507846221029</v>
      </c>
      <c r="J1009" s="212">
        <v>7.5165742965291093E-3</v>
      </c>
      <c r="K1009" s="213">
        <v>5</v>
      </c>
      <c r="L1009" s="214">
        <v>21972</v>
      </c>
      <c r="M1009" s="214">
        <v>21972</v>
      </c>
      <c r="N1009" s="215">
        <v>3.9871794871794872</v>
      </c>
      <c r="O1009" s="215">
        <v>3.9871794871794872</v>
      </c>
      <c r="P1009" s="213">
        <v>1</v>
      </c>
      <c r="Q1009" s="214">
        <v>388</v>
      </c>
      <c r="R1009" s="215">
        <v>2.564102564102564E-2</v>
      </c>
    </row>
    <row r="1010" spans="2:18">
      <c r="B1010" s="213" t="s">
        <v>1259</v>
      </c>
      <c r="C1010" s="213" t="s">
        <v>354</v>
      </c>
      <c r="D1010" s="213" t="s">
        <v>378</v>
      </c>
      <c r="E1010" s="214">
        <v>22</v>
      </c>
      <c r="F1010" s="212">
        <v>22.927439999999997</v>
      </c>
      <c r="G1010" s="212">
        <v>0</v>
      </c>
      <c r="H1010" s="221" t="s">
        <v>1765</v>
      </c>
      <c r="I1010" s="212">
        <v>0.11437591403790687</v>
      </c>
      <c r="J1010" s="212">
        <v>0</v>
      </c>
      <c r="K1010" s="213">
        <v>3</v>
      </c>
      <c r="L1010" s="214">
        <v>5904</v>
      </c>
      <c r="M1010" s="214">
        <v>5904</v>
      </c>
      <c r="N1010" s="215">
        <v>3.8181818181818183</v>
      </c>
      <c r="O1010" s="215">
        <v>3.8181818181818183</v>
      </c>
      <c r="P1010" s="213"/>
      <c r="Q1010" s="214"/>
      <c r="R1010" s="215"/>
    </row>
    <row r="1011" spans="2:18">
      <c r="B1011" s="213" t="s">
        <v>1260</v>
      </c>
      <c r="C1011" s="213" t="s">
        <v>354</v>
      </c>
      <c r="D1011" s="213" t="s">
        <v>378</v>
      </c>
      <c r="E1011" s="214">
        <v>92</v>
      </c>
      <c r="F1011" s="212">
        <v>19.951452846999999</v>
      </c>
      <c r="G1011" s="212">
        <v>0</v>
      </c>
      <c r="H1011" s="221" t="s">
        <v>1765</v>
      </c>
      <c r="I1011" s="212">
        <v>0.74100249186143918</v>
      </c>
      <c r="J1011" s="212">
        <v>4.6668627526645946E-2</v>
      </c>
      <c r="K1011" s="213">
        <v>1</v>
      </c>
      <c r="L1011" s="214">
        <v>38250</v>
      </c>
      <c r="M1011" s="214">
        <v>38250</v>
      </c>
      <c r="N1011" s="215">
        <v>0.97826086956521741</v>
      </c>
      <c r="O1011" s="215">
        <v>0.97826086956521741</v>
      </c>
      <c r="P1011" s="213">
        <v>1</v>
      </c>
      <c r="Q1011" s="214">
        <v>2409</v>
      </c>
      <c r="R1011" s="215">
        <v>0.11956521739130435</v>
      </c>
    </row>
    <row r="1012" spans="2:18">
      <c r="B1012" s="213" t="s">
        <v>1261</v>
      </c>
      <c r="C1012" s="213" t="s">
        <v>354</v>
      </c>
      <c r="D1012" s="213" t="s">
        <v>378</v>
      </c>
      <c r="E1012" s="214">
        <v>94.5</v>
      </c>
      <c r="F1012" s="212">
        <v>55.400460000000002</v>
      </c>
      <c r="G1012" s="212">
        <v>0.17987</v>
      </c>
      <c r="H1012" s="221" t="s">
        <v>1765</v>
      </c>
      <c r="I1012" s="212">
        <v>1.9042117368634852</v>
      </c>
      <c r="J1012" s="212">
        <v>3.5510001766850145E-2</v>
      </c>
      <c r="K1012" s="213">
        <v>8</v>
      </c>
      <c r="L1012" s="214">
        <v>98294</v>
      </c>
      <c r="M1012" s="214">
        <v>98280</v>
      </c>
      <c r="N1012" s="215">
        <v>3.3439153439153437</v>
      </c>
      <c r="O1012" s="215">
        <v>3.3333333333333335</v>
      </c>
      <c r="P1012" s="213">
        <v>4</v>
      </c>
      <c r="Q1012" s="214">
        <v>1833</v>
      </c>
      <c r="R1012" s="215">
        <v>0.20105820105820105</v>
      </c>
    </row>
    <row r="1013" spans="2:18">
      <c r="B1013" s="213" t="s">
        <v>1262</v>
      </c>
      <c r="C1013" s="213" t="s">
        <v>354</v>
      </c>
      <c r="D1013" s="213" t="s">
        <v>378</v>
      </c>
      <c r="E1013" s="214">
        <v>59</v>
      </c>
      <c r="F1013" s="212">
        <v>35.579980000000006</v>
      </c>
      <c r="G1013" s="212">
        <v>0.33598</v>
      </c>
      <c r="H1013" s="221" t="s">
        <v>1765</v>
      </c>
      <c r="I1013" s="212">
        <v>0.14703814152230912</v>
      </c>
      <c r="J1013" s="212">
        <v>0.17803432418840853</v>
      </c>
      <c r="K1013" s="213">
        <v>2</v>
      </c>
      <c r="L1013" s="214">
        <v>7590</v>
      </c>
      <c r="M1013" s="214">
        <v>7590</v>
      </c>
      <c r="N1013" s="215">
        <v>1.8644067796610169</v>
      </c>
      <c r="O1013" s="215">
        <v>1.8644067796610169</v>
      </c>
      <c r="P1013" s="213">
        <v>2</v>
      </c>
      <c r="Q1013" s="214">
        <v>9190</v>
      </c>
      <c r="R1013" s="215">
        <v>1.1016949152542372</v>
      </c>
    </row>
    <row r="1014" spans="2:18">
      <c r="B1014" s="213" t="s">
        <v>1263</v>
      </c>
      <c r="C1014" s="213" t="s">
        <v>354</v>
      </c>
      <c r="D1014" s="213" t="s">
        <v>378</v>
      </c>
      <c r="E1014" s="214">
        <v>627.5</v>
      </c>
      <c r="F1014" s="212">
        <v>48.146232718</v>
      </c>
      <c r="G1014" s="212">
        <v>4.8005600000000008</v>
      </c>
      <c r="H1014" s="221" t="s">
        <v>1765</v>
      </c>
      <c r="I1014" s="212">
        <v>3.0304969658615573</v>
      </c>
      <c r="J1014" s="212">
        <v>0.17200944118268546</v>
      </c>
      <c r="K1014" s="213">
        <v>12</v>
      </c>
      <c r="L1014" s="214">
        <v>156432.00963199988</v>
      </c>
      <c r="M1014" s="214">
        <v>49964.009631999957</v>
      </c>
      <c r="N1014" s="215">
        <v>1.7949537784860554</v>
      </c>
      <c r="O1014" s="215">
        <v>0.80849959521912351</v>
      </c>
      <c r="P1014" s="213">
        <v>2</v>
      </c>
      <c r="Q1014" s="214">
        <v>8879</v>
      </c>
      <c r="R1014" s="215">
        <v>4.6215139442231074E-2</v>
      </c>
    </row>
    <row r="1015" spans="2:18">
      <c r="B1015" s="213" t="s">
        <v>1264</v>
      </c>
      <c r="C1015" s="213" t="s">
        <v>354</v>
      </c>
      <c r="D1015" s="213" t="s">
        <v>378</v>
      </c>
      <c r="E1015" s="214">
        <v>246.5</v>
      </c>
      <c r="F1015" s="212">
        <v>71.302700000000002</v>
      </c>
      <c r="G1015" s="212">
        <v>7.2859999999999994E-2</v>
      </c>
      <c r="H1015" s="221" t="s">
        <v>1765</v>
      </c>
      <c r="I1015" s="212">
        <v>3.2999505101925397</v>
      </c>
      <c r="J1015" s="212">
        <v>1.783229761394866</v>
      </c>
      <c r="K1015" s="213">
        <v>9</v>
      </c>
      <c r="L1015" s="214">
        <v>170341.00208999999</v>
      </c>
      <c r="M1015" s="214">
        <v>42840.333734</v>
      </c>
      <c r="N1015" s="215">
        <v>4.0365111764705883</v>
      </c>
      <c r="O1015" s="215">
        <v>2.0946585638945234</v>
      </c>
      <c r="P1015" s="213">
        <v>6</v>
      </c>
      <c r="Q1015" s="214">
        <v>92049</v>
      </c>
      <c r="R1015" s="215">
        <v>2.004056795131846</v>
      </c>
    </row>
    <row r="1016" spans="2:18">
      <c r="B1016" s="213" t="s">
        <v>1265</v>
      </c>
      <c r="C1016" s="213" t="s">
        <v>354</v>
      </c>
      <c r="D1016" s="213" t="s">
        <v>378</v>
      </c>
      <c r="E1016" s="214">
        <v>517.5</v>
      </c>
      <c r="F1016" s="212">
        <v>57.492539999999998</v>
      </c>
      <c r="G1016" s="212">
        <v>7.2418399999999998</v>
      </c>
      <c r="H1016" s="220">
        <v>2.3987913131713867</v>
      </c>
      <c r="I1016" s="212">
        <v>1.9760066476760041</v>
      </c>
      <c r="J1016" s="212">
        <v>0.25538917255449289</v>
      </c>
      <c r="K1016" s="213">
        <v>6</v>
      </c>
      <c r="L1016" s="214">
        <v>102000.00014</v>
      </c>
      <c r="M1016" s="214">
        <v>101696.00014</v>
      </c>
      <c r="N1016" s="215">
        <v>0.43413848888888884</v>
      </c>
      <c r="O1016" s="215">
        <v>0.43220612173913042</v>
      </c>
      <c r="P1016" s="213">
        <v>2</v>
      </c>
      <c r="Q1016" s="214">
        <v>13183</v>
      </c>
      <c r="R1016" s="215">
        <v>0.18357487922705315</v>
      </c>
    </row>
    <row r="1017" spans="2:18">
      <c r="B1017" s="213" t="s">
        <v>1266</v>
      </c>
      <c r="C1017" s="213" t="s">
        <v>354</v>
      </c>
      <c r="D1017" s="213" t="s">
        <v>378</v>
      </c>
      <c r="E1017" s="214">
        <v>93</v>
      </c>
      <c r="F1017" s="212">
        <v>67.103309999999993</v>
      </c>
      <c r="G1017" s="212">
        <v>0</v>
      </c>
      <c r="H1017" s="221" t="s">
        <v>1765</v>
      </c>
      <c r="I1017" s="212">
        <v>2.8285953944232354</v>
      </c>
      <c r="J1017" s="212">
        <v>0.27501363070496709</v>
      </c>
      <c r="K1017" s="213">
        <v>7</v>
      </c>
      <c r="L1017" s="214">
        <v>146010</v>
      </c>
      <c r="M1017" s="214">
        <v>146010</v>
      </c>
      <c r="N1017" s="215">
        <v>6.913978494623656</v>
      </c>
      <c r="O1017" s="215">
        <v>6.913978494623656</v>
      </c>
      <c r="P1017" s="213">
        <v>1</v>
      </c>
      <c r="Q1017" s="214">
        <v>14196</v>
      </c>
      <c r="R1017" s="215">
        <v>0.978494623655914</v>
      </c>
    </row>
    <row r="1018" spans="2:18">
      <c r="B1018" s="213" t="s">
        <v>1267</v>
      </c>
      <c r="C1018" s="213" t="s">
        <v>354</v>
      </c>
      <c r="D1018" s="213" t="s">
        <v>378</v>
      </c>
      <c r="E1018" s="214">
        <v>23</v>
      </c>
      <c r="F1018" s="212">
        <v>14.651768375</v>
      </c>
      <c r="G1018" s="212">
        <v>0</v>
      </c>
      <c r="H1018" s="221" t="s">
        <v>1765</v>
      </c>
      <c r="I1018" s="212">
        <v>7.1865943679468275E-2</v>
      </c>
      <c r="J1018" s="212">
        <v>1.8171512088000785E-2</v>
      </c>
      <c r="K1018" s="213">
        <v>5</v>
      </c>
      <c r="L1018" s="214">
        <v>3709.666804</v>
      </c>
      <c r="M1018" s="214">
        <v>3709.666804</v>
      </c>
      <c r="N1018" s="215">
        <v>2.2028986086956523</v>
      </c>
      <c r="O1018" s="215">
        <v>2.2028986086956523</v>
      </c>
      <c r="P1018" s="213">
        <v>1</v>
      </c>
      <c r="Q1018" s="214">
        <v>938</v>
      </c>
      <c r="R1018" s="215">
        <v>0.30434782608695654</v>
      </c>
    </row>
    <row r="1019" spans="2:18">
      <c r="B1019" s="213" t="s">
        <v>1268</v>
      </c>
      <c r="C1019" s="213" t="s">
        <v>354</v>
      </c>
      <c r="D1019" s="213" t="s">
        <v>378</v>
      </c>
      <c r="E1019" s="214">
        <v>111.5</v>
      </c>
      <c r="F1019" s="212">
        <v>24.120371623</v>
      </c>
      <c r="G1019" s="212">
        <v>1.728617238</v>
      </c>
      <c r="H1019" s="221" t="s">
        <v>1765</v>
      </c>
      <c r="I1019" s="212">
        <v>2.1607865134049562</v>
      </c>
      <c r="J1019" s="212">
        <v>0.74942957902378504</v>
      </c>
      <c r="K1019" s="213">
        <v>6</v>
      </c>
      <c r="L1019" s="214">
        <v>111538.2</v>
      </c>
      <c r="M1019" s="214">
        <v>34928.199999999997</v>
      </c>
      <c r="N1019" s="215">
        <v>3.7847533632286994</v>
      </c>
      <c r="O1019" s="215">
        <v>2</v>
      </c>
      <c r="P1019" s="213">
        <v>3</v>
      </c>
      <c r="Q1019" s="214">
        <v>38685</v>
      </c>
      <c r="R1019" s="215">
        <v>1.8206278026905829</v>
      </c>
    </row>
    <row r="1020" spans="2:18">
      <c r="B1020" s="213" t="s">
        <v>1269</v>
      </c>
      <c r="C1020" s="213" t="s">
        <v>354</v>
      </c>
      <c r="D1020" s="213" t="s">
        <v>378</v>
      </c>
      <c r="E1020" s="214">
        <v>705</v>
      </c>
      <c r="F1020" s="212">
        <v>20.192330000000002</v>
      </c>
      <c r="G1020" s="212">
        <v>6.4574699999999998</v>
      </c>
      <c r="H1020" s="220">
        <v>2.325249195098877</v>
      </c>
      <c r="I1020" s="212">
        <v>2.2145610225107304</v>
      </c>
      <c r="J1020" s="212">
        <v>0.23094093347660702</v>
      </c>
      <c r="K1020" s="213">
        <v>14</v>
      </c>
      <c r="L1020" s="214">
        <v>114314.000346</v>
      </c>
      <c r="M1020" s="214">
        <v>112424.000346</v>
      </c>
      <c r="N1020" s="215">
        <v>2.1981087475177303</v>
      </c>
      <c r="O1020" s="215">
        <v>2.1484633574468086</v>
      </c>
      <c r="P1020" s="213">
        <v>2</v>
      </c>
      <c r="Q1020" s="214">
        <v>11921</v>
      </c>
      <c r="R1020" s="215">
        <v>0.11914893617021277</v>
      </c>
    </row>
    <row r="1021" spans="2:18">
      <c r="B1021" s="213" t="s">
        <v>1270</v>
      </c>
      <c r="C1021" s="213" t="s">
        <v>354</v>
      </c>
      <c r="D1021" s="213" t="s">
        <v>378</v>
      </c>
      <c r="E1021" s="214">
        <v>866.5</v>
      </c>
      <c r="F1021" s="212">
        <v>36.881230000000002</v>
      </c>
      <c r="G1021" s="212">
        <v>0.55361876600000004</v>
      </c>
      <c r="H1021" s="220">
        <v>2.4698233604431152</v>
      </c>
      <c r="I1021" s="212">
        <v>7.7040430871098557</v>
      </c>
      <c r="J1021" s="212">
        <v>0.3077533486460346</v>
      </c>
      <c r="K1021" s="213">
        <v>18</v>
      </c>
      <c r="L1021" s="214">
        <v>397677.00017000001</v>
      </c>
      <c r="M1021" s="214">
        <v>385749.00017000001</v>
      </c>
      <c r="N1021" s="215">
        <v>5.0409694195037504</v>
      </c>
      <c r="O1021" s="215">
        <v>4.8909405678014997</v>
      </c>
      <c r="P1021" s="213">
        <v>3</v>
      </c>
      <c r="Q1021" s="214">
        <v>15886</v>
      </c>
      <c r="R1021" s="215">
        <v>6.1165608770917486E-2</v>
      </c>
    </row>
    <row r="1022" spans="2:18">
      <c r="B1022" s="213" t="s">
        <v>1271</v>
      </c>
      <c r="C1022" s="213" t="s">
        <v>354</v>
      </c>
      <c r="D1022" s="213" t="s">
        <v>378</v>
      </c>
      <c r="E1022" s="214">
        <v>2177</v>
      </c>
      <c r="F1022" s="212">
        <v>22.185980000000001</v>
      </c>
      <c r="G1022" s="212">
        <v>13.623878721999999</v>
      </c>
      <c r="H1022" s="220">
        <v>6.3473634719848633</v>
      </c>
      <c r="I1022" s="212">
        <v>15.878872975212307</v>
      </c>
      <c r="J1022" s="212">
        <v>3.5858321369560442</v>
      </c>
      <c r="K1022" s="213">
        <v>17</v>
      </c>
      <c r="L1022" s="214">
        <v>819655.66644200007</v>
      </c>
      <c r="M1022" s="214">
        <v>310004.66644200002</v>
      </c>
      <c r="N1022" s="215">
        <v>2.1212678006430865</v>
      </c>
      <c r="O1022" s="215">
        <v>1.1152962802021129</v>
      </c>
      <c r="P1022" s="213">
        <v>4</v>
      </c>
      <c r="Q1022" s="214">
        <v>185098</v>
      </c>
      <c r="R1022" s="215">
        <v>1.2301332108406062</v>
      </c>
    </row>
    <row r="1023" spans="2:18">
      <c r="B1023" s="213" t="s">
        <v>1272</v>
      </c>
      <c r="C1023" s="213" t="s">
        <v>354</v>
      </c>
      <c r="D1023" s="213" t="s">
        <v>378</v>
      </c>
      <c r="E1023" s="214">
        <v>141.5</v>
      </c>
      <c r="F1023" s="212">
        <v>31.441950000000002</v>
      </c>
      <c r="G1023" s="212">
        <v>0.28623999999999999</v>
      </c>
      <c r="H1023" s="221" t="s">
        <v>1765</v>
      </c>
      <c r="I1023" s="212">
        <v>2.2599446070805511</v>
      </c>
      <c r="J1023" s="212">
        <v>0.32817208397732761</v>
      </c>
      <c r="K1023" s="213">
        <v>8</v>
      </c>
      <c r="L1023" s="214">
        <v>116656.66738</v>
      </c>
      <c r="M1023" s="214">
        <v>104563.66738</v>
      </c>
      <c r="N1023" s="215">
        <v>5.3945818727915196</v>
      </c>
      <c r="O1023" s="215">
        <v>4.4122497173144879</v>
      </c>
      <c r="P1023" s="213">
        <v>2</v>
      </c>
      <c r="Q1023" s="214">
        <v>16940</v>
      </c>
      <c r="R1023" s="215">
        <v>0.35335689045936397</v>
      </c>
    </row>
    <row r="1024" spans="2:18">
      <c r="B1024" s="213" t="s">
        <v>1273</v>
      </c>
      <c r="C1024" s="213" t="s">
        <v>354</v>
      </c>
      <c r="D1024" s="213" t="s">
        <v>378</v>
      </c>
      <c r="E1024" s="214">
        <v>46</v>
      </c>
      <c r="F1024" s="212">
        <v>18.218931923</v>
      </c>
      <c r="G1024" s="212">
        <v>0</v>
      </c>
      <c r="H1024" s="221" t="s">
        <v>1765</v>
      </c>
      <c r="I1024" s="212">
        <v>0.15933975151791732</v>
      </c>
      <c r="J1024" s="212">
        <v>0</v>
      </c>
      <c r="K1024" s="213">
        <v>3</v>
      </c>
      <c r="L1024" s="214">
        <v>8225</v>
      </c>
      <c r="M1024" s="214">
        <v>8225</v>
      </c>
      <c r="N1024" s="215">
        <v>2.8913043478260869</v>
      </c>
      <c r="O1024" s="215">
        <v>2.8913043478260869</v>
      </c>
      <c r="P1024" s="213"/>
      <c r="Q1024" s="214"/>
      <c r="R1024" s="215"/>
    </row>
    <row r="1025" spans="2:18">
      <c r="B1025" s="213" t="s">
        <v>1274</v>
      </c>
      <c r="C1025" s="213" t="s">
        <v>354</v>
      </c>
      <c r="D1025" s="213" t="s">
        <v>378</v>
      </c>
      <c r="E1025" s="214">
        <v>86</v>
      </c>
      <c r="F1025" s="212">
        <v>34.997970000000002</v>
      </c>
      <c r="G1025" s="212">
        <v>0.17638999999999999</v>
      </c>
      <c r="H1025" s="221" t="s">
        <v>1765</v>
      </c>
      <c r="I1025" s="212">
        <v>0.57422365650365803</v>
      </c>
      <c r="J1025" s="212">
        <v>0.47497775412964099</v>
      </c>
      <c r="K1025" s="213">
        <v>5</v>
      </c>
      <c r="L1025" s="214">
        <v>29641</v>
      </c>
      <c r="M1025" s="214">
        <v>20281</v>
      </c>
      <c r="N1025" s="215">
        <v>4.6860465116279073</v>
      </c>
      <c r="O1025" s="215">
        <v>3.7558139534883721</v>
      </c>
      <c r="P1025" s="213">
        <v>3</v>
      </c>
      <c r="Q1025" s="214">
        <v>24518</v>
      </c>
      <c r="R1025" s="215">
        <v>0.96511627906976749</v>
      </c>
    </row>
    <row r="1026" spans="2:18">
      <c r="B1026" s="213" t="s">
        <v>1275</v>
      </c>
      <c r="C1026" s="213" t="s">
        <v>354</v>
      </c>
      <c r="D1026" s="213" t="s">
        <v>378</v>
      </c>
      <c r="E1026" s="214">
        <v>842</v>
      </c>
      <c r="F1026" s="212">
        <v>20.877273732000003</v>
      </c>
      <c r="G1026" s="212">
        <v>5.8961878800000003</v>
      </c>
      <c r="H1026" s="220">
        <v>5.1338968276977539</v>
      </c>
      <c r="I1026" s="212">
        <v>0.77194079467760457</v>
      </c>
      <c r="J1026" s="212">
        <v>0.34622736038033047</v>
      </c>
      <c r="K1026" s="213">
        <v>10</v>
      </c>
      <c r="L1026" s="214">
        <v>39847.01228499999</v>
      </c>
      <c r="M1026" s="214">
        <v>38137.01228499999</v>
      </c>
      <c r="N1026" s="215">
        <v>2.3230410023752985</v>
      </c>
      <c r="O1026" s="215">
        <v>2.3076015724465573</v>
      </c>
      <c r="P1026" s="213">
        <v>3</v>
      </c>
      <c r="Q1026" s="214">
        <v>17872</v>
      </c>
      <c r="R1026" s="215">
        <v>6.0570071258907364E-2</v>
      </c>
    </row>
    <row r="1027" spans="2:18">
      <c r="B1027" s="213" t="s">
        <v>1276</v>
      </c>
      <c r="C1027" s="213" t="s">
        <v>354</v>
      </c>
      <c r="D1027" s="213" t="s">
        <v>378</v>
      </c>
      <c r="E1027" s="214">
        <v>43</v>
      </c>
      <c r="F1027" s="212">
        <v>4.0222800000000003</v>
      </c>
      <c r="G1027" s="212">
        <v>2.4439000000000002</v>
      </c>
      <c r="H1027" s="220">
        <v>4.2788386344909668</v>
      </c>
      <c r="I1027" s="212">
        <v>1.5885543616375954E-3</v>
      </c>
      <c r="J1027" s="212">
        <v>0</v>
      </c>
      <c r="K1027" s="213">
        <v>1</v>
      </c>
      <c r="L1027" s="214">
        <v>82</v>
      </c>
      <c r="M1027" s="214">
        <v>82</v>
      </c>
      <c r="N1027" s="215">
        <v>0.95348837209302328</v>
      </c>
      <c r="O1027" s="215">
        <v>0.95348837209302328</v>
      </c>
      <c r="P1027" s="213"/>
      <c r="Q1027" s="214"/>
      <c r="R1027" s="215"/>
    </row>
    <row r="1028" spans="2:18">
      <c r="B1028" s="213" t="s">
        <v>1277</v>
      </c>
      <c r="C1028" s="213" t="s">
        <v>354</v>
      </c>
      <c r="D1028" s="213" t="s">
        <v>378</v>
      </c>
      <c r="E1028" s="214">
        <v>52</v>
      </c>
      <c r="F1028" s="212">
        <v>11.882834742000002</v>
      </c>
      <c r="G1028" s="212">
        <v>1.5245299999999999</v>
      </c>
      <c r="H1028" s="221" t="s">
        <v>1765</v>
      </c>
      <c r="I1028" s="212">
        <v>0.16708879718444219</v>
      </c>
      <c r="J1028" s="212">
        <v>0.32497560263988612</v>
      </c>
      <c r="K1028" s="213">
        <v>4</v>
      </c>
      <c r="L1028" s="214">
        <v>8625</v>
      </c>
      <c r="M1028" s="214">
        <v>8625</v>
      </c>
      <c r="N1028" s="215">
        <v>2.7692307692307692</v>
      </c>
      <c r="O1028" s="215">
        <v>2.7692307692307692</v>
      </c>
      <c r="P1028" s="213">
        <v>2</v>
      </c>
      <c r="Q1028" s="214">
        <v>16775</v>
      </c>
      <c r="R1028" s="215">
        <v>1.75</v>
      </c>
    </row>
    <row r="1029" spans="2:18">
      <c r="B1029" s="213" t="s">
        <v>1278</v>
      </c>
      <c r="C1029" s="213" t="s">
        <v>354</v>
      </c>
      <c r="D1029" s="213" t="s">
        <v>378</v>
      </c>
      <c r="E1029" s="214">
        <v>50</v>
      </c>
      <c r="F1029" s="212">
        <v>25.779018102000002</v>
      </c>
      <c r="G1029" s="212">
        <v>0</v>
      </c>
      <c r="H1029" s="221" t="s">
        <v>1765</v>
      </c>
      <c r="I1029" s="212">
        <v>0.17454725363847237</v>
      </c>
      <c r="J1029" s="212">
        <v>0</v>
      </c>
      <c r="K1029" s="213">
        <v>3</v>
      </c>
      <c r="L1029" s="214">
        <v>9010</v>
      </c>
      <c r="M1029" s="214">
        <v>9010</v>
      </c>
      <c r="N1029" s="215">
        <v>2.88</v>
      </c>
      <c r="O1029" s="215">
        <v>2.88</v>
      </c>
      <c r="P1029" s="213"/>
      <c r="Q1029" s="214"/>
      <c r="R1029" s="215"/>
    </row>
    <row r="1030" spans="2:18">
      <c r="B1030" s="213" t="s">
        <v>1279</v>
      </c>
      <c r="C1030" s="213" t="s">
        <v>354</v>
      </c>
      <c r="D1030" s="213" t="s">
        <v>378</v>
      </c>
      <c r="E1030" s="214">
        <v>55.5</v>
      </c>
      <c r="F1030" s="212">
        <v>5.0851800000000003</v>
      </c>
      <c r="G1030" s="212">
        <v>0.71687000000000001</v>
      </c>
      <c r="H1030" s="220">
        <v>3.8633720874786377</v>
      </c>
      <c r="I1030" s="212">
        <v>0.22543912420737935</v>
      </c>
      <c r="J1030" s="212">
        <v>0</v>
      </c>
      <c r="K1030" s="213">
        <v>3</v>
      </c>
      <c r="L1030" s="214">
        <v>11637.000678999999</v>
      </c>
      <c r="M1030" s="214">
        <v>3343.0006789999998</v>
      </c>
      <c r="N1030" s="215">
        <v>1.7117119639639642</v>
      </c>
      <c r="O1030" s="215">
        <v>0.77477502702702705</v>
      </c>
      <c r="P1030" s="213"/>
      <c r="Q1030" s="214"/>
      <c r="R1030" s="215"/>
    </row>
    <row r="1031" spans="2:18">
      <c r="B1031" s="213" t="s">
        <v>1280</v>
      </c>
      <c r="C1031" s="213" t="s">
        <v>354</v>
      </c>
      <c r="D1031" s="213" t="s">
        <v>378</v>
      </c>
      <c r="E1031" s="214">
        <v>345</v>
      </c>
      <c r="F1031" s="212">
        <v>33.146099999999997</v>
      </c>
      <c r="G1031" s="212">
        <v>4.1573199999999995</v>
      </c>
      <c r="H1031" s="220">
        <v>2.5998005867004395</v>
      </c>
      <c r="I1031" s="212">
        <v>2.6565084627838846</v>
      </c>
      <c r="J1031" s="212">
        <v>0.4089171398225166</v>
      </c>
      <c r="K1031" s="213">
        <v>11</v>
      </c>
      <c r="L1031" s="214">
        <v>137127</v>
      </c>
      <c r="M1031" s="214">
        <v>93576</v>
      </c>
      <c r="N1031" s="215">
        <v>5.0260869565217394</v>
      </c>
      <c r="O1031" s="215">
        <v>4.0318840579710145</v>
      </c>
      <c r="P1031" s="213">
        <v>7</v>
      </c>
      <c r="Q1031" s="214">
        <v>21108</v>
      </c>
      <c r="R1031" s="215">
        <v>0.22318840579710145</v>
      </c>
    </row>
    <row r="1032" spans="2:18">
      <c r="B1032" s="213" t="s">
        <v>1281</v>
      </c>
      <c r="C1032" s="213" t="s">
        <v>354</v>
      </c>
      <c r="D1032" s="213" t="s">
        <v>378</v>
      </c>
      <c r="E1032" s="214">
        <v>3.5</v>
      </c>
      <c r="F1032" s="212">
        <v>0.15324770300000001</v>
      </c>
      <c r="G1032" s="212">
        <v>1.7400499999999999</v>
      </c>
      <c r="H1032" s="220">
        <v>0.31507885456085205</v>
      </c>
      <c r="I1032" s="212">
        <v>3.8745228332624275E-5</v>
      </c>
      <c r="J1032" s="212">
        <v>0</v>
      </c>
      <c r="K1032" s="213">
        <v>1</v>
      </c>
      <c r="L1032" s="214">
        <v>2</v>
      </c>
      <c r="M1032" s="214">
        <v>2</v>
      </c>
      <c r="N1032" s="215">
        <v>0.2857142857142857</v>
      </c>
      <c r="O1032" s="215">
        <v>0.2857142857142857</v>
      </c>
      <c r="P1032" s="213"/>
      <c r="Q1032" s="214"/>
      <c r="R1032" s="215"/>
    </row>
    <row r="1033" spans="2:18">
      <c r="B1033" s="213" t="s">
        <v>1282</v>
      </c>
      <c r="C1033" s="213" t="s">
        <v>354</v>
      </c>
      <c r="D1033" s="213" t="s">
        <v>378</v>
      </c>
      <c r="E1033" s="214">
        <v>819.5</v>
      </c>
      <c r="F1033" s="212">
        <v>14.803379999999999</v>
      </c>
      <c r="G1033" s="212">
        <v>5.3953100000000003</v>
      </c>
      <c r="H1033" s="220">
        <v>4.0346546173095703</v>
      </c>
      <c r="I1033" s="212">
        <v>0.14729631211794253</v>
      </c>
      <c r="J1033" s="212">
        <v>0.15771245192794711</v>
      </c>
      <c r="K1033" s="213">
        <v>6</v>
      </c>
      <c r="L1033" s="214">
        <v>7603.326575</v>
      </c>
      <c r="M1033" s="214">
        <v>696.99947299999997</v>
      </c>
      <c r="N1033" s="215">
        <v>4.8403455765710798E-2</v>
      </c>
      <c r="O1033" s="215">
        <v>1.5049814521049421E-2</v>
      </c>
      <c r="P1033" s="213">
        <v>2</v>
      </c>
      <c r="Q1033" s="214">
        <v>8141</v>
      </c>
      <c r="R1033" s="215">
        <v>4.8810250152532035E-2</v>
      </c>
    </row>
    <row r="1034" spans="2:18">
      <c r="B1034" s="213" t="s">
        <v>1283</v>
      </c>
      <c r="C1034" s="213" t="s">
        <v>354</v>
      </c>
      <c r="D1034" s="213" t="s">
        <v>378</v>
      </c>
      <c r="E1034" s="214">
        <v>409.5</v>
      </c>
      <c r="F1034" s="212">
        <v>3.2830900000000001</v>
      </c>
      <c r="G1034" s="212">
        <v>5.2948000000000004</v>
      </c>
      <c r="H1034" s="220">
        <v>1.3321973085403442</v>
      </c>
      <c r="I1034" s="212">
        <v>0.38092372529310187</v>
      </c>
      <c r="J1034" s="212">
        <v>0</v>
      </c>
      <c r="K1034" s="213">
        <v>5</v>
      </c>
      <c r="L1034" s="214">
        <v>19663.000668000001</v>
      </c>
      <c r="M1034" s="214">
        <v>19196.001100000001</v>
      </c>
      <c r="N1034" s="215">
        <v>0.19291819536019536</v>
      </c>
      <c r="O1034" s="215">
        <v>0.16849819291819293</v>
      </c>
      <c r="P1034" s="213"/>
      <c r="Q1034" s="214"/>
      <c r="R1034" s="215"/>
    </row>
    <row r="1035" spans="2:18">
      <c r="B1035" s="213" t="s">
        <v>1284</v>
      </c>
      <c r="C1035" s="213" t="s">
        <v>354</v>
      </c>
      <c r="D1035" s="213" t="s">
        <v>378</v>
      </c>
      <c r="E1035" s="214">
        <v>82</v>
      </c>
      <c r="F1035" s="212">
        <v>81.358630000000005</v>
      </c>
      <c r="G1035" s="212">
        <v>5.8799999999999998E-2</v>
      </c>
      <c r="H1035" s="221" t="s">
        <v>1765</v>
      </c>
      <c r="I1035" s="212">
        <v>0.9725439763772018</v>
      </c>
      <c r="J1035" s="212">
        <v>0</v>
      </c>
      <c r="K1035" s="213">
        <v>3</v>
      </c>
      <c r="L1035" s="214">
        <v>50202</v>
      </c>
      <c r="M1035" s="214">
        <v>50202</v>
      </c>
      <c r="N1035" s="215">
        <v>1.9268292682926829</v>
      </c>
      <c r="O1035" s="215">
        <v>1.9268292682926829</v>
      </c>
      <c r="P1035" s="213"/>
      <c r="Q1035" s="214"/>
      <c r="R1035" s="215"/>
    </row>
    <row r="1036" spans="2:18">
      <c r="B1036" s="213" t="s">
        <v>1285</v>
      </c>
      <c r="C1036" s="213" t="s">
        <v>258</v>
      </c>
      <c r="D1036" s="213" t="s">
        <v>259</v>
      </c>
      <c r="E1036" s="214">
        <v>415</v>
      </c>
      <c r="F1036" s="212">
        <v>3.0634989679999998</v>
      </c>
      <c r="G1036" s="212">
        <v>2.8494917360000001</v>
      </c>
      <c r="H1036" s="220">
        <v>4.800142765045166</v>
      </c>
      <c r="I1036" s="212">
        <v>2.2195972998790405</v>
      </c>
      <c r="J1036" s="212">
        <v>0.91073745189889932</v>
      </c>
      <c r="K1036" s="213">
        <v>6</v>
      </c>
      <c r="L1036" s="214">
        <v>93015.995301999996</v>
      </c>
      <c r="M1036" s="214">
        <v>93015.995301999996</v>
      </c>
      <c r="N1036" s="215">
        <v>1.0417669710843374</v>
      </c>
      <c r="O1036" s="215">
        <v>1.0417669710843374</v>
      </c>
      <c r="P1036" s="213">
        <v>3</v>
      </c>
      <c r="Q1036" s="214">
        <v>38166</v>
      </c>
      <c r="R1036" s="215">
        <v>0.30361445783132529</v>
      </c>
    </row>
    <row r="1037" spans="2:18">
      <c r="B1037" s="213" t="s">
        <v>1286</v>
      </c>
      <c r="C1037" s="213" t="s">
        <v>258</v>
      </c>
      <c r="D1037" s="213" t="s">
        <v>259</v>
      </c>
      <c r="E1037" s="214">
        <v>1623</v>
      </c>
      <c r="F1037" s="212">
        <v>21.306729539999999</v>
      </c>
      <c r="G1037" s="212">
        <v>1.09474</v>
      </c>
      <c r="H1037" s="220">
        <v>4.6266894340515137</v>
      </c>
      <c r="I1037" s="212">
        <v>1.8790790570799671</v>
      </c>
      <c r="J1037" s="212">
        <v>2.0106809315739964</v>
      </c>
      <c r="K1037" s="213">
        <v>8</v>
      </c>
      <c r="L1037" s="214">
        <v>78745.999895999994</v>
      </c>
      <c r="M1037" s="214">
        <v>78745.999895999994</v>
      </c>
      <c r="N1037" s="215">
        <v>1.1866913117683302</v>
      </c>
      <c r="O1037" s="215">
        <v>1.1866913117683302</v>
      </c>
      <c r="P1037" s="213">
        <v>6</v>
      </c>
      <c r="Q1037" s="214">
        <v>84261</v>
      </c>
      <c r="R1037" s="215">
        <v>0.17991373998767715</v>
      </c>
    </row>
    <row r="1038" spans="2:18">
      <c r="B1038" s="213" t="s">
        <v>1287</v>
      </c>
      <c r="C1038" s="213" t="s">
        <v>448</v>
      </c>
      <c r="D1038" s="213" t="s">
        <v>259</v>
      </c>
      <c r="E1038" s="214">
        <v>1122</v>
      </c>
      <c r="F1038" s="212">
        <v>9.1677666470000005</v>
      </c>
      <c r="G1038" s="212">
        <v>0.66361000000000003</v>
      </c>
      <c r="H1038" s="220">
        <v>4.2504615783691406</v>
      </c>
      <c r="I1038" s="212">
        <v>0.26950345285715477</v>
      </c>
      <c r="J1038" s="212">
        <v>0.10311000706532369</v>
      </c>
      <c r="K1038" s="213">
        <v>4</v>
      </c>
      <c r="L1038" s="214">
        <v>11294</v>
      </c>
      <c r="M1038" s="214">
        <v>11294</v>
      </c>
      <c r="N1038" s="215">
        <v>5.6149732620320858E-2</v>
      </c>
      <c r="O1038" s="215">
        <v>5.6149732620320858E-2</v>
      </c>
      <c r="P1038" s="213">
        <v>3</v>
      </c>
      <c r="Q1038" s="214">
        <v>4321</v>
      </c>
      <c r="R1038" s="215">
        <v>6.4171122994652413E-2</v>
      </c>
    </row>
    <row r="1039" spans="2:18">
      <c r="B1039" s="213" t="s">
        <v>1288</v>
      </c>
      <c r="C1039" s="213" t="s">
        <v>448</v>
      </c>
      <c r="D1039" s="213" t="s">
        <v>259</v>
      </c>
      <c r="E1039" s="214">
        <v>709</v>
      </c>
      <c r="F1039" s="212">
        <v>9.3966000000000012</v>
      </c>
      <c r="G1039" s="212">
        <v>4.7655900000000004</v>
      </c>
      <c r="H1039" s="220">
        <v>2.9780266284942627</v>
      </c>
      <c r="I1039" s="212">
        <v>9.5050594889172686</v>
      </c>
      <c r="J1039" s="212">
        <v>2.146554197075027</v>
      </c>
      <c r="K1039" s="213">
        <v>18</v>
      </c>
      <c r="L1039" s="214">
        <v>398325.664216</v>
      </c>
      <c r="M1039" s="214">
        <v>371568.664216</v>
      </c>
      <c r="N1039" s="215">
        <v>4.8791725190409032</v>
      </c>
      <c r="O1039" s="215">
        <v>4.6972261156558535</v>
      </c>
      <c r="P1039" s="213">
        <v>16</v>
      </c>
      <c r="Q1039" s="214">
        <v>89955</v>
      </c>
      <c r="R1039" s="215">
        <v>0.87165021156558531</v>
      </c>
    </row>
    <row r="1040" spans="2:18">
      <c r="B1040" s="213" t="s">
        <v>1289</v>
      </c>
      <c r="C1040" s="213" t="s">
        <v>448</v>
      </c>
      <c r="D1040" s="213" t="s">
        <v>378</v>
      </c>
      <c r="E1040" s="214">
        <v>699</v>
      </c>
      <c r="F1040" s="212">
        <v>27.390199999999997</v>
      </c>
      <c r="G1040" s="212">
        <v>4.00169</v>
      </c>
      <c r="H1040" s="220">
        <v>2.1524243354797363</v>
      </c>
      <c r="I1040" s="212">
        <v>0.23055348119328073</v>
      </c>
      <c r="J1040" s="212">
        <v>0.17822805033007166</v>
      </c>
      <c r="K1040" s="213">
        <v>6</v>
      </c>
      <c r="L1040" s="214">
        <v>11901</v>
      </c>
      <c r="M1040" s="214">
        <v>11901</v>
      </c>
      <c r="N1040" s="215">
        <v>0.10300429184549356</v>
      </c>
      <c r="O1040" s="215">
        <v>0.10300429184549356</v>
      </c>
      <c r="P1040" s="213">
        <v>2</v>
      </c>
      <c r="Q1040" s="214">
        <v>9200</v>
      </c>
      <c r="R1040" s="215">
        <v>4.2918454935622317E-2</v>
      </c>
    </row>
    <row r="1041" spans="2:18">
      <c r="B1041" s="213" t="s">
        <v>1290</v>
      </c>
      <c r="C1041" s="213" t="s">
        <v>448</v>
      </c>
      <c r="D1041" s="213" t="s">
        <v>378</v>
      </c>
      <c r="E1041" s="214">
        <v>955.5</v>
      </c>
      <c r="F1041" s="212">
        <v>0.12046999999999999</v>
      </c>
      <c r="G1041" s="212">
        <v>16.232800000000001</v>
      </c>
      <c r="H1041" s="220">
        <v>3.1393296718597412</v>
      </c>
      <c r="I1041" s="212">
        <v>2.0709518269929337</v>
      </c>
      <c r="J1041" s="212">
        <v>0.64840139614646719</v>
      </c>
      <c r="K1041" s="213">
        <v>4</v>
      </c>
      <c r="L1041" s="214">
        <v>106901</v>
      </c>
      <c r="M1041" s="214">
        <v>106901</v>
      </c>
      <c r="N1041" s="215">
        <v>1.966509680795395</v>
      </c>
      <c r="O1041" s="215">
        <v>1.966509680795395</v>
      </c>
      <c r="P1041" s="213">
        <v>5</v>
      </c>
      <c r="Q1041" s="214">
        <v>33470</v>
      </c>
      <c r="R1041" s="215">
        <v>1.2349555206698064</v>
      </c>
    </row>
    <row r="1042" spans="2:18">
      <c r="B1042" s="213" t="s">
        <v>1291</v>
      </c>
      <c r="C1042" s="213" t="s">
        <v>448</v>
      </c>
      <c r="D1042" s="213" t="s">
        <v>378</v>
      </c>
      <c r="E1042" s="214">
        <v>678.5</v>
      </c>
      <c r="F1042" s="212">
        <v>4.620395942</v>
      </c>
      <c r="G1042" s="212">
        <v>3.2905700000000002</v>
      </c>
      <c r="H1042" s="220">
        <v>3.2569577693939209</v>
      </c>
      <c r="I1042" s="212">
        <v>1.428788412608019</v>
      </c>
      <c r="J1042" s="212">
        <v>0.60275951717063581</v>
      </c>
      <c r="K1042" s="213">
        <v>6</v>
      </c>
      <c r="L1042" s="214">
        <v>73753</v>
      </c>
      <c r="M1042" s="214">
        <v>73753</v>
      </c>
      <c r="N1042" s="215">
        <v>1.1820191599115697</v>
      </c>
      <c r="O1042" s="215">
        <v>1.1820191599115697</v>
      </c>
      <c r="P1042" s="213">
        <v>3</v>
      </c>
      <c r="Q1042" s="214">
        <v>31114</v>
      </c>
      <c r="R1042" s="215">
        <v>0.13117170228445099</v>
      </c>
    </row>
    <row r="1043" spans="2:18">
      <c r="B1043" s="213" t="s">
        <v>1292</v>
      </c>
      <c r="C1043" s="213" t="s">
        <v>448</v>
      </c>
      <c r="D1043" s="213" t="s">
        <v>378</v>
      </c>
      <c r="E1043" s="214">
        <v>627</v>
      </c>
      <c r="F1043" s="212">
        <v>9.8474492419999997</v>
      </c>
      <c r="G1043" s="212">
        <v>0.16108</v>
      </c>
      <c r="H1043" s="220">
        <v>2.0871357917785645</v>
      </c>
      <c r="I1043" s="212">
        <v>5.2145265551462376</v>
      </c>
      <c r="J1043" s="212">
        <v>0.12807235225348954</v>
      </c>
      <c r="K1043" s="213">
        <v>6</v>
      </c>
      <c r="L1043" s="214">
        <v>269170</v>
      </c>
      <c r="M1043" s="214">
        <v>269170</v>
      </c>
      <c r="N1043" s="215">
        <v>1.1291866028708133</v>
      </c>
      <c r="O1043" s="215">
        <v>1.1291866028708133</v>
      </c>
      <c r="P1043" s="213">
        <v>1</v>
      </c>
      <c r="Q1043" s="214">
        <v>6611</v>
      </c>
      <c r="R1043" s="215">
        <v>0.95853269537480068</v>
      </c>
    </row>
    <row r="1044" spans="2:18">
      <c r="B1044" s="213" t="s">
        <v>1293</v>
      </c>
      <c r="C1044" s="213" t="s">
        <v>448</v>
      </c>
      <c r="D1044" s="213" t="s">
        <v>378</v>
      </c>
      <c r="E1044" s="214">
        <v>243</v>
      </c>
      <c r="F1044" s="212">
        <v>13.89767</v>
      </c>
      <c r="G1044" s="212">
        <v>0</v>
      </c>
      <c r="H1044" s="220">
        <v>0.73300081491470337</v>
      </c>
      <c r="I1044" s="212">
        <v>4.3865603982922234</v>
      </c>
      <c r="J1044" s="212">
        <v>0.34088051887042842</v>
      </c>
      <c r="K1044" s="213">
        <v>3</v>
      </c>
      <c r="L1044" s="214">
        <v>226431</v>
      </c>
      <c r="M1044" s="214">
        <v>226431</v>
      </c>
      <c r="N1044" s="215">
        <v>2.8888888888888888</v>
      </c>
      <c r="O1044" s="215">
        <v>2.8888888888888888</v>
      </c>
      <c r="P1044" s="213">
        <v>5</v>
      </c>
      <c r="Q1044" s="214">
        <v>17596</v>
      </c>
      <c r="R1044" s="215">
        <v>1.1275720164609053</v>
      </c>
    </row>
    <row r="1045" spans="2:18">
      <c r="B1045" s="213" t="s">
        <v>1294</v>
      </c>
      <c r="C1045" s="213" t="s">
        <v>448</v>
      </c>
      <c r="D1045" s="213" t="s">
        <v>378</v>
      </c>
      <c r="E1045" s="214">
        <v>99</v>
      </c>
      <c r="F1045" s="212">
        <v>61.229150000000004</v>
      </c>
      <c r="G1045" s="212">
        <v>0.44871</v>
      </c>
      <c r="H1045" s="221" t="s">
        <v>1765</v>
      </c>
      <c r="I1045" s="212">
        <v>1.7629466343627371</v>
      </c>
      <c r="J1045" s="212">
        <v>0.28264644068649408</v>
      </c>
      <c r="K1045" s="213">
        <v>5</v>
      </c>
      <c r="L1045" s="214">
        <v>91002</v>
      </c>
      <c r="M1045" s="214">
        <v>91002</v>
      </c>
      <c r="N1045" s="215">
        <v>2.8585858585858586</v>
      </c>
      <c r="O1045" s="215">
        <v>2.8585858585858586</v>
      </c>
      <c r="P1045" s="213">
        <v>6</v>
      </c>
      <c r="Q1045" s="214">
        <v>14590</v>
      </c>
      <c r="R1045" s="215">
        <v>2.0606060606060606</v>
      </c>
    </row>
    <row r="1046" spans="2:18">
      <c r="B1046" s="213" t="s">
        <v>1295</v>
      </c>
      <c r="C1046" s="213" t="s">
        <v>448</v>
      </c>
      <c r="D1046" s="213" t="s">
        <v>378</v>
      </c>
      <c r="E1046" s="214">
        <v>55</v>
      </c>
      <c r="F1046" s="212">
        <v>55.221519999999998</v>
      </c>
      <c r="G1046" s="212">
        <v>7.7109999999999998E-2</v>
      </c>
      <c r="H1046" s="221" t="s">
        <v>1765</v>
      </c>
      <c r="I1046" s="212">
        <v>0.97513990667548778</v>
      </c>
      <c r="J1046" s="212">
        <v>8.3534712285137938E-2</v>
      </c>
      <c r="K1046" s="213">
        <v>3</v>
      </c>
      <c r="L1046" s="214">
        <v>50336</v>
      </c>
      <c r="M1046" s="214">
        <v>50336</v>
      </c>
      <c r="N1046" s="215">
        <v>2.8363636363636364</v>
      </c>
      <c r="O1046" s="215">
        <v>2.8363636363636364</v>
      </c>
      <c r="P1046" s="213">
        <v>2</v>
      </c>
      <c r="Q1046" s="214">
        <v>4312</v>
      </c>
      <c r="R1046" s="215">
        <v>1.0909090909090908</v>
      </c>
    </row>
    <row r="1047" spans="2:18">
      <c r="B1047" s="213" t="s">
        <v>1296</v>
      </c>
      <c r="C1047" s="213" t="s">
        <v>448</v>
      </c>
      <c r="D1047" s="213" t="s">
        <v>378</v>
      </c>
      <c r="E1047" s="214">
        <v>390.5</v>
      </c>
      <c r="F1047" s="212">
        <v>15.757280000000002</v>
      </c>
      <c r="G1047" s="212">
        <v>0.76036999999999999</v>
      </c>
      <c r="H1047" s="220">
        <v>1.4641503095626831</v>
      </c>
      <c r="I1047" s="212">
        <v>1.8553346313218797</v>
      </c>
      <c r="J1047" s="212">
        <v>1.6247617775144327</v>
      </c>
      <c r="K1047" s="213">
        <v>4</v>
      </c>
      <c r="L1047" s="214">
        <v>95771</v>
      </c>
      <c r="M1047" s="214">
        <v>95771</v>
      </c>
      <c r="N1047" s="215">
        <v>1.1293213828425097</v>
      </c>
      <c r="O1047" s="215">
        <v>1.1293213828425097</v>
      </c>
      <c r="P1047" s="213">
        <v>3</v>
      </c>
      <c r="Q1047" s="214">
        <v>83869</v>
      </c>
      <c r="R1047" s="215">
        <v>1.8489116517285531</v>
      </c>
    </row>
    <row r="1048" spans="2:18">
      <c r="B1048" s="213" t="s">
        <v>1297</v>
      </c>
      <c r="C1048" s="213" t="s">
        <v>448</v>
      </c>
      <c r="D1048" s="213" t="s">
        <v>378</v>
      </c>
      <c r="E1048" s="214">
        <v>450.5</v>
      </c>
      <c r="F1048" s="212">
        <v>9.7237200000000001</v>
      </c>
      <c r="G1048" s="212">
        <v>0.43801000000000001</v>
      </c>
      <c r="H1048" s="220">
        <v>1.5637388229370117</v>
      </c>
      <c r="I1048" s="212">
        <v>2.0279252509295547</v>
      </c>
      <c r="J1048" s="212">
        <v>9.9187784531518136E-2</v>
      </c>
      <c r="K1048" s="213">
        <v>2</v>
      </c>
      <c r="L1048" s="214">
        <v>104680</v>
      </c>
      <c r="M1048" s="214">
        <v>104680</v>
      </c>
      <c r="N1048" s="215">
        <v>0.98557158712541626</v>
      </c>
      <c r="O1048" s="215">
        <v>0.98557158712541626</v>
      </c>
      <c r="P1048" s="213">
        <v>2</v>
      </c>
      <c r="Q1048" s="214">
        <v>5120</v>
      </c>
      <c r="R1048" s="215">
        <v>0.98779134295227522</v>
      </c>
    </row>
    <row r="1049" spans="2:18">
      <c r="B1049" s="213" t="s">
        <v>1298</v>
      </c>
      <c r="C1049" s="213" t="s">
        <v>448</v>
      </c>
      <c r="D1049" s="213" t="s">
        <v>378</v>
      </c>
      <c r="E1049" s="214">
        <v>80</v>
      </c>
      <c r="F1049" s="212">
        <v>87.012860000000003</v>
      </c>
      <c r="G1049" s="212">
        <v>0.28458</v>
      </c>
      <c r="H1049" s="221" t="s">
        <v>1765</v>
      </c>
      <c r="I1049" s="212">
        <v>1.8472562512145276</v>
      </c>
      <c r="J1049" s="212">
        <v>1.9643830764640508E-2</v>
      </c>
      <c r="K1049" s="213">
        <v>3</v>
      </c>
      <c r="L1049" s="214">
        <v>95354</v>
      </c>
      <c r="M1049" s="214">
        <v>95354</v>
      </c>
      <c r="N1049" s="215">
        <v>2</v>
      </c>
      <c r="O1049" s="215">
        <v>2</v>
      </c>
      <c r="P1049" s="213">
        <v>6</v>
      </c>
      <c r="Q1049" s="214">
        <v>1014</v>
      </c>
      <c r="R1049" s="215">
        <v>1.0625</v>
      </c>
    </row>
    <row r="1050" spans="2:18">
      <c r="B1050" s="213" t="s">
        <v>1299</v>
      </c>
      <c r="C1050" s="213" t="s">
        <v>448</v>
      </c>
      <c r="D1050" s="213" t="s">
        <v>378</v>
      </c>
      <c r="E1050" s="214">
        <v>2</v>
      </c>
      <c r="F1050" s="212">
        <v>9.6212499999999999</v>
      </c>
      <c r="G1050" s="212">
        <v>0</v>
      </c>
      <c r="H1050" s="221" t="s">
        <v>1765</v>
      </c>
      <c r="I1050" s="212">
        <v>2.229787890542527E-2</v>
      </c>
      <c r="J1050" s="212">
        <v>4.2619751165886703E-4</v>
      </c>
      <c r="K1050" s="213">
        <v>2</v>
      </c>
      <c r="L1050" s="214">
        <v>1151</v>
      </c>
      <c r="M1050" s="214">
        <v>1151</v>
      </c>
      <c r="N1050" s="215">
        <v>1.5</v>
      </c>
      <c r="O1050" s="215">
        <v>1.5</v>
      </c>
      <c r="P1050" s="213">
        <v>1</v>
      </c>
      <c r="Q1050" s="214">
        <v>22</v>
      </c>
      <c r="R1050" s="215">
        <v>1</v>
      </c>
    </row>
    <row r="1051" spans="2:18">
      <c r="B1051" s="213" t="s">
        <v>1300</v>
      </c>
      <c r="C1051" s="213" t="s">
        <v>448</v>
      </c>
      <c r="D1051" s="213" t="s">
        <v>378</v>
      </c>
      <c r="E1051" s="214">
        <v>16.5</v>
      </c>
      <c r="F1051" s="212">
        <v>68.715460000000007</v>
      </c>
      <c r="G1051" s="212">
        <v>0</v>
      </c>
      <c r="H1051" s="221" t="s">
        <v>1765</v>
      </c>
      <c r="I1051" s="212">
        <v>0.11509270076206041</v>
      </c>
      <c r="J1051" s="212">
        <v>0</v>
      </c>
      <c r="K1051" s="213">
        <v>2</v>
      </c>
      <c r="L1051" s="214">
        <v>5941</v>
      </c>
      <c r="M1051" s="214">
        <v>5941</v>
      </c>
      <c r="N1051" s="215">
        <v>1.4545454545454546</v>
      </c>
      <c r="O1051" s="215">
        <v>1.4545454545454546</v>
      </c>
      <c r="P1051" s="213"/>
      <c r="Q1051" s="214"/>
      <c r="R1051" s="215"/>
    </row>
    <row r="1052" spans="2:18">
      <c r="B1052" s="213" t="s">
        <v>1301</v>
      </c>
      <c r="C1052" s="213" t="s">
        <v>448</v>
      </c>
      <c r="D1052" s="213" t="s">
        <v>378</v>
      </c>
      <c r="E1052" s="214">
        <v>98</v>
      </c>
      <c r="F1052" s="212">
        <v>71.416520000000006</v>
      </c>
      <c r="G1052" s="212">
        <v>0.10466</v>
      </c>
      <c r="H1052" s="221" t="s">
        <v>1765</v>
      </c>
      <c r="I1052" s="212">
        <v>5.5976006276708947</v>
      </c>
      <c r="J1052" s="212">
        <v>4.5138191007507274E-2</v>
      </c>
      <c r="K1052" s="213">
        <v>14</v>
      </c>
      <c r="L1052" s="214">
        <v>288944</v>
      </c>
      <c r="M1052" s="214">
        <v>207066</v>
      </c>
      <c r="N1052" s="215">
        <v>6.3061224489795915</v>
      </c>
      <c r="O1052" s="215">
        <v>5.1224489795918364</v>
      </c>
      <c r="P1052" s="213">
        <v>6</v>
      </c>
      <c r="Q1052" s="214">
        <v>2330</v>
      </c>
      <c r="R1052" s="215">
        <v>1.2142857142857142</v>
      </c>
    </row>
    <row r="1053" spans="2:18">
      <c r="B1053" s="213" t="s">
        <v>1302</v>
      </c>
      <c r="C1053" s="213" t="s">
        <v>448</v>
      </c>
      <c r="D1053" s="213" t="s">
        <v>378</v>
      </c>
      <c r="E1053" s="214">
        <v>25.5</v>
      </c>
      <c r="F1053" s="212">
        <v>104.26893</v>
      </c>
      <c r="G1053" s="212">
        <v>0.26827999999999996</v>
      </c>
      <c r="H1053" s="221" t="s">
        <v>1765</v>
      </c>
      <c r="I1053" s="212">
        <v>0.84718376687923169</v>
      </c>
      <c r="J1053" s="212">
        <v>2.2840312102082011E-2</v>
      </c>
      <c r="K1053" s="213">
        <v>3</v>
      </c>
      <c r="L1053" s="214">
        <v>43730.998801000002</v>
      </c>
      <c r="M1053" s="214">
        <v>43730.998801000002</v>
      </c>
      <c r="N1053" s="215">
        <v>2.1176470196078432</v>
      </c>
      <c r="O1053" s="215">
        <v>2.1176470196078432</v>
      </c>
      <c r="P1053" s="213">
        <v>1</v>
      </c>
      <c r="Q1053" s="214">
        <v>1179</v>
      </c>
      <c r="R1053" s="215">
        <v>0.35294117647058826</v>
      </c>
    </row>
    <row r="1054" spans="2:18">
      <c r="B1054" s="213" t="s">
        <v>1303</v>
      </c>
      <c r="C1054" s="213" t="s">
        <v>448</v>
      </c>
      <c r="D1054" s="213" t="s">
        <v>378</v>
      </c>
      <c r="E1054" s="214">
        <v>17</v>
      </c>
      <c r="F1054" s="212">
        <v>22.228150000000003</v>
      </c>
      <c r="G1054" s="212">
        <v>0.25236000000000003</v>
      </c>
      <c r="H1054" s="221" t="s">
        <v>1765</v>
      </c>
      <c r="I1054" s="212">
        <v>5.842780432559741E-2</v>
      </c>
      <c r="J1054" s="212">
        <v>0</v>
      </c>
      <c r="K1054" s="213">
        <v>1</v>
      </c>
      <c r="L1054" s="214">
        <v>3016</v>
      </c>
      <c r="M1054" s="214">
        <v>3016</v>
      </c>
      <c r="N1054" s="215">
        <v>0.76470588235294112</v>
      </c>
      <c r="O1054" s="215">
        <v>0.76470588235294112</v>
      </c>
      <c r="P1054" s="213"/>
      <c r="Q1054" s="214"/>
      <c r="R1054" s="215"/>
    </row>
    <row r="1055" spans="2:18">
      <c r="B1055" s="213" t="s">
        <v>1304</v>
      </c>
      <c r="C1055" s="213" t="s">
        <v>448</v>
      </c>
      <c r="D1055" s="213" t="s">
        <v>378</v>
      </c>
      <c r="E1055" s="214">
        <v>71</v>
      </c>
      <c r="F1055" s="212">
        <v>71.284240000000011</v>
      </c>
      <c r="G1055" s="212">
        <v>0</v>
      </c>
      <c r="H1055" s="221" t="s">
        <v>1765</v>
      </c>
      <c r="I1055" s="212">
        <v>0.59675400677907908</v>
      </c>
      <c r="J1055" s="212">
        <v>1.5091266435557155E-2</v>
      </c>
      <c r="K1055" s="213">
        <v>2</v>
      </c>
      <c r="L1055" s="214">
        <v>30804</v>
      </c>
      <c r="M1055" s="214">
        <v>30804</v>
      </c>
      <c r="N1055" s="215">
        <v>1.9154929577464788</v>
      </c>
      <c r="O1055" s="215">
        <v>1.9154929577464788</v>
      </c>
      <c r="P1055" s="213">
        <v>3</v>
      </c>
      <c r="Q1055" s="214">
        <v>779</v>
      </c>
      <c r="R1055" s="215">
        <v>1</v>
      </c>
    </row>
    <row r="1056" spans="2:18">
      <c r="B1056" s="213" t="s">
        <v>1305</v>
      </c>
      <c r="C1056" s="213" t="s">
        <v>448</v>
      </c>
      <c r="D1056" s="213" t="s">
        <v>378</v>
      </c>
      <c r="E1056" s="214">
        <v>92</v>
      </c>
      <c r="F1056" s="212">
        <v>88.598160000000007</v>
      </c>
      <c r="G1056" s="212">
        <v>0</v>
      </c>
      <c r="H1056" s="221" t="s">
        <v>1765</v>
      </c>
      <c r="I1056" s="212">
        <v>3.0112597733973923</v>
      </c>
      <c r="J1056" s="212">
        <v>1.8868926197988023E-2</v>
      </c>
      <c r="K1056" s="213">
        <v>7</v>
      </c>
      <c r="L1056" s="214">
        <v>155439</v>
      </c>
      <c r="M1056" s="214">
        <v>155439</v>
      </c>
      <c r="N1056" s="215">
        <v>2.0869565217391304</v>
      </c>
      <c r="O1056" s="215">
        <v>2.0869565217391304</v>
      </c>
      <c r="P1056" s="213">
        <v>2</v>
      </c>
      <c r="Q1056" s="214">
        <v>974</v>
      </c>
      <c r="R1056" s="215">
        <v>0.94565217391304346</v>
      </c>
    </row>
    <row r="1057" spans="2:18">
      <c r="B1057" s="213" t="s">
        <v>1306</v>
      </c>
      <c r="C1057" s="213" t="s">
        <v>448</v>
      </c>
      <c r="D1057" s="213" t="s">
        <v>378</v>
      </c>
      <c r="E1057" s="214">
        <v>30</v>
      </c>
      <c r="F1057" s="212">
        <v>97.281109999999998</v>
      </c>
      <c r="G1057" s="212">
        <v>9.9900000000000003E-2</v>
      </c>
      <c r="H1057" s="221" t="s">
        <v>1765</v>
      </c>
      <c r="I1057" s="212">
        <v>0.25013919411542229</v>
      </c>
      <c r="J1057" s="212">
        <v>6.3929626748830057E-3</v>
      </c>
      <c r="K1057" s="213">
        <v>2</v>
      </c>
      <c r="L1057" s="214">
        <v>12912</v>
      </c>
      <c r="M1057" s="214">
        <v>12912</v>
      </c>
      <c r="N1057" s="215">
        <v>1.0333333333333334</v>
      </c>
      <c r="O1057" s="215">
        <v>1.0333333333333334</v>
      </c>
      <c r="P1057" s="213">
        <v>1</v>
      </c>
      <c r="Q1057" s="214">
        <v>330</v>
      </c>
      <c r="R1057" s="215">
        <v>1</v>
      </c>
    </row>
    <row r="1058" spans="2:18">
      <c r="B1058" s="213" t="s">
        <v>1307</v>
      </c>
      <c r="C1058" s="213" t="s">
        <v>448</v>
      </c>
      <c r="D1058" s="213" t="s">
        <v>355</v>
      </c>
      <c r="E1058" s="214">
        <v>5</v>
      </c>
      <c r="F1058" s="212">
        <v>64.163470000000004</v>
      </c>
      <c r="G1058" s="212">
        <v>0.27723999999999999</v>
      </c>
      <c r="H1058" s="221" t="s">
        <v>1765</v>
      </c>
      <c r="I1058" s="212">
        <v>7.0613654174350102E-2</v>
      </c>
      <c r="J1058" s="212">
        <v>0.17838877421282803</v>
      </c>
      <c r="K1058" s="213">
        <v>2</v>
      </c>
      <c r="L1058" s="214">
        <v>3084</v>
      </c>
      <c r="M1058" s="214">
        <v>2660</v>
      </c>
      <c r="N1058" s="215">
        <v>2.4</v>
      </c>
      <c r="O1058" s="215">
        <v>2</v>
      </c>
      <c r="P1058" s="213">
        <v>3</v>
      </c>
      <c r="Q1058" s="214">
        <v>7791</v>
      </c>
      <c r="R1058" s="215">
        <v>5.4</v>
      </c>
    </row>
    <row r="1059" spans="2:18">
      <c r="B1059" s="213" t="s">
        <v>1308</v>
      </c>
      <c r="C1059" s="213" t="s">
        <v>448</v>
      </c>
      <c r="D1059" s="213" t="s">
        <v>378</v>
      </c>
      <c r="E1059" s="214">
        <v>192.5</v>
      </c>
      <c r="F1059" s="212">
        <v>8.2339879820000004</v>
      </c>
      <c r="G1059" s="212">
        <v>2.2390700000000003</v>
      </c>
      <c r="H1059" s="220">
        <v>1.0762121677398682</v>
      </c>
      <c r="I1059" s="212">
        <v>1.2152053561669871</v>
      </c>
      <c r="J1059" s="212">
        <v>0</v>
      </c>
      <c r="K1059" s="213">
        <v>4</v>
      </c>
      <c r="L1059" s="214">
        <v>62728.000761000003</v>
      </c>
      <c r="M1059" s="214">
        <v>62728.000761000003</v>
      </c>
      <c r="N1059" s="215">
        <v>2.0259740363636363</v>
      </c>
      <c r="O1059" s="215">
        <v>2.0259740363636363</v>
      </c>
      <c r="P1059" s="213"/>
      <c r="Q1059" s="214"/>
      <c r="R1059" s="215"/>
    </row>
    <row r="1060" spans="2:18">
      <c r="B1060" s="213" t="s">
        <v>1309</v>
      </c>
      <c r="C1060" s="213" t="s">
        <v>448</v>
      </c>
      <c r="D1060" s="213" t="s">
        <v>378</v>
      </c>
      <c r="E1060" s="214">
        <v>11.5</v>
      </c>
      <c r="F1060" s="212">
        <v>39.283950000000004</v>
      </c>
      <c r="G1060" s="212">
        <v>0.29847000000000001</v>
      </c>
      <c r="H1060" s="221" t="s">
        <v>1765</v>
      </c>
      <c r="I1060" s="212">
        <v>0.28437060334729586</v>
      </c>
      <c r="J1060" s="212">
        <v>0</v>
      </c>
      <c r="K1060" s="213">
        <v>2</v>
      </c>
      <c r="L1060" s="214">
        <v>14679</v>
      </c>
      <c r="M1060" s="214">
        <v>14679</v>
      </c>
      <c r="N1060" s="215">
        <v>1.5652173913043479</v>
      </c>
      <c r="O1060" s="215">
        <v>1.5652173913043479</v>
      </c>
      <c r="P1060" s="213"/>
      <c r="Q1060" s="214"/>
      <c r="R1060" s="215"/>
    </row>
    <row r="1061" spans="2:18">
      <c r="B1061" s="213" t="s">
        <v>1310</v>
      </c>
      <c r="C1061" s="213" t="s">
        <v>448</v>
      </c>
      <c r="D1061" s="213" t="s">
        <v>378</v>
      </c>
      <c r="E1061" s="214">
        <v>22</v>
      </c>
      <c r="F1061" s="212">
        <v>46.595920000000007</v>
      </c>
      <c r="G1061" s="212">
        <v>6.9699999999999996E-3</v>
      </c>
      <c r="H1061" s="221" t="s">
        <v>1765</v>
      </c>
      <c r="I1061" s="212">
        <v>4.2581005937554074E-2</v>
      </c>
      <c r="J1061" s="212">
        <v>0</v>
      </c>
      <c r="K1061" s="213">
        <v>1</v>
      </c>
      <c r="L1061" s="214">
        <v>2198</v>
      </c>
      <c r="M1061" s="214">
        <v>2198</v>
      </c>
      <c r="N1061" s="215">
        <v>0.31818181818181818</v>
      </c>
      <c r="O1061" s="215">
        <v>0.31818181818181818</v>
      </c>
      <c r="P1061" s="213"/>
      <c r="Q1061" s="214"/>
      <c r="R1061" s="215"/>
    </row>
    <row r="1062" spans="2:18">
      <c r="B1062" s="213" t="s">
        <v>1311</v>
      </c>
      <c r="C1062" s="213" t="s">
        <v>258</v>
      </c>
      <c r="D1062" s="213" t="s">
        <v>259</v>
      </c>
      <c r="E1062" s="214">
        <v>2425</v>
      </c>
      <c r="F1062" s="212">
        <v>16.762782298999998</v>
      </c>
      <c r="G1062" s="212">
        <v>14.581041799000001</v>
      </c>
      <c r="H1062" s="220">
        <v>4.5736846923828125</v>
      </c>
      <c r="I1062" s="212">
        <v>4.4615778584706538</v>
      </c>
      <c r="J1062" s="212">
        <v>6.6013789804594483</v>
      </c>
      <c r="K1062" s="213">
        <v>16</v>
      </c>
      <c r="L1062" s="214">
        <v>186969.999083</v>
      </c>
      <c r="M1062" s="214">
        <v>68706.999083000002</v>
      </c>
      <c r="N1062" s="215">
        <v>4.8580068713402058</v>
      </c>
      <c r="O1062" s="215">
        <v>8.5223366185567015E-2</v>
      </c>
      <c r="P1062" s="213">
        <v>21</v>
      </c>
      <c r="Q1062" s="214">
        <v>276642</v>
      </c>
      <c r="R1062" s="215">
        <v>0.41195876288659794</v>
      </c>
    </row>
    <row r="1063" spans="2:18">
      <c r="B1063" s="213" t="s">
        <v>1312</v>
      </c>
      <c r="C1063" s="213" t="s">
        <v>258</v>
      </c>
      <c r="D1063" s="213" t="s">
        <v>259</v>
      </c>
      <c r="E1063" s="214">
        <v>1</v>
      </c>
      <c r="F1063" s="212">
        <v>6.153583E-2</v>
      </c>
      <c r="G1063" s="212">
        <v>0.43421239100000003</v>
      </c>
      <c r="H1063" s="220">
        <v>3.4924566745758057</v>
      </c>
      <c r="I1063" s="212">
        <v>1.2885768066483404E-3</v>
      </c>
      <c r="J1063" s="212">
        <v>0</v>
      </c>
      <c r="K1063" s="213">
        <v>6</v>
      </c>
      <c r="L1063" s="214">
        <v>54</v>
      </c>
      <c r="M1063" s="214">
        <v>3</v>
      </c>
      <c r="N1063" s="215">
        <v>6</v>
      </c>
      <c r="O1063" s="215">
        <v>1</v>
      </c>
      <c r="P1063" s="213"/>
      <c r="Q1063" s="214"/>
      <c r="R1063" s="215"/>
    </row>
    <row r="1064" spans="2:18">
      <c r="B1064" s="213" t="s">
        <v>1313</v>
      </c>
      <c r="C1064" s="213" t="s">
        <v>258</v>
      </c>
      <c r="D1064" s="213" t="s">
        <v>259</v>
      </c>
      <c r="E1064" s="214">
        <v>344.5</v>
      </c>
      <c r="F1064" s="212">
        <v>0.47922018000000005</v>
      </c>
      <c r="G1064" s="212">
        <v>3.451441048</v>
      </c>
      <c r="H1064" s="220">
        <v>3.4638643264770508</v>
      </c>
      <c r="I1064" s="212">
        <v>0.40219505220201973</v>
      </c>
      <c r="J1064" s="212">
        <v>2.3862533456450751E-3</v>
      </c>
      <c r="K1064" s="213">
        <v>6</v>
      </c>
      <c r="L1064" s="214">
        <v>16854.666874999999</v>
      </c>
      <c r="M1064" s="214">
        <v>416.666875</v>
      </c>
      <c r="N1064" s="215">
        <v>4.6947266618287378</v>
      </c>
      <c r="O1064" s="215">
        <v>9.6758635703918724E-3</v>
      </c>
      <c r="P1064" s="213">
        <v>1</v>
      </c>
      <c r="Q1064" s="214">
        <v>100</v>
      </c>
      <c r="R1064" s="215">
        <v>5.8055152394775038E-2</v>
      </c>
    </row>
    <row r="1065" spans="2:18">
      <c r="B1065" s="213" t="s">
        <v>1314</v>
      </c>
      <c r="C1065" s="213" t="s">
        <v>258</v>
      </c>
      <c r="D1065" s="213" t="s">
        <v>259</v>
      </c>
      <c r="E1065" s="214">
        <v>754.5</v>
      </c>
      <c r="F1065" s="212">
        <v>22.844937506000001</v>
      </c>
      <c r="G1065" s="212">
        <v>1.9716693160000001</v>
      </c>
      <c r="H1065" s="220">
        <v>5.8113083839416504</v>
      </c>
      <c r="I1065" s="212">
        <v>1.0407166716361866</v>
      </c>
      <c r="J1065" s="212">
        <v>0.90610812040834798</v>
      </c>
      <c r="K1065" s="213">
        <v>10</v>
      </c>
      <c r="L1065" s="214">
        <v>43613</v>
      </c>
      <c r="M1065" s="214">
        <v>12358</v>
      </c>
      <c r="N1065" s="215">
        <v>4.0463883366467863</v>
      </c>
      <c r="O1065" s="215">
        <v>0.20278330019880716</v>
      </c>
      <c r="P1065" s="213">
        <v>2</v>
      </c>
      <c r="Q1065" s="214">
        <v>37972</v>
      </c>
      <c r="R1065" s="215">
        <v>0.1166335321404904</v>
      </c>
    </row>
    <row r="1066" spans="2:18">
      <c r="B1066" s="213" t="s">
        <v>1315</v>
      </c>
      <c r="C1066" s="213" t="s">
        <v>258</v>
      </c>
      <c r="D1066" s="213" t="s">
        <v>259</v>
      </c>
      <c r="E1066" s="214">
        <v>117.5</v>
      </c>
      <c r="F1066" s="212">
        <v>48.640078521000007</v>
      </c>
      <c r="G1066" s="212">
        <v>0</v>
      </c>
      <c r="H1066" s="221" t="s">
        <v>1765</v>
      </c>
      <c r="I1066" s="212">
        <v>0.39747823777645036</v>
      </c>
      <c r="J1066" s="212">
        <v>0.59894958975691381</v>
      </c>
      <c r="K1066" s="213">
        <v>8</v>
      </c>
      <c r="L1066" s="214">
        <v>16657.000754000001</v>
      </c>
      <c r="M1066" s="214">
        <v>8521.0007540000006</v>
      </c>
      <c r="N1066" s="215">
        <v>4.5106383148936171</v>
      </c>
      <c r="O1066" s="215">
        <v>0.45106384680851064</v>
      </c>
      <c r="P1066" s="213">
        <v>3</v>
      </c>
      <c r="Q1066" s="214">
        <v>25100</v>
      </c>
      <c r="R1066" s="215">
        <v>0.94468085106382982</v>
      </c>
    </row>
    <row r="1067" spans="2:18">
      <c r="B1067" s="213" t="s">
        <v>1316</v>
      </c>
      <c r="C1067" s="213" t="s">
        <v>258</v>
      </c>
      <c r="D1067" s="213" t="s">
        <v>259</v>
      </c>
      <c r="E1067" s="214">
        <v>2135</v>
      </c>
      <c r="F1067" s="212">
        <v>13.443848149999999</v>
      </c>
      <c r="G1067" s="212">
        <v>3.2235100000000001</v>
      </c>
      <c r="H1067" s="220">
        <v>5.3581509590148926</v>
      </c>
      <c r="I1067" s="212">
        <v>13.155963595831746</v>
      </c>
      <c r="J1067" s="212">
        <v>4.8875956901506115</v>
      </c>
      <c r="K1067" s="213">
        <v>18</v>
      </c>
      <c r="L1067" s="214">
        <v>551323.00264099997</v>
      </c>
      <c r="M1067" s="214">
        <v>462824.00264099997</v>
      </c>
      <c r="N1067" s="215">
        <v>4.9333333292740047</v>
      </c>
      <c r="O1067" s="215">
        <v>1.0771272402810306</v>
      </c>
      <c r="P1067" s="213">
        <v>8</v>
      </c>
      <c r="Q1067" s="214">
        <v>204823</v>
      </c>
      <c r="R1067" s="215">
        <v>0.32412177985948476</v>
      </c>
    </row>
    <row r="1068" spans="2:18">
      <c r="B1068" s="213" t="s">
        <v>1317</v>
      </c>
      <c r="C1068" s="213" t="s">
        <v>258</v>
      </c>
      <c r="D1068" s="213" t="s">
        <v>259</v>
      </c>
      <c r="E1068" s="214">
        <v>2445.5</v>
      </c>
      <c r="F1068" s="212">
        <v>33.659121031000005</v>
      </c>
      <c r="G1068" s="212">
        <v>4.4562798379999995</v>
      </c>
      <c r="H1068" s="220">
        <v>6.5098176002502441</v>
      </c>
      <c r="I1068" s="212">
        <v>12.310306917269807</v>
      </c>
      <c r="J1068" s="212">
        <v>4.4495273009570893</v>
      </c>
      <c r="K1068" s="213">
        <v>24</v>
      </c>
      <c r="L1068" s="214">
        <v>515884.32300099998</v>
      </c>
      <c r="M1068" s="214">
        <v>196531.32300099998</v>
      </c>
      <c r="N1068" s="215">
        <v>5.4915831502760168</v>
      </c>
      <c r="O1068" s="215">
        <v>1.1161997930893479</v>
      </c>
      <c r="P1068" s="213">
        <v>13</v>
      </c>
      <c r="Q1068" s="214">
        <v>186465</v>
      </c>
      <c r="R1068" s="215">
        <v>0.26252300143120016</v>
      </c>
    </row>
    <row r="1069" spans="2:18">
      <c r="B1069" s="213" t="s">
        <v>1318</v>
      </c>
      <c r="C1069" s="213" t="s">
        <v>258</v>
      </c>
      <c r="D1069" s="213" t="s">
        <v>259</v>
      </c>
      <c r="E1069" s="214">
        <v>40.5</v>
      </c>
      <c r="F1069" s="212">
        <v>21.21341</v>
      </c>
      <c r="G1069" s="212">
        <v>8.6840000000000001E-2</v>
      </c>
      <c r="H1069" s="221" t="s">
        <v>1765</v>
      </c>
      <c r="I1069" s="212">
        <v>0.49459873095185464</v>
      </c>
      <c r="J1069" s="212">
        <v>0.28627881387703963</v>
      </c>
      <c r="K1069" s="213">
        <v>5</v>
      </c>
      <c r="L1069" s="214">
        <v>20727</v>
      </c>
      <c r="M1069" s="214">
        <v>19343</v>
      </c>
      <c r="N1069" s="215">
        <v>4.2469135802469138</v>
      </c>
      <c r="O1069" s="215">
        <v>0.76543209876543206</v>
      </c>
      <c r="P1069" s="213">
        <v>2</v>
      </c>
      <c r="Q1069" s="214">
        <v>11997</v>
      </c>
      <c r="R1069" s="215">
        <v>0.96296296296296291</v>
      </c>
    </row>
    <row r="1070" spans="2:18">
      <c r="B1070" s="213" t="s">
        <v>1319</v>
      </c>
      <c r="C1070" s="213" t="s">
        <v>448</v>
      </c>
      <c r="D1070" s="213" t="s">
        <v>378</v>
      </c>
      <c r="E1070" s="214">
        <v>70.5</v>
      </c>
      <c r="F1070" s="212">
        <v>42.866479999999996</v>
      </c>
      <c r="G1070" s="212">
        <v>0</v>
      </c>
      <c r="H1070" s="220">
        <v>0.62894356250762939</v>
      </c>
      <c r="I1070" s="212">
        <v>0.62581292802854727</v>
      </c>
      <c r="J1070" s="212">
        <v>4.6494273999149131E-3</v>
      </c>
      <c r="K1070" s="213">
        <v>8</v>
      </c>
      <c r="L1070" s="214">
        <v>32304</v>
      </c>
      <c r="M1070" s="214">
        <v>28057</v>
      </c>
      <c r="N1070" s="215">
        <v>7.333333333333333</v>
      </c>
      <c r="O1070" s="215">
        <v>2.7659574468085109</v>
      </c>
      <c r="P1070" s="213">
        <v>1</v>
      </c>
      <c r="Q1070" s="214">
        <v>240</v>
      </c>
      <c r="R1070" s="215">
        <v>2.8368794326241134E-2</v>
      </c>
    </row>
    <row r="1071" spans="2:18">
      <c r="B1071" s="213" t="s">
        <v>1320</v>
      </c>
      <c r="C1071" s="213" t="s">
        <v>448</v>
      </c>
      <c r="D1071" s="213" t="s">
        <v>378</v>
      </c>
      <c r="E1071" s="214">
        <v>101</v>
      </c>
      <c r="F1071" s="212">
        <v>24.68225</v>
      </c>
      <c r="G1071" s="212">
        <v>1.0160400000000001</v>
      </c>
      <c r="H1071" s="220">
        <v>0.21441543102264404</v>
      </c>
      <c r="I1071" s="212">
        <v>1.3353349218697295</v>
      </c>
      <c r="J1071" s="212">
        <v>5.1666761981554468E-2</v>
      </c>
      <c r="K1071" s="213">
        <v>12</v>
      </c>
      <c r="L1071" s="214">
        <v>68929</v>
      </c>
      <c r="M1071" s="214">
        <v>52664</v>
      </c>
      <c r="N1071" s="215">
        <v>8.5346534653465351</v>
      </c>
      <c r="O1071" s="215">
        <v>3.2475247524752477</v>
      </c>
      <c r="P1071" s="213">
        <v>5</v>
      </c>
      <c r="Q1071" s="214">
        <v>2667</v>
      </c>
      <c r="R1071" s="215">
        <v>0.64356435643564358</v>
      </c>
    </row>
    <row r="1072" spans="2:18">
      <c r="B1072" s="213" t="s">
        <v>1321</v>
      </c>
      <c r="C1072" s="213" t="s">
        <v>448</v>
      </c>
      <c r="D1072" s="213" t="s">
        <v>378</v>
      </c>
      <c r="E1072" s="214">
        <v>736</v>
      </c>
      <c r="F1072" s="212">
        <v>10.132890000000002</v>
      </c>
      <c r="G1072" s="212">
        <v>2.7078500000000001</v>
      </c>
      <c r="H1072" s="220">
        <v>1.5487886667251587</v>
      </c>
      <c r="I1072" s="212">
        <v>6.7105766353207059</v>
      </c>
      <c r="J1072" s="212">
        <v>4.1794477802401806</v>
      </c>
      <c r="K1072" s="213">
        <v>10</v>
      </c>
      <c r="L1072" s="214">
        <v>346394.99748000002</v>
      </c>
      <c r="M1072" s="214">
        <v>298875.99748000002</v>
      </c>
      <c r="N1072" s="215">
        <v>7.8260869184782607</v>
      </c>
      <c r="O1072" s="215">
        <v>2.9578803967391307</v>
      </c>
      <c r="P1072" s="213">
        <v>7</v>
      </c>
      <c r="Q1072" s="214">
        <v>215740</v>
      </c>
      <c r="R1072" s="215">
        <v>0.93342391304347827</v>
      </c>
    </row>
    <row r="1073" spans="2:18">
      <c r="B1073" s="213" t="s">
        <v>1322</v>
      </c>
      <c r="C1073" s="213" t="s">
        <v>448</v>
      </c>
      <c r="D1073" s="213" t="s">
        <v>378</v>
      </c>
      <c r="E1073" s="214">
        <v>9</v>
      </c>
      <c r="F1073" s="212">
        <v>15.815790000000002</v>
      </c>
      <c r="G1073" s="212">
        <v>0</v>
      </c>
      <c r="H1073" s="220">
        <v>0.56776612997055054</v>
      </c>
      <c r="I1073" s="212">
        <v>0.12851792237931473</v>
      </c>
      <c r="J1073" s="212">
        <v>5.3274688957358372E-3</v>
      </c>
      <c r="K1073" s="213">
        <v>8</v>
      </c>
      <c r="L1073" s="214">
        <v>6634</v>
      </c>
      <c r="M1073" s="214">
        <v>6008</v>
      </c>
      <c r="N1073" s="215">
        <v>6.2222222222222223</v>
      </c>
      <c r="O1073" s="215">
        <v>2.1111111111111112</v>
      </c>
      <c r="P1073" s="213">
        <v>1</v>
      </c>
      <c r="Q1073" s="214">
        <v>275</v>
      </c>
      <c r="R1073" s="215">
        <v>0.1111111111111111</v>
      </c>
    </row>
    <row r="1074" spans="2:18">
      <c r="B1074" s="213" t="s">
        <v>1323</v>
      </c>
      <c r="C1074" s="213" t="s">
        <v>448</v>
      </c>
      <c r="D1074" s="213" t="s">
        <v>259</v>
      </c>
      <c r="E1074" s="214">
        <v>535</v>
      </c>
      <c r="F1074" s="212">
        <v>39.388534606</v>
      </c>
      <c r="G1074" s="212">
        <v>2.0551800000000005</v>
      </c>
      <c r="H1074" s="221" t="s">
        <v>1765</v>
      </c>
      <c r="I1074" s="212">
        <v>4.5233341169378916</v>
      </c>
      <c r="J1074" s="212">
        <v>0.40382565368351603</v>
      </c>
      <c r="K1074" s="213">
        <v>15</v>
      </c>
      <c r="L1074" s="214">
        <v>189558</v>
      </c>
      <c r="M1074" s="214">
        <v>167242</v>
      </c>
      <c r="N1074" s="215">
        <v>5.8299065420560749</v>
      </c>
      <c r="O1074" s="215">
        <v>1.9607476635514018</v>
      </c>
      <c r="P1074" s="213">
        <v>5</v>
      </c>
      <c r="Q1074" s="214">
        <v>16923</v>
      </c>
      <c r="R1074" s="215">
        <v>0.12149532710280374</v>
      </c>
    </row>
    <row r="1075" spans="2:18">
      <c r="B1075" s="213" t="s">
        <v>1324</v>
      </c>
      <c r="C1075" s="213" t="s">
        <v>448</v>
      </c>
      <c r="D1075" s="213" t="s">
        <v>378</v>
      </c>
      <c r="E1075" s="214">
        <v>59.5</v>
      </c>
      <c r="F1075" s="212">
        <v>21.494119999999999</v>
      </c>
      <c r="G1075" s="212">
        <v>0.61914999999999998</v>
      </c>
      <c r="H1075" s="220">
        <v>0.76643455028533936</v>
      </c>
      <c r="I1075" s="212">
        <v>0.28719900501557744</v>
      </c>
      <c r="J1075" s="212">
        <v>1.0020484677524955</v>
      </c>
      <c r="K1075" s="213">
        <v>9</v>
      </c>
      <c r="L1075" s="214">
        <v>14825</v>
      </c>
      <c r="M1075" s="214">
        <v>11981</v>
      </c>
      <c r="N1075" s="215">
        <v>7.4285714285714288</v>
      </c>
      <c r="O1075" s="215">
        <v>2.8067226890756301</v>
      </c>
      <c r="P1075" s="213">
        <v>3</v>
      </c>
      <c r="Q1075" s="214">
        <v>51725</v>
      </c>
      <c r="R1075" s="215">
        <v>2.7394957983193278</v>
      </c>
    </row>
    <row r="1076" spans="2:18">
      <c r="B1076" s="213" t="s">
        <v>1325</v>
      </c>
      <c r="C1076" s="213" t="s">
        <v>448</v>
      </c>
      <c r="D1076" s="213" t="s">
        <v>378</v>
      </c>
      <c r="E1076" s="214">
        <v>34</v>
      </c>
      <c r="F1076" s="212">
        <v>37.957929999999998</v>
      </c>
      <c r="G1076" s="212">
        <v>0</v>
      </c>
      <c r="H1076" s="221" t="s">
        <v>1765</v>
      </c>
      <c r="I1076" s="212">
        <v>1.3173958811517241</v>
      </c>
      <c r="J1076" s="212">
        <v>0.20265691679379128</v>
      </c>
      <c r="K1076" s="213">
        <v>14</v>
      </c>
      <c r="L1076" s="214">
        <v>68003</v>
      </c>
      <c r="M1076" s="214">
        <v>65825</v>
      </c>
      <c r="N1076" s="215">
        <v>11.411764705882353</v>
      </c>
      <c r="O1076" s="215">
        <v>6.5588235294117645</v>
      </c>
      <c r="P1076" s="213">
        <v>2</v>
      </c>
      <c r="Q1076" s="214">
        <v>10461</v>
      </c>
      <c r="R1076" s="215">
        <v>1.9411764705882353</v>
      </c>
    </row>
    <row r="1077" spans="2:18">
      <c r="B1077" s="213" t="s">
        <v>1326</v>
      </c>
      <c r="C1077" s="213" t="s">
        <v>448</v>
      </c>
      <c r="D1077" s="213" t="s">
        <v>378</v>
      </c>
      <c r="E1077" s="214">
        <v>73</v>
      </c>
      <c r="F1077" s="212">
        <v>57.476739999999999</v>
      </c>
      <c r="G1077" s="212">
        <v>0</v>
      </c>
      <c r="H1077" s="221" t="s">
        <v>1765</v>
      </c>
      <c r="I1077" s="212">
        <v>2.0350350003285911</v>
      </c>
      <c r="J1077" s="212">
        <v>0</v>
      </c>
      <c r="K1077" s="213">
        <v>9</v>
      </c>
      <c r="L1077" s="214">
        <v>105047</v>
      </c>
      <c r="M1077" s="214">
        <v>100695</v>
      </c>
      <c r="N1077" s="215">
        <v>8.1780821917808222</v>
      </c>
      <c r="O1077" s="215">
        <v>3.6438356164383561</v>
      </c>
      <c r="P1077" s="213"/>
      <c r="Q1077" s="214"/>
      <c r="R1077" s="215"/>
    </row>
    <row r="1078" spans="2:18">
      <c r="B1078" s="213" t="s">
        <v>1327</v>
      </c>
      <c r="C1078" s="213" t="s">
        <v>448</v>
      </c>
      <c r="D1078" s="213" t="s">
        <v>378</v>
      </c>
      <c r="E1078" s="214">
        <v>47.5</v>
      </c>
      <c r="F1078" s="212">
        <v>54.832650000000001</v>
      </c>
      <c r="G1078" s="212">
        <v>0</v>
      </c>
      <c r="H1078" s="221" t="s">
        <v>1765</v>
      </c>
      <c r="I1078" s="212">
        <v>0.68439571326747528</v>
      </c>
      <c r="J1078" s="212">
        <v>0</v>
      </c>
      <c r="K1078" s="213">
        <v>10</v>
      </c>
      <c r="L1078" s="214">
        <v>35328</v>
      </c>
      <c r="M1078" s="214">
        <v>32248</v>
      </c>
      <c r="N1078" s="215">
        <v>9.0736842105263165</v>
      </c>
      <c r="O1078" s="215">
        <v>4.1684210526315786</v>
      </c>
      <c r="P1078" s="213"/>
      <c r="Q1078" s="214"/>
      <c r="R1078" s="215"/>
    </row>
    <row r="1079" spans="2:18">
      <c r="B1079" s="213" t="s">
        <v>1328</v>
      </c>
      <c r="C1079" s="213" t="s">
        <v>448</v>
      </c>
      <c r="D1079" s="213" t="s">
        <v>378</v>
      </c>
      <c r="E1079" s="214">
        <v>57</v>
      </c>
      <c r="F1079" s="212">
        <v>29.236909999999998</v>
      </c>
      <c r="G1079" s="212">
        <v>0</v>
      </c>
      <c r="H1079" s="221" t="s">
        <v>1765</v>
      </c>
      <c r="I1079" s="212">
        <v>0.31315830799843569</v>
      </c>
      <c r="J1079" s="212">
        <v>0.97238899546387147</v>
      </c>
      <c r="K1079" s="213">
        <v>11</v>
      </c>
      <c r="L1079" s="214">
        <v>16165</v>
      </c>
      <c r="M1079" s="214">
        <v>13478</v>
      </c>
      <c r="N1079" s="215">
        <v>7.5789473684210522</v>
      </c>
      <c r="O1079" s="215">
        <v>3</v>
      </c>
      <c r="P1079" s="213">
        <v>3</v>
      </c>
      <c r="Q1079" s="214">
        <v>50194</v>
      </c>
      <c r="R1079" s="215">
        <v>2.7719298245614037</v>
      </c>
    </row>
    <row r="1080" spans="2:18">
      <c r="B1080" s="213" t="s">
        <v>1329</v>
      </c>
      <c r="C1080" s="213" t="s">
        <v>448</v>
      </c>
      <c r="D1080" s="213" t="s">
        <v>378</v>
      </c>
      <c r="E1080" s="214">
        <v>62</v>
      </c>
      <c r="F1080" s="212">
        <v>61.822379999999995</v>
      </c>
      <c r="G1080" s="212">
        <v>0</v>
      </c>
      <c r="H1080" s="221" t="s">
        <v>1765</v>
      </c>
      <c r="I1080" s="212">
        <v>0.10970711402382563</v>
      </c>
      <c r="J1080" s="212">
        <v>0.26631532694429294</v>
      </c>
      <c r="K1080" s="213">
        <v>7</v>
      </c>
      <c r="L1080" s="214">
        <v>5663</v>
      </c>
      <c r="M1080" s="214">
        <v>2562</v>
      </c>
      <c r="N1080" s="215">
        <v>4.870967741935484</v>
      </c>
      <c r="O1080" s="215">
        <v>6.4516129032258063E-2</v>
      </c>
      <c r="P1080" s="213">
        <v>1</v>
      </c>
      <c r="Q1080" s="214">
        <v>13747</v>
      </c>
      <c r="R1080" s="215">
        <v>0.95161290322580649</v>
      </c>
    </row>
    <row r="1081" spans="2:18">
      <c r="B1081" s="213" t="s">
        <v>1330</v>
      </c>
      <c r="C1081" s="213" t="s">
        <v>448</v>
      </c>
      <c r="D1081" s="213" t="s">
        <v>378</v>
      </c>
      <c r="E1081" s="214">
        <v>64</v>
      </c>
      <c r="F1081" s="212">
        <v>46.34928</v>
      </c>
      <c r="G1081" s="212">
        <v>0</v>
      </c>
      <c r="H1081" s="221" t="s">
        <v>1765</v>
      </c>
      <c r="I1081" s="212">
        <v>6.3096604339678633E-2</v>
      </c>
      <c r="J1081" s="212">
        <v>0.20116522550298521</v>
      </c>
      <c r="K1081" s="213">
        <v>6</v>
      </c>
      <c r="L1081" s="214">
        <v>3257</v>
      </c>
      <c r="M1081" s="214">
        <v>94</v>
      </c>
      <c r="N1081" s="215">
        <v>4.734375</v>
      </c>
      <c r="O1081" s="215">
        <v>1.5625E-2</v>
      </c>
      <c r="P1081" s="213">
        <v>4</v>
      </c>
      <c r="Q1081" s="214">
        <v>10384</v>
      </c>
      <c r="R1081" s="215">
        <v>1</v>
      </c>
    </row>
    <row r="1082" spans="2:18">
      <c r="B1082" s="213" t="s">
        <v>1331</v>
      </c>
      <c r="C1082" s="213" t="s">
        <v>448</v>
      </c>
      <c r="D1082" s="213" t="s">
        <v>259</v>
      </c>
      <c r="E1082" s="214">
        <v>1</v>
      </c>
      <c r="F1082" s="212">
        <v>20.970759999999999</v>
      </c>
      <c r="G1082" s="212">
        <v>0</v>
      </c>
      <c r="H1082" s="221" t="s">
        <v>1765</v>
      </c>
      <c r="I1082" s="212">
        <v>1.0260889386273823E-3</v>
      </c>
      <c r="J1082" s="212">
        <v>5.5599702953530242E-3</v>
      </c>
      <c r="K1082" s="213">
        <v>4</v>
      </c>
      <c r="L1082" s="214">
        <v>43</v>
      </c>
      <c r="M1082" s="214"/>
      <c r="N1082" s="215">
        <v>4</v>
      </c>
      <c r="O1082" s="215"/>
      <c r="P1082" s="213">
        <v>1</v>
      </c>
      <c r="Q1082" s="214">
        <v>233</v>
      </c>
      <c r="R1082" s="215">
        <v>1</v>
      </c>
    </row>
    <row r="1083" spans="2:18">
      <c r="B1083" s="213" t="s">
        <v>1332</v>
      </c>
      <c r="C1083" s="213" t="s">
        <v>448</v>
      </c>
      <c r="D1083" s="213" t="s">
        <v>378</v>
      </c>
      <c r="E1083" s="214">
        <v>190</v>
      </c>
      <c r="F1083" s="212">
        <v>46.1982</v>
      </c>
      <c r="G1083" s="212">
        <v>0</v>
      </c>
      <c r="H1083" s="221" t="s">
        <v>1765</v>
      </c>
      <c r="I1083" s="212">
        <v>2.5066225469791275</v>
      </c>
      <c r="J1083" s="212">
        <v>7.8052262476071596E-2</v>
      </c>
      <c r="K1083" s="213">
        <v>10</v>
      </c>
      <c r="L1083" s="214">
        <v>129390</v>
      </c>
      <c r="M1083" s="214">
        <v>117142</v>
      </c>
      <c r="N1083" s="215">
        <v>8.8000000000000007</v>
      </c>
      <c r="O1083" s="215">
        <v>3.9157894736842107</v>
      </c>
      <c r="P1083" s="213">
        <v>1</v>
      </c>
      <c r="Q1083" s="214">
        <v>4029</v>
      </c>
      <c r="R1083" s="215">
        <v>0.26842105263157895</v>
      </c>
    </row>
    <row r="1084" spans="2:18">
      <c r="B1084" s="213" t="s">
        <v>1333</v>
      </c>
      <c r="C1084" s="213" t="s">
        <v>448</v>
      </c>
      <c r="D1084" s="213" t="s">
        <v>378</v>
      </c>
      <c r="E1084" s="214">
        <v>93</v>
      </c>
      <c r="F1084" s="212">
        <v>15.703520000000001</v>
      </c>
      <c r="G1084" s="212">
        <v>0</v>
      </c>
      <c r="H1084" s="221" t="s">
        <v>1765</v>
      </c>
      <c r="I1084" s="212">
        <v>0.76027824295691981</v>
      </c>
      <c r="J1084" s="212">
        <v>1.6846425279025032</v>
      </c>
      <c r="K1084" s="213">
        <v>10</v>
      </c>
      <c r="L1084" s="214">
        <v>39245</v>
      </c>
      <c r="M1084" s="214">
        <v>18667</v>
      </c>
      <c r="N1084" s="215">
        <v>8.8387096774193541</v>
      </c>
      <c r="O1084" s="215">
        <v>2.956989247311828</v>
      </c>
      <c r="P1084" s="213">
        <v>4</v>
      </c>
      <c r="Q1084" s="214">
        <v>86960</v>
      </c>
      <c r="R1084" s="215">
        <v>2.967741935483871</v>
      </c>
    </row>
    <row r="1085" spans="2:18">
      <c r="B1085" s="213" t="s">
        <v>1334</v>
      </c>
      <c r="C1085" s="213" t="s">
        <v>448</v>
      </c>
      <c r="D1085" s="213" t="s">
        <v>378</v>
      </c>
      <c r="E1085" s="214">
        <v>88</v>
      </c>
      <c r="F1085" s="212">
        <v>16.912650000000003</v>
      </c>
      <c r="G1085" s="212">
        <v>0</v>
      </c>
      <c r="H1085" s="221" t="s">
        <v>1765</v>
      </c>
      <c r="I1085" s="212">
        <v>1.3255517517157416</v>
      </c>
      <c r="J1085" s="212">
        <v>0</v>
      </c>
      <c r="K1085" s="213">
        <v>10</v>
      </c>
      <c r="L1085" s="214">
        <v>68424</v>
      </c>
      <c r="M1085" s="214">
        <v>62686</v>
      </c>
      <c r="N1085" s="215">
        <v>8.8977272727272734</v>
      </c>
      <c r="O1085" s="215">
        <v>3.9545454545454546</v>
      </c>
      <c r="P1085" s="213"/>
      <c r="Q1085" s="214"/>
      <c r="R1085" s="215"/>
    </row>
    <row r="1086" spans="2:18">
      <c r="B1086" s="213" t="s">
        <v>1335</v>
      </c>
      <c r="C1086" s="213" t="s">
        <v>448</v>
      </c>
      <c r="D1086" s="213" t="s">
        <v>378</v>
      </c>
      <c r="E1086" s="214">
        <v>62</v>
      </c>
      <c r="F1086" s="212">
        <v>101.80923</v>
      </c>
      <c r="G1086" s="212">
        <v>0.13158</v>
      </c>
      <c r="H1086" s="221" t="s">
        <v>1765</v>
      </c>
      <c r="I1086" s="212">
        <v>0.55665269545481288</v>
      </c>
      <c r="J1086" s="212">
        <v>7.1291220132028658E-3</v>
      </c>
      <c r="K1086" s="213">
        <v>11</v>
      </c>
      <c r="L1086" s="214">
        <v>28734</v>
      </c>
      <c r="M1086" s="214">
        <v>25090</v>
      </c>
      <c r="N1086" s="215">
        <v>7.5483870967741939</v>
      </c>
      <c r="O1086" s="215">
        <v>2.935483870967742</v>
      </c>
      <c r="P1086" s="213">
        <v>3</v>
      </c>
      <c r="Q1086" s="214">
        <v>368</v>
      </c>
      <c r="R1086" s="215">
        <v>0.32258064516129031</v>
      </c>
    </row>
    <row r="1087" spans="2:18">
      <c r="B1087" s="213" t="s">
        <v>1336</v>
      </c>
      <c r="C1087" s="213" t="s">
        <v>448</v>
      </c>
      <c r="D1087" s="213" t="s">
        <v>378</v>
      </c>
      <c r="E1087" s="214">
        <v>26</v>
      </c>
      <c r="F1087" s="212">
        <v>34.055143530000002</v>
      </c>
      <c r="G1087" s="212">
        <v>10.350950000000001</v>
      </c>
      <c r="H1087" s="221" t="s">
        <v>1765</v>
      </c>
      <c r="I1087" s="212">
        <v>0.10131878185361001</v>
      </c>
      <c r="J1087" s="212">
        <v>7.9098383641052455E-2</v>
      </c>
      <c r="K1087" s="213">
        <v>8</v>
      </c>
      <c r="L1087" s="214">
        <v>5230.0005039999996</v>
      </c>
      <c r="M1087" s="214">
        <v>980</v>
      </c>
      <c r="N1087" s="215">
        <v>5.4871795384615387</v>
      </c>
      <c r="O1087" s="215">
        <v>0.19230769230769232</v>
      </c>
      <c r="P1087" s="213">
        <v>2</v>
      </c>
      <c r="Q1087" s="214">
        <v>4083</v>
      </c>
      <c r="R1087" s="215">
        <v>0.69230769230769229</v>
      </c>
    </row>
    <row r="1088" spans="2:18">
      <c r="B1088" s="213" t="s">
        <v>1337</v>
      </c>
      <c r="C1088" s="213" t="s">
        <v>448</v>
      </c>
      <c r="D1088" s="213" t="s">
        <v>378</v>
      </c>
      <c r="E1088" s="214">
        <v>13</v>
      </c>
      <c r="F1088" s="212">
        <v>1.01457</v>
      </c>
      <c r="G1088" s="212">
        <v>8.8466299999999993</v>
      </c>
      <c r="H1088" s="220">
        <v>0.88703399896621704</v>
      </c>
      <c r="I1088" s="212">
        <v>3.250724657107177E-2</v>
      </c>
      <c r="J1088" s="212">
        <v>0.17869299307006317</v>
      </c>
      <c r="K1088" s="213">
        <v>6</v>
      </c>
      <c r="L1088" s="214">
        <v>1678</v>
      </c>
      <c r="M1088" s="214">
        <v>1170</v>
      </c>
      <c r="N1088" s="215">
        <v>4.6923076923076925</v>
      </c>
      <c r="O1088" s="215">
        <v>0.76923076923076927</v>
      </c>
      <c r="P1088" s="213">
        <v>3</v>
      </c>
      <c r="Q1088" s="214">
        <v>9224</v>
      </c>
      <c r="R1088" s="215">
        <v>2.4615384615384617</v>
      </c>
    </row>
    <row r="1089" spans="2:18">
      <c r="B1089" s="213" t="s">
        <v>1338</v>
      </c>
      <c r="C1089" s="213" t="s">
        <v>448</v>
      </c>
      <c r="D1089" s="213" t="s">
        <v>259</v>
      </c>
      <c r="E1089" s="214">
        <v>396.5</v>
      </c>
      <c r="F1089" s="212">
        <v>3.3785100000000003</v>
      </c>
      <c r="G1089" s="212">
        <v>4.3663999999999996</v>
      </c>
      <c r="H1089" s="220">
        <v>4.4980545043945313</v>
      </c>
      <c r="I1089" s="212">
        <v>0.10969597726819177</v>
      </c>
      <c r="J1089" s="212">
        <v>0</v>
      </c>
      <c r="K1089" s="213">
        <v>8</v>
      </c>
      <c r="L1089" s="214">
        <v>4596.9962690000002</v>
      </c>
      <c r="M1089" s="214">
        <v>4484.9962690000002</v>
      </c>
      <c r="N1089" s="215">
        <v>0.14880188650693568</v>
      </c>
      <c r="O1089" s="215">
        <v>0.14627981841109711</v>
      </c>
      <c r="P1089" s="213"/>
      <c r="Q1089" s="214"/>
      <c r="R1089" s="215"/>
    </row>
    <row r="1090" spans="2:18">
      <c r="B1090" s="213" t="s">
        <v>1339</v>
      </c>
      <c r="C1090" s="213" t="s">
        <v>448</v>
      </c>
      <c r="D1090" s="213" t="s">
        <v>259</v>
      </c>
      <c r="E1090" s="214">
        <v>1123</v>
      </c>
      <c r="F1090" s="212">
        <v>9.3252399999999991</v>
      </c>
      <c r="G1090" s="212">
        <v>2.0057100000000001</v>
      </c>
      <c r="H1090" s="220">
        <v>2.8527324199676514</v>
      </c>
      <c r="I1090" s="212">
        <v>2.3636157255695629</v>
      </c>
      <c r="J1090" s="212">
        <v>0</v>
      </c>
      <c r="K1090" s="213">
        <v>7</v>
      </c>
      <c r="L1090" s="214">
        <v>99051.332075999992</v>
      </c>
      <c r="M1090" s="214">
        <v>99051.332075999992</v>
      </c>
      <c r="N1090" s="215">
        <v>1.1418818504007124</v>
      </c>
      <c r="O1090" s="215">
        <v>1.1418818504007124</v>
      </c>
      <c r="P1090" s="213"/>
      <c r="Q1090" s="214"/>
      <c r="R1090" s="215"/>
    </row>
    <row r="1091" spans="2:18">
      <c r="B1091" s="213" t="s">
        <v>1340</v>
      </c>
      <c r="C1091" s="213" t="s">
        <v>448</v>
      </c>
      <c r="D1091" s="213" t="s">
        <v>259</v>
      </c>
      <c r="E1091" s="214">
        <v>2464.5</v>
      </c>
      <c r="F1091" s="212">
        <v>16.16628</v>
      </c>
      <c r="G1091" s="212">
        <v>3.4630900000000002</v>
      </c>
      <c r="H1091" s="220">
        <v>6.3172793388366699</v>
      </c>
      <c r="I1091" s="212">
        <v>0.44308745832753077</v>
      </c>
      <c r="J1091" s="212">
        <v>1.1414404253558652</v>
      </c>
      <c r="K1091" s="213">
        <v>5</v>
      </c>
      <c r="L1091" s="214">
        <v>18568.332618</v>
      </c>
      <c r="M1091" s="214">
        <v>18568.332618</v>
      </c>
      <c r="N1091" s="215">
        <v>2.8944337999594238E-2</v>
      </c>
      <c r="O1091" s="215">
        <v>2.8944337999594238E-2</v>
      </c>
      <c r="P1091" s="213">
        <v>4</v>
      </c>
      <c r="Q1091" s="214">
        <v>47834</v>
      </c>
      <c r="R1091" s="215">
        <v>5.8835463582876849E-2</v>
      </c>
    </row>
    <row r="1092" spans="2:18">
      <c r="B1092" s="213" t="s">
        <v>1341</v>
      </c>
      <c r="C1092" s="213" t="s">
        <v>448</v>
      </c>
      <c r="D1092" s="213" t="s">
        <v>355</v>
      </c>
      <c r="E1092" s="214">
        <v>1954</v>
      </c>
      <c r="F1092" s="212">
        <v>44.394840000000002</v>
      </c>
      <c r="G1092" s="212">
        <v>5.0078900000000006</v>
      </c>
      <c r="H1092" s="220">
        <v>6.257810115814209</v>
      </c>
      <c r="I1092" s="212">
        <v>0.34896964604571529</v>
      </c>
      <c r="J1092" s="212">
        <v>0.48678543701254323</v>
      </c>
      <c r="K1092" s="213">
        <v>15</v>
      </c>
      <c r="L1092" s="214">
        <v>15240.995541</v>
      </c>
      <c r="M1092" s="214">
        <v>15240.995541</v>
      </c>
      <c r="N1092" s="215">
        <v>5.7830078300921184E-2</v>
      </c>
      <c r="O1092" s="215">
        <v>5.7830078300921184E-2</v>
      </c>
      <c r="P1092" s="213">
        <v>3</v>
      </c>
      <c r="Q1092" s="214">
        <v>21260</v>
      </c>
      <c r="R1092" s="215">
        <v>5.015353121801433E-2</v>
      </c>
    </row>
    <row r="1093" spans="2:18">
      <c r="B1093" s="213" t="s">
        <v>1342</v>
      </c>
      <c r="C1093" s="213" t="s">
        <v>448</v>
      </c>
      <c r="D1093" s="213" t="s">
        <v>378</v>
      </c>
      <c r="E1093" s="214">
        <v>86</v>
      </c>
      <c r="F1093" s="212">
        <v>22.787489999999998</v>
      </c>
      <c r="G1093" s="212">
        <v>0.11809</v>
      </c>
      <c r="H1093" s="221" t="s">
        <v>1765</v>
      </c>
      <c r="I1093" s="212">
        <v>0.27666029475323306</v>
      </c>
      <c r="J1093" s="212">
        <v>0.16189693658787052</v>
      </c>
      <c r="K1093" s="213">
        <v>4</v>
      </c>
      <c r="L1093" s="214">
        <v>14280.999578999999</v>
      </c>
      <c r="M1093" s="214">
        <v>14280.999578999999</v>
      </c>
      <c r="N1093" s="215">
        <v>0.95348836046511631</v>
      </c>
      <c r="O1093" s="215">
        <v>0.95348836046511631</v>
      </c>
      <c r="P1093" s="213">
        <v>3</v>
      </c>
      <c r="Q1093" s="214">
        <v>8357</v>
      </c>
      <c r="R1093" s="215">
        <v>0.47674418604651164</v>
      </c>
    </row>
    <row r="1094" spans="2:18">
      <c r="B1094" s="213" t="s">
        <v>1343</v>
      </c>
      <c r="C1094" s="213" t="s">
        <v>448</v>
      </c>
      <c r="D1094" s="213" t="s">
        <v>378</v>
      </c>
      <c r="E1094" s="214">
        <v>206.5</v>
      </c>
      <c r="F1094" s="212">
        <v>23.262589999999999</v>
      </c>
      <c r="G1094" s="212">
        <v>0.15813999999999998</v>
      </c>
      <c r="H1094" s="220">
        <v>0.90224409103393555</v>
      </c>
      <c r="I1094" s="212">
        <v>1.652270889630596</v>
      </c>
      <c r="J1094" s="212">
        <v>3.8745228332624272E-4</v>
      </c>
      <c r="K1094" s="213">
        <v>5</v>
      </c>
      <c r="L1094" s="214">
        <v>85289</v>
      </c>
      <c r="M1094" s="214">
        <v>85289</v>
      </c>
      <c r="N1094" s="215">
        <v>2.639225181598063</v>
      </c>
      <c r="O1094" s="215">
        <v>2.639225181598063</v>
      </c>
      <c r="P1094" s="213">
        <v>1</v>
      </c>
      <c r="Q1094" s="214">
        <v>20</v>
      </c>
      <c r="R1094" s="215">
        <v>4.8426150121065378E-3</v>
      </c>
    </row>
    <row r="1095" spans="2:18">
      <c r="B1095" s="213" t="s">
        <v>1344</v>
      </c>
      <c r="C1095" s="213" t="s">
        <v>448</v>
      </c>
      <c r="D1095" s="213" t="s">
        <v>378</v>
      </c>
      <c r="E1095" s="214">
        <v>60</v>
      </c>
      <c r="F1095" s="212">
        <v>24.6097</v>
      </c>
      <c r="G1095" s="212">
        <v>0.86736000000000002</v>
      </c>
      <c r="H1095" s="220">
        <v>0.39738839864730835</v>
      </c>
      <c r="I1095" s="212">
        <v>0.32445258905535762</v>
      </c>
      <c r="J1095" s="212">
        <v>2.712165983283699E-2</v>
      </c>
      <c r="K1095" s="213">
        <v>2</v>
      </c>
      <c r="L1095" s="214">
        <v>16748.002425999999</v>
      </c>
      <c r="M1095" s="214">
        <v>16748.002425999999</v>
      </c>
      <c r="N1095" s="215">
        <v>1.4500001500000002</v>
      </c>
      <c r="O1095" s="215">
        <v>1.4500001499999999</v>
      </c>
      <c r="P1095" s="213">
        <v>1</v>
      </c>
      <c r="Q1095" s="214">
        <v>1400</v>
      </c>
      <c r="R1095" s="215">
        <v>8.3333333333333329E-2</v>
      </c>
    </row>
    <row r="1096" spans="2:18">
      <c r="B1096" s="213" t="s">
        <v>1345</v>
      </c>
      <c r="C1096" s="213" t="s">
        <v>448</v>
      </c>
      <c r="D1096" s="213" t="s">
        <v>378</v>
      </c>
      <c r="E1096" s="214">
        <v>633.5</v>
      </c>
      <c r="F1096" s="212">
        <v>84.384969999999996</v>
      </c>
      <c r="G1096" s="212">
        <v>1.3738999999999999</v>
      </c>
      <c r="H1096" s="220">
        <v>1.3872781991958618</v>
      </c>
      <c r="I1096" s="212">
        <v>4.9058564355051066</v>
      </c>
      <c r="J1096" s="212">
        <v>1.6150948430454428</v>
      </c>
      <c r="K1096" s="213">
        <v>12</v>
      </c>
      <c r="L1096" s="214">
        <v>253236.67696000001</v>
      </c>
      <c r="M1096" s="214">
        <v>200207.67695999995</v>
      </c>
      <c r="N1096" s="215">
        <v>3.39173910023678</v>
      </c>
      <c r="O1096" s="215">
        <v>2.6593002683504339</v>
      </c>
      <c r="P1096" s="213">
        <v>2</v>
      </c>
      <c r="Q1096" s="214">
        <v>83370</v>
      </c>
      <c r="R1096" s="215">
        <v>0.39463299131807417</v>
      </c>
    </row>
    <row r="1097" spans="2:18">
      <c r="B1097" s="213" t="s">
        <v>1346</v>
      </c>
      <c r="C1097" s="213" t="s">
        <v>448</v>
      </c>
      <c r="D1097" s="213" t="s">
        <v>378</v>
      </c>
      <c r="E1097" s="214">
        <v>777.5</v>
      </c>
      <c r="F1097" s="212">
        <v>26.900937267</v>
      </c>
      <c r="G1097" s="212">
        <v>0.75846743400000005</v>
      </c>
      <c r="H1097" s="220">
        <v>2.5345680713653564</v>
      </c>
      <c r="I1097" s="212">
        <v>1.2592521413421702</v>
      </c>
      <c r="J1097" s="212">
        <v>6.513072882714141E-2</v>
      </c>
      <c r="K1097" s="213">
        <v>9</v>
      </c>
      <c r="L1097" s="214">
        <v>65001.663199999995</v>
      </c>
      <c r="M1097" s="214">
        <v>65001.663199999995</v>
      </c>
      <c r="N1097" s="215">
        <v>1.9965701813504824</v>
      </c>
      <c r="O1097" s="215">
        <v>1.9965701813504824</v>
      </c>
      <c r="P1097" s="213">
        <v>3</v>
      </c>
      <c r="Q1097" s="214">
        <v>3362</v>
      </c>
      <c r="R1097" s="215">
        <v>1.9292604501607719E-2</v>
      </c>
    </row>
    <row r="1098" spans="2:18">
      <c r="B1098" s="213" t="s">
        <v>1347</v>
      </c>
      <c r="C1098" s="213" t="s">
        <v>448</v>
      </c>
      <c r="D1098" s="213" t="s">
        <v>259</v>
      </c>
      <c r="E1098" s="214">
        <v>1674.5</v>
      </c>
      <c r="F1098" s="212">
        <v>15.066600000000001</v>
      </c>
      <c r="G1098" s="212">
        <v>0.87338000000000005</v>
      </c>
      <c r="H1098" s="220">
        <v>5.0639152526855469</v>
      </c>
      <c r="I1098" s="212">
        <v>0.18434597112003348</v>
      </c>
      <c r="J1098" s="212">
        <v>0.2646832210989517</v>
      </c>
      <c r="K1098" s="213">
        <v>9</v>
      </c>
      <c r="L1098" s="214">
        <v>7725.3310700000002</v>
      </c>
      <c r="M1098" s="214">
        <v>7725.3310700000002</v>
      </c>
      <c r="N1098" s="215">
        <v>0.14531699611824425</v>
      </c>
      <c r="O1098" s="215">
        <v>0.14531699611824425</v>
      </c>
      <c r="P1098" s="213">
        <v>1</v>
      </c>
      <c r="Q1098" s="214">
        <v>11092</v>
      </c>
      <c r="R1098" s="215">
        <v>3.5234398327859059E-2</v>
      </c>
    </row>
    <row r="1099" spans="2:18">
      <c r="B1099" s="213" t="s">
        <v>1348</v>
      </c>
      <c r="C1099" s="213" t="s">
        <v>448</v>
      </c>
      <c r="D1099" s="213" t="s">
        <v>378</v>
      </c>
      <c r="E1099" s="214">
        <v>85</v>
      </c>
      <c r="F1099" s="212">
        <v>90.929729999999992</v>
      </c>
      <c r="G1099" s="212">
        <v>1.5820000000000001E-2</v>
      </c>
      <c r="H1099" s="221" t="s">
        <v>1765</v>
      </c>
      <c r="I1099" s="212">
        <v>1.4971349953867683</v>
      </c>
      <c r="J1099" s="212">
        <v>0.25029417502875279</v>
      </c>
      <c r="K1099" s="213">
        <v>4</v>
      </c>
      <c r="L1099" s="214">
        <v>77281</v>
      </c>
      <c r="M1099" s="214">
        <v>77281</v>
      </c>
      <c r="N1099" s="215">
        <v>2.5647058823529414</v>
      </c>
      <c r="O1099" s="215">
        <v>2.5647058823529414</v>
      </c>
      <c r="P1099" s="213">
        <v>4</v>
      </c>
      <c r="Q1099" s="214">
        <v>12920</v>
      </c>
      <c r="R1099" s="215">
        <v>1.2588235294117647</v>
      </c>
    </row>
    <row r="1100" spans="2:18">
      <c r="B1100" s="213" t="s">
        <v>1349</v>
      </c>
      <c r="C1100" s="213" t="s">
        <v>448</v>
      </c>
      <c r="D1100" s="213" t="s">
        <v>378</v>
      </c>
      <c r="E1100" s="214">
        <v>80</v>
      </c>
      <c r="F1100" s="212">
        <v>84.426720000000003</v>
      </c>
      <c r="G1100" s="212">
        <v>0.29343000000000002</v>
      </c>
      <c r="H1100" s="221" t="s">
        <v>1765</v>
      </c>
      <c r="I1100" s="212">
        <v>8.0396348790195363E-3</v>
      </c>
      <c r="J1100" s="212">
        <v>4.2038572740897336E-3</v>
      </c>
      <c r="K1100" s="213">
        <v>2</v>
      </c>
      <c r="L1100" s="214">
        <v>415</v>
      </c>
      <c r="M1100" s="214">
        <v>415</v>
      </c>
      <c r="N1100" s="215">
        <v>0.95</v>
      </c>
      <c r="O1100" s="215">
        <v>0.95</v>
      </c>
      <c r="P1100" s="213">
        <v>2</v>
      </c>
      <c r="Q1100" s="214">
        <v>217</v>
      </c>
      <c r="R1100" s="215">
        <v>3.7499999999999999E-2</v>
      </c>
    </row>
    <row r="1101" spans="2:18">
      <c r="B1101" s="213" t="s">
        <v>1350</v>
      </c>
      <c r="C1101" s="213" t="s">
        <v>448</v>
      </c>
      <c r="D1101" s="213" t="s">
        <v>378</v>
      </c>
      <c r="E1101" s="214">
        <v>67</v>
      </c>
      <c r="F1101" s="212">
        <v>56.98986</v>
      </c>
      <c r="G1101" s="212">
        <v>0.57465999999999995</v>
      </c>
      <c r="H1101" s="221" t="s">
        <v>1765</v>
      </c>
      <c r="I1101" s="212">
        <v>1.6253623285535885E-2</v>
      </c>
      <c r="J1101" s="212">
        <v>0</v>
      </c>
      <c r="K1101" s="213">
        <v>3</v>
      </c>
      <c r="L1101" s="214">
        <v>839</v>
      </c>
      <c r="M1101" s="214">
        <v>839</v>
      </c>
      <c r="N1101" s="215">
        <v>1.0597014925373134</v>
      </c>
      <c r="O1101" s="215">
        <v>1.0597014925373134</v>
      </c>
      <c r="P1101" s="213"/>
      <c r="Q1101" s="214"/>
      <c r="R1101" s="215"/>
    </row>
    <row r="1102" spans="2:18">
      <c r="B1102" s="213" t="s">
        <v>1351</v>
      </c>
      <c r="C1102" s="213" t="s">
        <v>448</v>
      </c>
      <c r="D1102" s="213" t="s">
        <v>378</v>
      </c>
      <c r="E1102" s="214">
        <v>58</v>
      </c>
      <c r="F1102" s="212">
        <v>20.195270000000001</v>
      </c>
      <c r="G1102" s="212">
        <v>0.2293</v>
      </c>
      <c r="H1102" s="221" t="s">
        <v>1765</v>
      </c>
      <c r="I1102" s="212">
        <v>0.21953046373264914</v>
      </c>
      <c r="J1102" s="212">
        <v>0.14256306764989102</v>
      </c>
      <c r="K1102" s="213">
        <v>6</v>
      </c>
      <c r="L1102" s="214">
        <v>11332</v>
      </c>
      <c r="M1102" s="214">
        <v>11332</v>
      </c>
      <c r="N1102" s="215">
        <v>2.0344827586206895</v>
      </c>
      <c r="O1102" s="215">
        <v>2.0344827586206895</v>
      </c>
      <c r="P1102" s="213">
        <v>1</v>
      </c>
      <c r="Q1102" s="214">
        <v>7359</v>
      </c>
      <c r="R1102" s="215">
        <v>0.96551724137931039</v>
      </c>
    </row>
    <row r="1103" spans="2:18">
      <c r="B1103" s="213" t="s">
        <v>1352</v>
      </c>
      <c r="C1103" s="213" t="s">
        <v>448</v>
      </c>
      <c r="D1103" s="213" t="s">
        <v>355</v>
      </c>
      <c r="E1103" s="214">
        <v>94.5</v>
      </c>
      <c r="F1103" s="212">
        <v>116.63158</v>
      </c>
      <c r="G1103" s="212">
        <v>0.19789999999999999</v>
      </c>
      <c r="H1103" s="221" t="s">
        <v>1765</v>
      </c>
      <c r="I1103" s="212">
        <v>0.56422232446567733</v>
      </c>
      <c r="J1103" s="212">
        <v>0.15455323141273125</v>
      </c>
      <c r="K1103" s="213">
        <v>4</v>
      </c>
      <c r="L1103" s="214">
        <v>24641.999752</v>
      </c>
      <c r="M1103" s="214">
        <v>24641.999752</v>
      </c>
      <c r="N1103" s="215">
        <v>1.6190476084656085</v>
      </c>
      <c r="O1103" s="215">
        <v>1.6190476084656085</v>
      </c>
      <c r="P1103" s="213">
        <v>3</v>
      </c>
      <c r="Q1103" s="214">
        <v>6750</v>
      </c>
      <c r="R1103" s="215">
        <v>0.95238095238095233</v>
      </c>
    </row>
    <row r="1104" spans="2:18">
      <c r="B1104" s="213" t="s">
        <v>1353</v>
      </c>
      <c r="C1104" s="213" t="s">
        <v>448</v>
      </c>
      <c r="D1104" s="213" t="s">
        <v>378</v>
      </c>
      <c r="E1104" s="214">
        <v>59</v>
      </c>
      <c r="F1104" s="212">
        <v>62.076929999999997</v>
      </c>
      <c r="G1104" s="212">
        <v>0</v>
      </c>
      <c r="H1104" s="221" t="s">
        <v>1765</v>
      </c>
      <c r="I1104" s="212">
        <v>1.8661833057937169</v>
      </c>
      <c r="J1104" s="212">
        <v>1.6447349427199005E-2</v>
      </c>
      <c r="K1104" s="213">
        <v>7</v>
      </c>
      <c r="L1104" s="214">
        <v>96331.00054400001</v>
      </c>
      <c r="M1104" s="214">
        <v>90241.00054400001</v>
      </c>
      <c r="N1104" s="215">
        <v>3.8983051186440676</v>
      </c>
      <c r="O1104" s="215">
        <v>3.4745763050847458</v>
      </c>
      <c r="P1104" s="213">
        <v>4</v>
      </c>
      <c r="Q1104" s="214">
        <v>849</v>
      </c>
      <c r="R1104" s="215">
        <v>0.11864406779661017</v>
      </c>
    </row>
    <row r="1105" spans="2:18">
      <c r="B1105" s="213" t="s">
        <v>1354</v>
      </c>
      <c r="C1105" s="213" t="s">
        <v>354</v>
      </c>
      <c r="D1105" s="213" t="s">
        <v>378</v>
      </c>
      <c r="E1105" s="214">
        <v>153</v>
      </c>
      <c r="F1105" s="212">
        <v>28.535349999999998</v>
      </c>
      <c r="G1105" s="212">
        <v>2.79365</v>
      </c>
      <c r="H1105" s="220">
        <v>0.53038066625595093</v>
      </c>
      <c r="I1105" s="212">
        <v>0.26476552265414155</v>
      </c>
      <c r="J1105" s="212">
        <v>0.86150015197590069</v>
      </c>
      <c r="K1105" s="213">
        <v>4</v>
      </c>
      <c r="L1105" s="214">
        <v>13667.000250000001</v>
      </c>
      <c r="M1105" s="214">
        <v>13667.000250000001</v>
      </c>
      <c r="N1105" s="215">
        <v>1.1023965359477126</v>
      </c>
      <c r="O1105" s="215">
        <v>1.1023965359477126</v>
      </c>
      <c r="P1105" s="213">
        <v>3</v>
      </c>
      <c r="Q1105" s="214">
        <v>44470</v>
      </c>
      <c r="R1105" s="215">
        <v>2.0130718954248366</v>
      </c>
    </row>
    <row r="1106" spans="2:18">
      <c r="B1106" s="213" t="s">
        <v>1355</v>
      </c>
      <c r="C1106" s="213" t="s">
        <v>354</v>
      </c>
      <c r="D1106" s="213" t="s">
        <v>378</v>
      </c>
      <c r="E1106" s="214">
        <v>389.5</v>
      </c>
      <c r="F1106" s="212">
        <v>20.126519999999999</v>
      </c>
      <c r="G1106" s="212">
        <v>0.17510000000000001</v>
      </c>
      <c r="H1106" s="220">
        <v>0.84549999237060547</v>
      </c>
      <c r="I1106" s="212">
        <v>2.6736144762883298</v>
      </c>
      <c r="J1106" s="212">
        <v>2.2239761062926331E-2</v>
      </c>
      <c r="K1106" s="213">
        <v>8</v>
      </c>
      <c r="L1106" s="214">
        <v>138009.999752</v>
      </c>
      <c r="M1106" s="214">
        <v>138009.999752</v>
      </c>
      <c r="N1106" s="215">
        <v>2.8480958459563541</v>
      </c>
      <c r="O1106" s="215">
        <v>2.8480958459563541</v>
      </c>
      <c r="P1106" s="213">
        <v>2</v>
      </c>
      <c r="Q1106" s="214">
        <v>1148</v>
      </c>
      <c r="R1106" s="215">
        <v>4.6213093709884467E-2</v>
      </c>
    </row>
    <row r="1107" spans="2:18">
      <c r="B1107" s="213" t="s">
        <v>1356</v>
      </c>
      <c r="C1107" s="213" t="s">
        <v>354</v>
      </c>
      <c r="D1107" s="213" t="s">
        <v>378</v>
      </c>
      <c r="E1107" s="214">
        <v>107.5</v>
      </c>
      <c r="F1107" s="212">
        <v>33.429639999999999</v>
      </c>
      <c r="G1107" s="212">
        <v>0.33285999999999999</v>
      </c>
      <c r="H1107" s="221" t="s">
        <v>1765</v>
      </c>
      <c r="I1107" s="212">
        <v>0.22328875088091368</v>
      </c>
      <c r="J1107" s="212">
        <v>0.71872398557018025</v>
      </c>
      <c r="K1107" s="213">
        <v>1</v>
      </c>
      <c r="L1107" s="214">
        <v>11526</v>
      </c>
      <c r="M1107" s="214"/>
      <c r="N1107" s="215">
        <v>0.94883720930232562</v>
      </c>
      <c r="O1107" s="215"/>
      <c r="P1107" s="213">
        <v>1</v>
      </c>
      <c r="Q1107" s="214">
        <v>37100</v>
      </c>
      <c r="R1107" s="215">
        <v>0.93023255813953487</v>
      </c>
    </row>
    <row r="1108" spans="2:18">
      <c r="B1108" s="213" t="s">
        <v>1357</v>
      </c>
      <c r="C1108" s="213" t="s">
        <v>354</v>
      </c>
      <c r="D1108" s="213" t="s">
        <v>378</v>
      </c>
      <c r="E1108" s="214">
        <v>334.5</v>
      </c>
      <c r="F1108" s="212">
        <v>35.21425</v>
      </c>
      <c r="G1108" s="212">
        <v>0.45579000000000003</v>
      </c>
      <c r="H1108" s="220">
        <v>0.60104936361312866</v>
      </c>
      <c r="I1108" s="212">
        <v>0.90506916123593684</v>
      </c>
      <c r="J1108" s="212">
        <v>0</v>
      </c>
      <c r="K1108" s="213">
        <v>7</v>
      </c>
      <c r="L1108" s="214">
        <v>46719</v>
      </c>
      <c r="M1108" s="214">
        <v>46719</v>
      </c>
      <c r="N1108" s="215">
        <v>1.9551569506726458</v>
      </c>
      <c r="O1108" s="215">
        <v>1.9551569506726458</v>
      </c>
      <c r="P1108" s="213"/>
      <c r="Q1108" s="214"/>
      <c r="R1108" s="215"/>
    </row>
    <row r="1109" spans="2:18">
      <c r="B1109" s="213" t="s">
        <v>1358</v>
      </c>
      <c r="C1109" s="213" t="s">
        <v>354</v>
      </c>
      <c r="D1109" s="213" t="s">
        <v>378</v>
      </c>
      <c r="E1109" s="214">
        <v>53</v>
      </c>
      <c r="F1109" s="212">
        <v>49.53978</v>
      </c>
      <c r="G1109" s="212">
        <v>0</v>
      </c>
      <c r="H1109" s="221" t="s">
        <v>1765</v>
      </c>
      <c r="I1109" s="212">
        <v>0.22592342640753213</v>
      </c>
      <c r="J1109" s="212">
        <v>0</v>
      </c>
      <c r="K1109" s="213">
        <v>5</v>
      </c>
      <c r="L1109" s="214">
        <v>11662</v>
      </c>
      <c r="M1109" s="214">
        <v>11662</v>
      </c>
      <c r="N1109" s="215">
        <v>2.9433962264150941</v>
      </c>
      <c r="O1109" s="215">
        <v>2.9433962264150941</v>
      </c>
      <c r="P1109" s="213"/>
      <c r="Q1109" s="214"/>
      <c r="R1109" s="215"/>
    </row>
    <row r="1110" spans="2:18">
      <c r="B1110" s="213" t="s">
        <v>1359</v>
      </c>
      <c r="C1110" s="213" t="s">
        <v>354</v>
      </c>
      <c r="D1110" s="213" t="s">
        <v>378</v>
      </c>
      <c r="E1110" s="214">
        <v>58.5</v>
      </c>
      <c r="F1110" s="212">
        <v>44.993319999999997</v>
      </c>
      <c r="G1110" s="212">
        <v>0</v>
      </c>
      <c r="H1110" s="221" t="s">
        <v>1765</v>
      </c>
      <c r="I1110" s="212">
        <v>0.15079642867057366</v>
      </c>
      <c r="J1110" s="212">
        <v>1.5110639049723468E-3</v>
      </c>
      <c r="K1110" s="213">
        <v>3</v>
      </c>
      <c r="L1110" s="214">
        <v>7784</v>
      </c>
      <c r="M1110" s="214">
        <v>7784</v>
      </c>
      <c r="N1110" s="215">
        <v>1.9145299145299146</v>
      </c>
      <c r="O1110" s="215">
        <v>1.9145299145299146</v>
      </c>
      <c r="P1110" s="213">
        <v>1</v>
      </c>
      <c r="Q1110" s="214">
        <v>78</v>
      </c>
      <c r="R1110" s="215">
        <v>3.4188034188034191E-2</v>
      </c>
    </row>
    <row r="1111" spans="2:18">
      <c r="B1111" s="213" t="s">
        <v>1360</v>
      </c>
      <c r="C1111" s="213" t="s">
        <v>354</v>
      </c>
      <c r="D1111" s="213" t="s">
        <v>355</v>
      </c>
      <c r="E1111" s="214">
        <v>112.5</v>
      </c>
      <c r="F1111" s="212">
        <v>92.832850000000008</v>
      </c>
      <c r="G1111" s="212">
        <v>0.18077000000000001</v>
      </c>
      <c r="H1111" s="221" t="s">
        <v>1765</v>
      </c>
      <c r="I1111" s="212">
        <v>0.57420532405458879</v>
      </c>
      <c r="J1111" s="212">
        <v>0</v>
      </c>
      <c r="K1111" s="213">
        <v>9</v>
      </c>
      <c r="L1111" s="214">
        <v>25078</v>
      </c>
      <c r="M1111" s="214">
        <v>13654</v>
      </c>
      <c r="N1111" s="215">
        <v>3.9644444444444447</v>
      </c>
      <c r="O1111" s="215">
        <v>3.0577777777777779</v>
      </c>
      <c r="P1111" s="213"/>
      <c r="Q1111" s="214"/>
      <c r="R1111" s="215"/>
    </row>
    <row r="1112" spans="2:18">
      <c r="B1112" s="213" t="s">
        <v>1361</v>
      </c>
      <c r="C1112" s="213" t="s">
        <v>354</v>
      </c>
      <c r="D1112" s="213" t="s">
        <v>378</v>
      </c>
      <c r="E1112" s="214">
        <v>98.5</v>
      </c>
      <c r="F1112" s="212">
        <v>62.374669999999995</v>
      </c>
      <c r="G1112" s="212">
        <v>0.42293999999999998</v>
      </c>
      <c r="H1112" s="221" t="s">
        <v>1765</v>
      </c>
      <c r="I1112" s="212">
        <v>2.7427747136664724</v>
      </c>
      <c r="J1112" s="212">
        <v>0.22154521560594559</v>
      </c>
      <c r="K1112" s="213">
        <v>6</v>
      </c>
      <c r="L1112" s="214">
        <v>141580</v>
      </c>
      <c r="M1112" s="214">
        <v>131276</v>
      </c>
      <c r="N1112" s="215">
        <v>4.1624365482233499</v>
      </c>
      <c r="O1112" s="215">
        <v>3.2284263959390862</v>
      </c>
      <c r="P1112" s="213">
        <v>5</v>
      </c>
      <c r="Q1112" s="214">
        <v>11436</v>
      </c>
      <c r="R1112" s="215">
        <v>0.69035532994923854</v>
      </c>
    </row>
    <row r="1113" spans="2:18">
      <c r="B1113" s="213" t="s">
        <v>1362</v>
      </c>
      <c r="C1113" s="213" t="s">
        <v>354</v>
      </c>
      <c r="D1113" s="213" t="s">
        <v>378</v>
      </c>
      <c r="E1113" s="214">
        <v>200</v>
      </c>
      <c r="F1113" s="212">
        <v>44.691520000000004</v>
      </c>
      <c r="G1113" s="212">
        <v>1.4309799999999999</v>
      </c>
      <c r="H1113" s="220">
        <v>0.74253296852111816</v>
      </c>
      <c r="I1113" s="212">
        <v>1.4511056641276106</v>
      </c>
      <c r="J1113" s="212">
        <v>0</v>
      </c>
      <c r="K1113" s="213">
        <v>2</v>
      </c>
      <c r="L1113" s="214">
        <v>74905</v>
      </c>
      <c r="M1113" s="214">
        <v>53289</v>
      </c>
      <c r="N1113" s="215">
        <v>1.92</v>
      </c>
      <c r="O1113" s="215">
        <v>0.95499999999999996</v>
      </c>
      <c r="P1113" s="213"/>
      <c r="Q1113" s="214"/>
      <c r="R1113" s="215"/>
    </row>
    <row r="1114" spans="2:18">
      <c r="B1114" s="213" t="s">
        <v>1363</v>
      </c>
      <c r="C1114" s="213" t="s">
        <v>354</v>
      </c>
      <c r="D1114" s="213" t="s">
        <v>378</v>
      </c>
      <c r="E1114" s="214">
        <v>82</v>
      </c>
      <c r="F1114" s="212">
        <v>55.345109999999998</v>
      </c>
      <c r="G1114" s="212">
        <v>0</v>
      </c>
      <c r="H1114" s="221" t="s">
        <v>1765</v>
      </c>
      <c r="I1114" s="212">
        <v>0.20769379647703243</v>
      </c>
      <c r="J1114" s="212">
        <v>1.2011020783113524E-2</v>
      </c>
      <c r="K1114" s="213">
        <v>6</v>
      </c>
      <c r="L1114" s="214">
        <v>10721</v>
      </c>
      <c r="M1114" s="214">
        <v>10367</v>
      </c>
      <c r="N1114" s="215">
        <v>1.8536585365853659</v>
      </c>
      <c r="O1114" s="215">
        <v>1.8170731707317074</v>
      </c>
      <c r="P1114" s="213">
        <v>2</v>
      </c>
      <c r="Q1114" s="214">
        <v>620</v>
      </c>
      <c r="R1114" s="215">
        <v>9.7560975609756101E-2</v>
      </c>
    </row>
    <row r="1115" spans="2:18">
      <c r="B1115" s="213" t="s">
        <v>1364</v>
      </c>
      <c r="C1115" s="213" t="s">
        <v>354</v>
      </c>
      <c r="D1115" s="213" t="s">
        <v>378</v>
      </c>
      <c r="E1115" s="214">
        <v>89</v>
      </c>
      <c r="F1115" s="212">
        <v>70.565839999999994</v>
      </c>
      <c r="G1115" s="212">
        <v>0.42795</v>
      </c>
      <c r="H1115" s="221" t="s">
        <v>1765</v>
      </c>
      <c r="I1115" s="212">
        <v>0.72500071256006537</v>
      </c>
      <c r="J1115" s="212">
        <v>0.17838303124340216</v>
      </c>
      <c r="K1115" s="213">
        <v>5</v>
      </c>
      <c r="L1115" s="214">
        <v>37424</v>
      </c>
      <c r="M1115" s="214">
        <v>37424</v>
      </c>
      <c r="N1115" s="215">
        <v>2.8314606741573032</v>
      </c>
      <c r="O1115" s="215">
        <v>2.8314606741573032</v>
      </c>
      <c r="P1115" s="213">
        <v>3</v>
      </c>
      <c r="Q1115" s="214">
        <v>9208</v>
      </c>
      <c r="R1115" s="215">
        <v>0.7415730337078652</v>
      </c>
    </row>
    <row r="1116" spans="2:18">
      <c r="B1116" s="213" t="s">
        <v>1365</v>
      </c>
      <c r="C1116" s="213" t="s">
        <v>354</v>
      </c>
      <c r="D1116" s="213" t="s">
        <v>378</v>
      </c>
      <c r="E1116" s="214">
        <v>96.5</v>
      </c>
      <c r="F1116" s="212">
        <v>65.022599999999997</v>
      </c>
      <c r="G1116" s="212">
        <v>0</v>
      </c>
      <c r="H1116" s="221" t="s">
        <v>1765</v>
      </c>
      <c r="I1116" s="212">
        <v>0.86783499680828491</v>
      </c>
      <c r="J1116" s="212">
        <v>5.8117842498936413E-4</v>
      </c>
      <c r="K1116" s="213">
        <v>3</v>
      </c>
      <c r="L1116" s="214">
        <v>44797</v>
      </c>
      <c r="M1116" s="214">
        <v>44797</v>
      </c>
      <c r="N1116" s="215">
        <v>1.9067357512953367</v>
      </c>
      <c r="O1116" s="215">
        <v>1.9067357512953367</v>
      </c>
      <c r="P1116" s="213">
        <v>1</v>
      </c>
      <c r="Q1116" s="214">
        <v>30</v>
      </c>
      <c r="R1116" s="215">
        <v>1.0362694300518135E-2</v>
      </c>
    </row>
    <row r="1117" spans="2:18">
      <c r="B1117" s="213" t="s">
        <v>1366</v>
      </c>
      <c r="C1117" s="213" t="s">
        <v>354</v>
      </c>
      <c r="D1117" s="213" t="s">
        <v>378</v>
      </c>
      <c r="E1117" s="214">
        <v>76.5</v>
      </c>
      <c r="F1117" s="212">
        <v>36.546639999999996</v>
      </c>
      <c r="G1117" s="212">
        <v>0</v>
      </c>
      <c r="H1117" s="220">
        <v>0.30052468180656433</v>
      </c>
      <c r="I1117" s="212">
        <v>0.20271503016121634</v>
      </c>
      <c r="J1117" s="212">
        <v>0</v>
      </c>
      <c r="K1117" s="213">
        <v>4</v>
      </c>
      <c r="L1117" s="214">
        <v>10463.999769</v>
      </c>
      <c r="M1117" s="214">
        <v>10463.999769</v>
      </c>
      <c r="N1117" s="215">
        <v>1.9346405098039217</v>
      </c>
      <c r="O1117" s="215">
        <v>1.9346405098039217</v>
      </c>
      <c r="P1117" s="213"/>
      <c r="Q1117" s="214"/>
      <c r="R1117" s="215"/>
    </row>
    <row r="1118" spans="2:18">
      <c r="B1118" s="213" t="s">
        <v>1367</v>
      </c>
      <c r="C1118" s="213" t="s">
        <v>354</v>
      </c>
      <c r="D1118" s="213" t="s">
        <v>378</v>
      </c>
      <c r="E1118" s="214">
        <v>220</v>
      </c>
      <c r="F1118" s="212">
        <v>59.90558</v>
      </c>
      <c r="G1118" s="212">
        <v>0.11594</v>
      </c>
      <c r="H1118" s="220">
        <v>0.53303259611129761</v>
      </c>
      <c r="I1118" s="212">
        <v>0.6467999228858563</v>
      </c>
      <c r="J1118" s="212">
        <v>0</v>
      </c>
      <c r="K1118" s="213">
        <v>8</v>
      </c>
      <c r="L1118" s="214">
        <v>33387.333136000001</v>
      </c>
      <c r="M1118" s="214">
        <v>33387.333136000001</v>
      </c>
      <c r="N1118" s="215">
        <v>2.1469696909090907</v>
      </c>
      <c r="O1118" s="215">
        <v>2.1469696909090907</v>
      </c>
      <c r="P1118" s="213"/>
      <c r="Q1118" s="214"/>
      <c r="R1118" s="215"/>
    </row>
    <row r="1119" spans="2:18">
      <c r="B1119" s="213" t="s">
        <v>1368</v>
      </c>
      <c r="C1119" s="213" t="s">
        <v>354</v>
      </c>
      <c r="D1119" s="213" t="s">
        <v>378</v>
      </c>
      <c r="E1119" s="214">
        <v>113</v>
      </c>
      <c r="F1119" s="212">
        <v>80.620699999999999</v>
      </c>
      <c r="G1119" s="212">
        <v>0.25918999999999998</v>
      </c>
      <c r="H1119" s="221" t="s">
        <v>1765</v>
      </c>
      <c r="I1119" s="212">
        <v>1.1611944942717336</v>
      </c>
      <c r="J1119" s="212">
        <v>0.15641448677880421</v>
      </c>
      <c r="K1119" s="213">
        <v>6</v>
      </c>
      <c r="L1119" s="214">
        <v>59940.000058999998</v>
      </c>
      <c r="M1119" s="214">
        <v>47419</v>
      </c>
      <c r="N1119" s="215">
        <v>2.6991150530973451</v>
      </c>
      <c r="O1119" s="215">
        <v>1.663716814159292</v>
      </c>
      <c r="P1119" s="213">
        <v>4</v>
      </c>
      <c r="Q1119" s="214">
        <v>8074</v>
      </c>
      <c r="R1119" s="215">
        <v>0.87610619469026552</v>
      </c>
    </row>
    <row r="1120" spans="2:18">
      <c r="B1120" s="213" t="s">
        <v>1369</v>
      </c>
      <c r="C1120" s="213" t="s">
        <v>354</v>
      </c>
      <c r="D1120" s="213" t="s">
        <v>378</v>
      </c>
      <c r="E1120" s="214">
        <v>76.5</v>
      </c>
      <c r="F1120" s="212">
        <v>65.449619999999996</v>
      </c>
      <c r="G1120" s="212">
        <v>0.34555000000000002</v>
      </c>
      <c r="H1120" s="221" t="s">
        <v>1765</v>
      </c>
      <c r="I1120" s="212">
        <v>0.8882808537994108</v>
      </c>
      <c r="J1120" s="212">
        <v>3.8745228332624272E-4</v>
      </c>
      <c r="K1120" s="213">
        <v>10</v>
      </c>
      <c r="L1120" s="214">
        <v>45852.4</v>
      </c>
      <c r="M1120" s="214">
        <v>45852.4</v>
      </c>
      <c r="N1120" s="215">
        <v>4.4313725490196081</v>
      </c>
      <c r="O1120" s="215">
        <v>4.4313725490196081</v>
      </c>
      <c r="P1120" s="213">
        <v>1</v>
      </c>
      <c r="Q1120" s="214">
        <v>20</v>
      </c>
      <c r="R1120" s="215">
        <v>1.3071895424836602E-2</v>
      </c>
    </row>
    <row r="1121" spans="2:18">
      <c r="B1121" s="213" t="s">
        <v>1370</v>
      </c>
      <c r="C1121" s="213" t="s">
        <v>354</v>
      </c>
      <c r="D1121" s="213" t="s">
        <v>378</v>
      </c>
      <c r="E1121" s="214">
        <v>78</v>
      </c>
      <c r="F1121" s="212">
        <v>56.00497</v>
      </c>
      <c r="G1121" s="212">
        <v>0</v>
      </c>
      <c r="H1121" s="221" t="s">
        <v>1765</v>
      </c>
      <c r="I1121" s="212">
        <v>0.17966162377837874</v>
      </c>
      <c r="J1121" s="212">
        <v>0.33243405909391627</v>
      </c>
      <c r="K1121" s="213">
        <v>2</v>
      </c>
      <c r="L1121" s="214">
        <v>9274</v>
      </c>
      <c r="M1121" s="214">
        <v>538</v>
      </c>
      <c r="N1121" s="215">
        <v>1.0256410256410255</v>
      </c>
      <c r="O1121" s="215">
        <v>2.564102564102564E-2</v>
      </c>
      <c r="P1121" s="213">
        <v>1</v>
      </c>
      <c r="Q1121" s="214">
        <v>17160</v>
      </c>
      <c r="R1121" s="215">
        <v>1</v>
      </c>
    </row>
    <row r="1122" spans="2:18">
      <c r="B1122" s="213" t="s">
        <v>1371</v>
      </c>
      <c r="C1122" s="213" t="s">
        <v>354</v>
      </c>
      <c r="D1122" s="213" t="s">
        <v>378</v>
      </c>
      <c r="E1122" s="214">
        <v>648.5</v>
      </c>
      <c r="F1122" s="212">
        <v>47.968409999999999</v>
      </c>
      <c r="G1122" s="212">
        <v>1.4591500000000002</v>
      </c>
      <c r="H1122" s="220">
        <v>1.9752109050750732</v>
      </c>
      <c r="I1122" s="212">
        <v>1.4749146265430935</v>
      </c>
      <c r="J1122" s="212">
        <v>0</v>
      </c>
      <c r="K1122" s="213">
        <v>6</v>
      </c>
      <c r="L1122" s="214">
        <v>76134.001011999993</v>
      </c>
      <c r="M1122" s="214">
        <v>5735.0010120000006</v>
      </c>
      <c r="N1122" s="215">
        <v>0.98535081264456437</v>
      </c>
      <c r="O1122" s="215">
        <v>2.4672323824209717E-2</v>
      </c>
      <c r="P1122" s="213"/>
      <c r="Q1122" s="214"/>
      <c r="R1122" s="215"/>
    </row>
    <row r="1123" spans="2:18">
      <c r="B1123" s="213" t="s">
        <v>1372</v>
      </c>
      <c r="C1123" s="213" t="s">
        <v>354</v>
      </c>
      <c r="D1123" s="213" t="s">
        <v>378</v>
      </c>
      <c r="E1123" s="214">
        <v>686</v>
      </c>
      <c r="F1123" s="212">
        <v>7.5437651680000002</v>
      </c>
      <c r="G1123" s="212">
        <v>1.2772000000000001</v>
      </c>
      <c r="H1123" s="220">
        <v>2.1809532642364502</v>
      </c>
      <c r="I1123" s="212">
        <v>5.0507892202125673</v>
      </c>
      <c r="J1123" s="212">
        <v>0</v>
      </c>
      <c r="K1123" s="213">
        <v>6</v>
      </c>
      <c r="L1123" s="214">
        <v>260718</v>
      </c>
      <c r="M1123" s="214">
        <v>255446</v>
      </c>
      <c r="N1123" s="215">
        <v>3.9183673469387754</v>
      </c>
      <c r="O1123" s="215">
        <v>1.9970845481049562</v>
      </c>
      <c r="P1123" s="213"/>
      <c r="Q1123" s="214"/>
      <c r="R1123" s="215"/>
    </row>
    <row r="1124" spans="2:18">
      <c r="B1124" s="213" t="s">
        <v>1373</v>
      </c>
      <c r="C1124" s="213" t="s">
        <v>354</v>
      </c>
      <c r="D1124" s="213" t="s">
        <v>378</v>
      </c>
      <c r="E1124" s="214">
        <v>626</v>
      </c>
      <c r="F1124" s="212">
        <v>66.597390000000004</v>
      </c>
      <c r="G1124" s="212">
        <v>0.67683000000000004</v>
      </c>
      <c r="H1124" s="220">
        <v>2.3045527935028076</v>
      </c>
      <c r="I1124" s="212">
        <v>0.26486238088181957</v>
      </c>
      <c r="J1124" s="212">
        <v>3.3688976035216811E-2</v>
      </c>
      <c r="K1124" s="213">
        <v>6</v>
      </c>
      <c r="L1124" s="214">
        <v>13672</v>
      </c>
      <c r="M1124" s="214">
        <v>9460</v>
      </c>
      <c r="N1124" s="215">
        <v>9.1054313099041537E-2</v>
      </c>
      <c r="O1124" s="215">
        <v>4.7923322683706068E-2</v>
      </c>
      <c r="P1124" s="213">
        <v>2</v>
      </c>
      <c r="Q1124" s="214">
        <v>1739</v>
      </c>
      <c r="R1124" s="215">
        <v>1.1182108626198083E-2</v>
      </c>
    </row>
    <row r="1125" spans="2:18">
      <c r="B1125" s="213" t="s">
        <v>1374</v>
      </c>
      <c r="C1125" s="213" t="s">
        <v>354</v>
      </c>
      <c r="D1125" s="213" t="s">
        <v>378</v>
      </c>
      <c r="E1125" s="214">
        <v>12</v>
      </c>
      <c r="F1125" s="212">
        <v>6.18621</v>
      </c>
      <c r="G1125" s="212">
        <v>0</v>
      </c>
      <c r="H1125" s="220">
        <v>0.10239458084106445</v>
      </c>
      <c r="I1125" s="212">
        <v>2.2879057330414634E-2</v>
      </c>
      <c r="J1125" s="212">
        <v>0</v>
      </c>
      <c r="K1125" s="213">
        <v>1</v>
      </c>
      <c r="L1125" s="214">
        <v>1181</v>
      </c>
      <c r="M1125" s="214">
        <v>1181</v>
      </c>
      <c r="N1125" s="215">
        <v>0.66666666666666663</v>
      </c>
      <c r="O1125" s="215">
        <v>0.66666666666666663</v>
      </c>
      <c r="P1125" s="213"/>
      <c r="Q1125" s="214"/>
      <c r="R1125" s="215"/>
    </row>
    <row r="1126" spans="2:18">
      <c r="B1126" s="213" t="s">
        <v>1375</v>
      </c>
      <c r="C1126" s="213" t="s">
        <v>354</v>
      </c>
      <c r="D1126" s="213" t="s">
        <v>378</v>
      </c>
      <c r="E1126" s="214">
        <v>350.5</v>
      </c>
      <c r="F1126" s="212">
        <v>3.0036199999999997</v>
      </c>
      <c r="G1126" s="212">
        <v>1.4108699999999998</v>
      </c>
      <c r="H1126" s="220">
        <v>1.0037341117858887</v>
      </c>
      <c r="I1126" s="212">
        <v>2.6466865474015639</v>
      </c>
      <c r="J1126" s="212">
        <v>0</v>
      </c>
      <c r="K1126" s="213">
        <v>6</v>
      </c>
      <c r="L1126" s="214">
        <v>136620</v>
      </c>
      <c r="M1126" s="214">
        <v>133924</v>
      </c>
      <c r="N1126" s="215">
        <v>3.9857346647646219</v>
      </c>
      <c r="O1126" s="215">
        <v>2.0627674750356633</v>
      </c>
      <c r="P1126" s="213"/>
      <c r="Q1126" s="214"/>
      <c r="R1126" s="215"/>
    </row>
    <row r="1127" spans="2:18">
      <c r="B1127" s="213" t="s">
        <v>1376</v>
      </c>
      <c r="C1127" s="213" t="s">
        <v>354</v>
      </c>
      <c r="D1127" s="213" t="s">
        <v>378</v>
      </c>
      <c r="E1127" s="214">
        <v>32</v>
      </c>
      <c r="F1127" s="212">
        <v>1.59416</v>
      </c>
      <c r="G1127" s="212">
        <v>0</v>
      </c>
      <c r="H1127" s="220">
        <v>6.1899513006210327E-2</v>
      </c>
      <c r="I1127" s="212">
        <v>0.15809343009671772</v>
      </c>
      <c r="J1127" s="212">
        <v>0</v>
      </c>
      <c r="K1127" s="213">
        <v>3</v>
      </c>
      <c r="L1127" s="214">
        <v>8160.6658109999998</v>
      </c>
      <c r="M1127" s="214">
        <v>8160.6658109999998</v>
      </c>
      <c r="N1127" s="215">
        <v>1.1770831562500002</v>
      </c>
      <c r="O1127" s="215">
        <v>1.1770831562500002</v>
      </c>
      <c r="P1127" s="213"/>
      <c r="Q1127" s="214"/>
      <c r="R1127" s="215"/>
    </row>
    <row r="1128" spans="2:18">
      <c r="B1128" s="213" t="s">
        <v>1377</v>
      </c>
      <c r="C1128" s="213" t="s">
        <v>354</v>
      </c>
      <c r="D1128" s="213" t="s">
        <v>378</v>
      </c>
      <c r="E1128" s="214">
        <v>128.5</v>
      </c>
      <c r="F1128" s="212">
        <v>96.89161</v>
      </c>
      <c r="G1128" s="212">
        <v>0</v>
      </c>
      <c r="H1128" s="221" t="s">
        <v>1765</v>
      </c>
      <c r="I1128" s="212">
        <v>6.6254366795542776E-3</v>
      </c>
      <c r="J1128" s="212">
        <v>0.12464339954605229</v>
      </c>
      <c r="K1128" s="213">
        <v>2</v>
      </c>
      <c r="L1128" s="214">
        <v>342.000136</v>
      </c>
      <c r="M1128" s="214">
        <v>342.000136</v>
      </c>
      <c r="N1128" s="215">
        <v>3.1128412451361869E-2</v>
      </c>
      <c r="O1128" s="215">
        <v>3.1128412451361869E-2</v>
      </c>
      <c r="P1128" s="213">
        <v>6</v>
      </c>
      <c r="Q1128" s="214">
        <v>6434</v>
      </c>
      <c r="R1128" s="215">
        <v>0.45914396887159531</v>
      </c>
    </row>
    <row r="1129" spans="2:18">
      <c r="B1129" s="213" t="s">
        <v>1378</v>
      </c>
      <c r="C1129" s="213" t="s">
        <v>354</v>
      </c>
      <c r="D1129" s="213" t="s">
        <v>378</v>
      </c>
      <c r="E1129" s="214">
        <v>104</v>
      </c>
      <c r="F1129" s="212">
        <v>63.198209999999996</v>
      </c>
      <c r="G1129" s="212">
        <v>0</v>
      </c>
      <c r="H1129" s="221" t="s">
        <v>1765</v>
      </c>
      <c r="I1129" s="212">
        <v>7.4390838398638607E-3</v>
      </c>
      <c r="J1129" s="212">
        <v>1.2398473066439768E-3</v>
      </c>
      <c r="K1129" s="213">
        <v>1</v>
      </c>
      <c r="L1129" s="214">
        <v>384</v>
      </c>
      <c r="M1129" s="214">
        <v>384</v>
      </c>
      <c r="N1129" s="215">
        <v>0.11538461538461539</v>
      </c>
      <c r="O1129" s="215">
        <v>0.11538461538461539</v>
      </c>
      <c r="P1129" s="213">
        <v>2</v>
      </c>
      <c r="Q1129" s="214">
        <v>64</v>
      </c>
      <c r="R1129" s="215">
        <v>2.8846153846153848E-2</v>
      </c>
    </row>
    <row r="1130" spans="2:18">
      <c r="B1130" s="213" t="s">
        <v>1379</v>
      </c>
      <c r="C1130" s="213" t="s">
        <v>354</v>
      </c>
      <c r="D1130" s="213" t="s">
        <v>378</v>
      </c>
      <c r="E1130" s="214">
        <v>38.5</v>
      </c>
      <c r="F1130" s="212">
        <v>38.975900000000003</v>
      </c>
      <c r="G1130" s="212">
        <v>0</v>
      </c>
      <c r="H1130" s="221" t="s">
        <v>1765</v>
      </c>
      <c r="I1130" s="212">
        <v>0.14300862901929459</v>
      </c>
      <c r="J1130" s="212">
        <v>1.7067273080520994E-2</v>
      </c>
      <c r="K1130" s="213">
        <v>2</v>
      </c>
      <c r="L1130" s="214">
        <v>7381.9995479999998</v>
      </c>
      <c r="M1130" s="214">
        <v>7381.9995479999998</v>
      </c>
      <c r="N1130" s="215">
        <v>0.81385277922077914</v>
      </c>
      <c r="O1130" s="215">
        <v>0.81385277922077914</v>
      </c>
      <c r="P1130" s="213">
        <v>2</v>
      </c>
      <c r="Q1130" s="214">
        <v>881</v>
      </c>
      <c r="R1130" s="215">
        <v>0.44155844155844154</v>
      </c>
    </row>
    <row r="1131" spans="2:18">
      <c r="B1131" s="213" t="s">
        <v>1380</v>
      </c>
      <c r="C1131" s="213" t="s">
        <v>354</v>
      </c>
      <c r="D1131" s="213" t="s">
        <v>378</v>
      </c>
      <c r="E1131" s="214">
        <v>99.5</v>
      </c>
      <c r="F1131" s="212">
        <v>55.012529999999998</v>
      </c>
      <c r="G1131" s="212">
        <v>0</v>
      </c>
      <c r="H1131" s="221" t="s">
        <v>1765</v>
      </c>
      <c r="I1131" s="212">
        <v>0.55138334440157599</v>
      </c>
      <c r="J1131" s="212">
        <v>0</v>
      </c>
      <c r="K1131" s="213">
        <v>3</v>
      </c>
      <c r="L1131" s="214">
        <v>28462</v>
      </c>
      <c r="M1131" s="214">
        <v>28462</v>
      </c>
      <c r="N1131" s="215">
        <v>0.97487437185929648</v>
      </c>
      <c r="O1131" s="215">
        <v>0.97487437185929648</v>
      </c>
      <c r="P1131" s="213"/>
      <c r="Q1131" s="214"/>
      <c r="R1131" s="215"/>
    </row>
    <row r="1132" spans="2:18">
      <c r="B1132" s="213" t="s">
        <v>1381</v>
      </c>
      <c r="C1132" s="213" t="s">
        <v>354</v>
      </c>
      <c r="D1132" s="213" t="s">
        <v>378</v>
      </c>
      <c r="E1132" s="214">
        <v>98</v>
      </c>
      <c r="F1132" s="212">
        <v>74.219809999999995</v>
      </c>
      <c r="G1132" s="212">
        <v>0.25725999999999999</v>
      </c>
      <c r="H1132" s="221" t="s">
        <v>1765</v>
      </c>
      <c r="I1132" s="212">
        <v>0.66494560203843645</v>
      </c>
      <c r="J1132" s="212">
        <v>0</v>
      </c>
      <c r="K1132" s="213">
        <v>7</v>
      </c>
      <c r="L1132" s="214">
        <v>34323.999659000001</v>
      </c>
      <c r="M1132" s="214">
        <v>33635.999659000001</v>
      </c>
      <c r="N1132" s="215">
        <v>3.5510203979591837</v>
      </c>
      <c r="O1132" s="215">
        <v>1.7959183571428572</v>
      </c>
      <c r="P1132" s="213"/>
      <c r="Q1132" s="214"/>
      <c r="R1132" s="215"/>
    </row>
    <row r="1133" spans="2:18">
      <c r="B1133" s="213" t="s">
        <v>1382</v>
      </c>
      <c r="C1133" s="213" t="s">
        <v>354</v>
      </c>
      <c r="D1133" s="213" t="s">
        <v>378</v>
      </c>
      <c r="E1133" s="214">
        <v>71</v>
      </c>
      <c r="F1133" s="212">
        <v>67.144509999999997</v>
      </c>
      <c r="G1133" s="212">
        <v>0</v>
      </c>
      <c r="H1133" s="221" t="s">
        <v>1765</v>
      </c>
      <c r="I1133" s="212">
        <v>0.51953476671215892</v>
      </c>
      <c r="J1133" s="212">
        <v>0</v>
      </c>
      <c r="K1133" s="213">
        <v>5</v>
      </c>
      <c r="L1133" s="214">
        <v>26818</v>
      </c>
      <c r="M1133" s="214">
        <v>26314</v>
      </c>
      <c r="N1133" s="215">
        <v>3.859154929577465</v>
      </c>
      <c r="O1133" s="215">
        <v>2.084507042253521</v>
      </c>
      <c r="P1133" s="213"/>
      <c r="Q1133" s="214"/>
      <c r="R1133" s="215"/>
    </row>
    <row r="1134" spans="2:18">
      <c r="B1134" s="213" t="s">
        <v>1383</v>
      </c>
      <c r="C1134" s="213" t="s">
        <v>354</v>
      </c>
      <c r="D1134" s="213" t="s">
        <v>378</v>
      </c>
      <c r="E1134" s="214">
        <v>30</v>
      </c>
      <c r="F1134" s="212">
        <v>22.368179999999999</v>
      </c>
      <c r="G1134" s="212">
        <v>0</v>
      </c>
      <c r="H1134" s="221" t="s">
        <v>1765</v>
      </c>
      <c r="I1134" s="212">
        <v>0.16854174324691559</v>
      </c>
      <c r="J1134" s="212">
        <v>0</v>
      </c>
      <c r="K1134" s="213">
        <v>5</v>
      </c>
      <c r="L1134" s="214">
        <v>8700</v>
      </c>
      <c r="M1134" s="214">
        <v>8492</v>
      </c>
      <c r="N1134" s="215">
        <v>3.5333333333333332</v>
      </c>
      <c r="O1134" s="215">
        <v>1.8</v>
      </c>
      <c r="P1134" s="213"/>
      <c r="Q1134" s="214"/>
      <c r="R1134" s="215"/>
    </row>
    <row r="1135" spans="2:18">
      <c r="B1135" s="213" t="s">
        <v>1384</v>
      </c>
      <c r="C1135" s="213" t="s">
        <v>354</v>
      </c>
      <c r="D1135" s="213" t="s">
        <v>378</v>
      </c>
      <c r="E1135" s="214">
        <v>91.5</v>
      </c>
      <c r="F1135" s="212">
        <v>62.148269999999997</v>
      </c>
      <c r="G1135" s="212">
        <v>0</v>
      </c>
      <c r="H1135" s="221" t="s">
        <v>1765</v>
      </c>
      <c r="I1135" s="212">
        <v>3.8745228332624272E-4</v>
      </c>
      <c r="J1135" s="212">
        <v>0</v>
      </c>
      <c r="K1135" s="213">
        <v>2</v>
      </c>
      <c r="L1135" s="214">
        <v>20</v>
      </c>
      <c r="M1135" s="214">
        <v>20</v>
      </c>
      <c r="N1135" s="215">
        <v>2.185792349726776E-2</v>
      </c>
      <c r="O1135" s="215">
        <v>2.185792349726776E-2</v>
      </c>
      <c r="P1135" s="213"/>
      <c r="Q1135" s="214"/>
      <c r="R1135" s="215"/>
    </row>
    <row r="1136" spans="2:18">
      <c r="B1136" s="213" t="s">
        <v>1385</v>
      </c>
      <c r="C1136" s="213" t="s">
        <v>354</v>
      </c>
      <c r="D1136" s="213" t="s">
        <v>378</v>
      </c>
      <c r="E1136" s="214">
        <v>98.5</v>
      </c>
      <c r="F1136" s="212">
        <v>68.40655000000001</v>
      </c>
      <c r="G1136" s="212">
        <v>0.32783999999999996</v>
      </c>
      <c r="H1136" s="221" t="s">
        <v>1765</v>
      </c>
      <c r="I1136" s="212">
        <v>0.42544197970638081</v>
      </c>
      <c r="J1136" s="212">
        <v>0</v>
      </c>
      <c r="K1136" s="213">
        <v>2</v>
      </c>
      <c r="L1136" s="214">
        <v>21961</v>
      </c>
      <c r="M1136" s="214">
        <v>21961</v>
      </c>
      <c r="N1136" s="215">
        <v>1.1269035532994924</v>
      </c>
      <c r="O1136" s="215">
        <v>1.1269035532994924</v>
      </c>
      <c r="P1136" s="213"/>
      <c r="Q1136" s="214"/>
      <c r="R1136" s="215"/>
    </row>
    <row r="1137" spans="2:18">
      <c r="B1137" s="213" t="s">
        <v>1386</v>
      </c>
      <c r="C1137" s="213" t="s">
        <v>354</v>
      </c>
      <c r="D1137" s="213" t="s">
        <v>355</v>
      </c>
      <c r="E1137" s="214">
        <v>15</v>
      </c>
      <c r="F1137" s="212">
        <v>4.1722999999999999</v>
      </c>
      <c r="G1137" s="212">
        <v>0</v>
      </c>
      <c r="H1137" s="221" t="s">
        <v>1765</v>
      </c>
      <c r="I1137" s="212">
        <v>0.10049394558081148</v>
      </c>
      <c r="J1137" s="212">
        <v>0</v>
      </c>
      <c r="K1137" s="213">
        <v>7</v>
      </c>
      <c r="L1137" s="214">
        <v>4389</v>
      </c>
      <c r="M1137" s="214">
        <v>4277</v>
      </c>
      <c r="N1137" s="215">
        <v>3.9333333333333331</v>
      </c>
      <c r="O1137" s="215">
        <v>2.0666666666666669</v>
      </c>
      <c r="P1137" s="213"/>
      <c r="Q1137" s="214"/>
      <c r="R1137" s="215"/>
    </row>
    <row r="1138" spans="2:18">
      <c r="B1138" s="213" t="s">
        <v>1387</v>
      </c>
      <c r="C1138" s="213" t="s">
        <v>354</v>
      </c>
      <c r="D1138" s="213" t="s">
        <v>378</v>
      </c>
      <c r="E1138" s="214">
        <v>80.5</v>
      </c>
      <c r="F1138" s="212">
        <v>63.20176</v>
      </c>
      <c r="G1138" s="212">
        <v>0.33859</v>
      </c>
      <c r="H1138" s="221" t="s">
        <v>1765</v>
      </c>
      <c r="I1138" s="212">
        <v>0.77116565211838717</v>
      </c>
      <c r="J1138" s="212">
        <v>4.3588381874202315E-3</v>
      </c>
      <c r="K1138" s="213">
        <v>7</v>
      </c>
      <c r="L1138" s="214">
        <v>39807</v>
      </c>
      <c r="M1138" s="214">
        <v>38797</v>
      </c>
      <c r="N1138" s="215">
        <v>4.3105590062111805</v>
      </c>
      <c r="O1138" s="215">
        <v>2.4720496894409938</v>
      </c>
      <c r="P1138" s="213">
        <v>2</v>
      </c>
      <c r="Q1138" s="214">
        <v>225</v>
      </c>
      <c r="R1138" s="215">
        <v>2.4844720496894408E-2</v>
      </c>
    </row>
    <row r="1139" spans="2:18">
      <c r="B1139" s="213" t="s">
        <v>1388</v>
      </c>
      <c r="C1139" s="213" t="s">
        <v>354</v>
      </c>
      <c r="D1139" s="213" t="s">
        <v>355</v>
      </c>
      <c r="E1139" s="214">
        <v>40</v>
      </c>
      <c r="F1139" s="212">
        <v>36.587069999999997</v>
      </c>
      <c r="G1139" s="212">
        <v>0.16227</v>
      </c>
      <c r="H1139" s="221" t="s">
        <v>1765</v>
      </c>
      <c r="I1139" s="212">
        <v>0.27091464208524985</v>
      </c>
      <c r="J1139" s="212">
        <v>3.4459646411283039E-2</v>
      </c>
      <c r="K1139" s="213">
        <v>6</v>
      </c>
      <c r="L1139" s="214">
        <v>11832</v>
      </c>
      <c r="M1139" s="214">
        <v>11536</v>
      </c>
      <c r="N1139" s="215">
        <v>3.8</v>
      </c>
      <c r="O1139" s="215">
        <v>1.95</v>
      </c>
      <c r="P1139" s="213">
        <v>2</v>
      </c>
      <c r="Q1139" s="214">
        <v>1505</v>
      </c>
      <c r="R1139" s="215">
        <v>0.9</v>
      </c>
    </row>
    <row r="1140" spans="2:18">
      <c r="B1140" s="213" t="s">
        <v>1389</v>
      </c>
      <c r="C1140" s="213" t="s">
        <v>258</v>
      </c>
      <c r="D1140" s="213" t="s">
        <v>259</v>
      </c>
      <c r="E1140" s="214">
        <v>2257</v>
      </c>
      <c r="F1140" s="212">
        <v>8.3635257440000004</v>
      </c>
      <c r="G1140" s="212">
        <v>8.0923290310000002</v>
      </c>
      <c r="H1140" s="220">
        <v>7.4903016090393066</v>
      </c>
      <c r="I1140" s="212">
        <v>12.491360014619055</v>
      </c>
      <c r="J1140" s="212">
        <v>0.74494056944347953</v>
      </c>
      <c r="K1140" s="213">
        <v>28</v>
      </c>
      <c r="L1140" s="214">
        <v>523471.66060199996</v>
      </c>
      <c r="M1140" s="214">
        <v>521548.66202399996</v>
      </c>
      <c r="N1140" s="215">
        <v>2.2557967580859546</v>
      </c>
      <c r="O1140" s="215">
        <v>2.2332003952148871</v>
      </c>
      <c r="P1140" s="213">
        <v>3</v>
      </c>
      <c r="Q1140" s="214">
        <v>31218</v>
      </c>
      <c r="R1140" s="215">
        <v>5.3610988037217547E-2</v>
      </c>
    </row>
    <row r="1141" spans="2:18">
      <c r="B1141" s="213" t="s">
        <v>1390</v>
      </c>
      <c r="C1141" s="213" t="s">
        <v>258</v>
      </c>
      <c r="D1141" s="213" t="s">
        <v>259</v>
      </c>
      <c r="E1141" s="214">
        <v>402</v>
      </c>
      <c r="F1141" s="212">
        <v>4.5733192769999995</v>
      </c>
      <c r="G1141" s="212">
        <v>2.4495072229999999</v>
      </c>
      <c r="H1141" s="220">
        <v>7.3711810111999512</v>
      </c>
      <c r="I1141" s="212">
        <v>0.28023363008059332</v>
      </c>
      <c r="J1141" s="212">
        <v>0.2580017117311455</v>
      </c>
      <c r="K1141" s="213">
        <v>3</v>
      </c>
      <c r="L1141" s="214">
        <v>11743.666304</v>
      </c>
      <c r="M1141" s="214">
        <v>11562.666304</v>
      </c>
      <c r="N1141" s="215">
        <v>1.0538971243781095</v>
      </c>
      <c r="O1141" s="215">
        <v>1.0514095621890547</v>
      </c>
      <c r="P1141" s="213">
        <v>1</v>
      </c>
      <c r="Q1141" s="214">
        <v>10812</v>
      </c>
      <c r="R1141" s="215">
        <v>0.1691542288557214</v>
      </c>
    </row>
    <row r="1142" spans="2:18">
      <c r="B1142" s="213" t="s">
        <v>1391</v>
      </c>
      <c r="C1142" s="213" t="s">
        <v>258</v>
      </c>
      <c r="D1142" s="213" t="s">
        <v>259</v>
      </c>
      <c r="E1142" s="214">
        <v>1100</v>
      </c>
      <c r="F1142" s="212">
        <v>5.4921545100000007</v>
      </c>
      <c r="G1142" s="212">
        <v>5.5844597039999995</v>
      </c>
      <c r="H1142" s="220">
        <v>8.1455602645874023</v>
      </c>
      <c r="I1142" s="212">
        <v>0.77962077303292565</v>
      </c>
      <c r="J1142" s="212">
        <v>0.32028292405248193</v>
      </c>
      <c r="K1142" s="213">
        <v>9</v>
      </c>
      <c r="L1142" s="214">
        <v>32671.332843</v>
      </c>
      <c r="M1142" s="214">
        <v>31559.332452999999</v>
      </c>
      <c r="N1142" s="215">
        <v>0.18484848363636361</v>
      </c>
      <c r="O1142" s="215">
        <v>0.17484847909090909</v>
      </c>
      <c r="P1142" s="213">
        <v>2</v>
      </c>
      <c r="Q1142" s="214">
        <v>13422</v>
      </c>
      <c r="R1142" s="215">
        <v>6.2727272727272729E-2</v>
      </c>
    </row>
    <row r="1143" spans="2:18">
      <c r="B1143" s="213" t="s">
        <v>1392</v>
      </c>
      <c r="C1143" s="213" t="s">
        <v>258</v>
      </c>
      <c r="D1143" s="213" t="s">
        <v>259</v>
      </c>
      <c r="E1143" s="214">
        <v>3249.5</v>
      </c>
      <c r="F1143" s="212">
        <v>10.398860818000001</v>
      </c>
      <c r="G1143" s="212">
        <v>24.727362978000002</v>
      </c>
      <c r="H1143" s="220">
        <v>8.6910371780395508</v>
      </c>
      <c r="I1143" s="212">
        <v>14.983109594139963</v>
      </c>
      <c r="J1143" s="212">
        <v>3.899734530120464</v>
      </c>
      <c r="K1143" s="213">
        <v>46</v>
      </c>
      <c r="L1143" s="214">
        <v>627892.65948999999</v>
      </c>
      <c r="M1143" s="214">
        <v>627443.65983200003</v>
      </c>
      <c r="N1143" s="215">
        <v>2.239934322818895</v>
      </c>
      <c r="O1143" s="215">
        <v>2.2377801470995538</v>
      </c>
      <c r="P1143" s="213">
        <v>20</v>
      </c>
      <c r="Q1143" s="214">
        <v>163425</v>
      </c>
      <c r="R1143" s="215">
        <v>0.30927835051546393</v>
      </c>
    </row>
    <row r="1144" spans="2:18">
      <c r="B1144" s="213" t="s">
        <v>1393</v>
      </c>
      <c r="C1144" s="213" t="s">
        <v>258</v>
      </c>
      <c r="D1144" s="213" t="s">
        <v>259</v>
      </c>
      <c r="E1144" s="214">
        <v>603.5</v>
      </c>
      <c r="F1144" s="212">
        <v>7.0415891369999999</v>
      </c>
      <c r="G1144" s="212">
        <v>0.866335148</v>
      </c>
      <c r="H1144" s="220">
        <v>4.0058817863464355</v>
      </c>
      <c r="I1144" s="212">
        <v>2.1682291703364855</v>
      </c>
      <c r="J1144" s="212">
        <v>0.48622298170864048</v>
      </c>
      <c r="K1144" s="213">
        <v>15</v>
      </c>
      <c r="L1144" s="214">
        <v>90863.326574000006</v>
      </c>
      <c r="M1144" s="214">
        <v>51929.661602</v>
      </c>
      <c r="N1144" s="215">
        <v>3.2560065269262637</v>
      </c>
      <c r="O1144" s="215">
        <v>2.2325323827671917</v>
      </c>
      <c r="P1144" s="213">
        <v>2</v>
      </c>
      <c r="Q1144" s="214">
        <v>20376</v>
      </c>
      <c r="R1144" s="215">
        <v>0.16901408450704225</v>
      </c>
    </row>
    <row r="1145" spans="2:18">
      <c r="B1145" s="213" t="s">
        <v>1394</v>
      </c>
      <c r="C1145" s="213" t="s">
        <v>258</v>
      </c>
      <c r="D1145" s="213" t="s">
        <v>259</v>
      </c>
      <c r="E1145" s="214">
        <v>2542</v>
      </c>
      <c r="F1145" s="212">
        <v>14.834067658</v>
      </c>
      <c r="G1145" s="212">
        <v>8.4480366339999993</v>
      </c>
      <c r="H1145" s="220">
        <v>7.0433611869812012</v>
      </c>
      <c r="I1145" s="212">
        <v>12.238886135099342</v>
      </c>
      <c r="J1145" s="212">
        <v>1.1123758596059081</v>
      </c>
      <c r="K1145" s="213">
        <v>33</v>
      </c>
      <c r="L1145" s="214">
        <v>512891.31380100001</v>
      </c>
      <c r="M1145" s="214">
        <v>482985.32405</v>
      </c>
      <c r="N1145" s="215">
        <v>3.0014424004720692</v>
      </c>
      <c r="O1145" s="215">
        <v>2.9531864429583004</v>
      </c>
      <c r="P1145" s="213">
        <v>5</v>
      </c>
      <c r="Q1145" s="214">
        <v>46616</v>
      </c>
      <c r="R1145" s="215">
        <v>9.8347757671125094E-2</v>
      </c>
    </row>
    <row r="1146" spans="2:18">
      <c r="B1146" s="213" t="s">
        <v>1395</v>
      </c>
      <c r="C1146" s="213" t="s">
        <v>258</v>
      </c>
      <c r="D1146" s="213" t="s">
        <v>259</v>
      </c>
      <c r="E1146" s="214">
        <v>3620</v>
      </c>
      <c r="F1146" s="212">
        <v>19.791975761</v>
      </c>
      <c r="G1146" s="212">
        <v>6.6579799489999996</v>
      </c>
      <c r="H1146" s="220">
        <v>8.4623250961303711</v>
      </c>
      <c r="I1146" s="212">
        <v>3.5664301216082914</v>
      </c>
      <c r="J1146" s="212">
        <v>4.0053501031987144</v>
      </c>
      <c r="K1146" s="213">
        <v>42</v>
      </c>
      <c r="L1146" s="214">
        <v>149457.31257399998</v>
      </c>
      <c r="M1146" s="214">
        <v>123370.667728</v>
      </c>
      <c r="N1146" s="215">
        <v>0.71988946685082877</v>
      </c>
      <c r="O1146" s="215">
        <v>0.69604049281767955</v>
      </c>
      <c r="P1146" s="213">
        <v>11</v>
      </c>
      <c r="Q1146" s="214">
        <v>167851</v>
      </c>
      <c r="R1146" s="215">
        <v>0.1558011049723757</v>
      </c>
    </row>
    <row r="1147" spans="2:18">
      <c r="B1147" s="213" t="s">
        <v>1396</v>
      </c>
      <c r="C1147" s="213" t="s">
        <v>258</v>
      </c>
      <c r="D1147" s="213" t="s">
        <v>259</v>
      </c>
      <c r="E1147" s="214">
        <v>1451</v>
      </c>
      <c r="F1147" s="212">
        <v>7.3594811189999998</v>
      </c>
      <c r="G1147" s="212">
        <v>14.51257977</v>
      </c>
      <c r="H1147" s="220">
        <v>6.3734269142150879</v>
      </c>
      <c r="I1147" s="212">
        <v>5.1927736114828598</v>
      </c>
      <c r="J1147" s="212">
        <v>0.44205343228075011</v>
      </c>
      <c r="K1147" s="213">
        <v>13</v>
      </c>
      <c r="L1147" s="214">
        <v>217611.99920200001</v>
      </c>
      <c r="M1147" s="214">
        <v>217611.99920200001</v>
      </c>
      <c r="N1147" s="215">
        <v>3.244658842866988</v>
      </c>
      <c r="O1147" s="215">
        <v>3.244658842866988</v>
      </c>
      <c r="P1147" s="213">
        <v>2</v>
      </c>
      <c r="Q1147" s="214">
        <v>18525</v>
      </c>
      <c r="R1147" s="215">
        <v>5.5823569951757405E-2</v>
      </c>
    </row>
    <row r="1148" spans="2:18">
      <c r="B1148" s="213" t="s">
        <v>1397</v>
      </c>
      <c r="C1148" s="213" t="s">
        <v>258</v>
      </c>
      <c r="D1148" s="213" t="s">
        <v>259</v>
      </c>
      <c r="E1148" s="214">
        <v>3213</v>
      </c>
      <c r="F1148" s="212">
        <v>9.9744823780000011</v>
      </c>
      <c r="G1148" s="212">
        <v>16.783471857000002</v>
      </c>
      <c r="H1148" s="220">
        <v>8.3860883712768555</v>
      </c>
      <c r="I1148" s="212">
        <v>12.118333234069244</v>
      </c>
      <c r="J1148" s="212">
        <v>4.615133283144857</v>
      </c>
      <c r="K1148" s="213">
        <v>27</v>
      </c>
      <c r="L1148" s="214">
        <v>507839.339699</v>
      </c>
      <c r="M1148" s="214">
        <v>405573.33969900012</v>
      </c>
      <c r="N1148" s="215">
        <v>2.2406891615312792</v>
      </c>
      <c r="O1148" s="215">
        <v>1.7722795754746345</v>
      </c>
      <c r="P1148" s="213">
        <v>15</v>
      </c>
      <c r="Q1148" s="214">
        <v>193405</v>
      </c>
      <c r="R1148" s="215">
        <v>0.27793339558045438</v>
      </c>
    </row>
    <row r="1149" spans="2:18">
      <c r="B1149" s="213" t="s">
        <v>1398</v>
      </c>
      <c r="C1149" s="213" t="s">
        <v>258</v>
      </c>
      <c r="D1149" s="213" t="s">
        <v>259</v>
      </c>
      <c r="E1149" s="214">
        <v>2144</v>
      </c>
      <c r="F1149" s="212">
        <v>1.8085799999999999</v>
      </c>
      <c r="G1149" s="212">
        <v>23.221588894</v>
      </c>
      <c r="H1149" s="220">
        <v>5.5657792091369629</v>
      </c>
      <c r="I1149" s="212">
        <v>12.270488508986794</v>
      </c>
      <c r="J1149" s="212">
        <v>3.4483031221913283</v>
      </c>
      <c r="K1149" s="213">
        <v>15</v>
      </c>
      <c r="L1149" s="214">
        <v>514215.66496199998</v>
      </c>
      <c r="M1149" s="214">
        <v>514215.66496199998</v>
      </c>
      <c r="N1149" s="215">
        <v>3.9891169109141789</v>
      </c>
      <c r="O1149" s="215">
        <v>3.9891169109141789</v>
      </c>
      <c r="P1149" s="213">
        <v>18</v>
      </c>
      <c r="Q1149" s="214">
        <v>144507</v>
      </c>
      <c r="R1149" s="215">
        <v>1.3041044776119404</v>
      </c>
    </row>
    <row r="1150" spans="2:18">
      <c r="B1150" s="213" t="s">
        <v>1399</v>
      </c>
      <c r="C1150" s="213" t="s">
        <v>258</v>
      </c>
      <c r="D1150" s="213" t="s">
        <v>259</v>
      </c>
      <c r="E1150" s="214">
        <v>1374</v>
      </c>
      <c r="F1150" s="212">
        <v>4.5639984719999998</v>
      </c>
      <c r="G1150" s="212">
        <v>10.061223976999999</v>
      </c>
      <c r="H1150" s="220">
        <v>3.6982529163360596</v>
      </c>
      <c r="I1150" s="212">
        <v>0.21254348766021966</v>
      </c>
      <c r="J1150" s="212">
        <v>1.5298986074934269</v>
      </c>
      <c r="K1150" s="213">
        <v>12</v>
      </c>
      <c r="L1150" s="214">
        <v>8906.9958999999999</v>
      </c>
      <c r="M1150" s="214">
        <v>8906.9958999999999</v>
      </c>
      <c r="N1150" s="215">
        <v>6.7928170305676855E-2</v>
      </c>
      <c r="O1150" s="215">
        <v>6.7928170305676855E-2</v>
      </c>
      <c r="P1150" s="213">
        <v>6</v>
      </c>
      <c r="Q1150" s="214">
        <v>64113</v>
      </c>
      <c r="R1150" s="215">
        <v>1.1724890829694323</v>
      </c>
    </row>
    <row r="1151" spans="2:18">
      <c r="B1151" s="213" t="s">
        <v>1400</v>
      </c>
      <c r="C1151" s="213" t="s">
        <v>258</v>
      </c>
      <c r="D1151" s="213" t="s">
        <v>259</v>
      </c>
      <c r="E1151" s="214">
        <v>2162.5</v>
      </c>
      <c r="F1151" s="212">
        <v>10.996091613000001</v>
      </c>
      <c r="G1151" s="212">
        <v>6.2958100000000004</v>
      </c>
      <c r="H1151" s="220">
        <v>5.5103025436401367</v>
      </c>
      <c r="I1151" s="212">
        <v>14.55865892825981</v>
      </c>
      <c r="J1151" s="212">
        <v>2.8398801066522039</v>
      </c>
      <c r="K1151" s="213">
        <v>34</v>
      </c>
      <c r="L1151" s="214">
        <v>610105.33331799996</v>
      </c>
      <c r="M1151" s="214">
        <v>601863.33331799996</v>
      </c>
      <c r="N1151" s="215">
        <v>2.3147591463583819</v>
      </c>
      <c r="O1151" s="215">
        <v>2.2500192619653183</v>
      </c>
      <c r="P1151" s="213">
        <v>8</v>
      </c>
      <c r="Q1151" s="214">
        <v>119010</v>
      </c>
      <c r="R1151" s="215">
        <v>1.19121387283237</v>
      </c>
    </row>
    <row r="1152" spans="2:18">
      <c r="B1152" s="213" t="s">
        <v>1401</v>
      </c>
      <c r="C1152" s="213" t="s">
        <v>258</v>
      </c>
      <c r="D1152" s="213" t="s">
        <v>259</v>
      </c>
      <c r="E1152" s="214">
        <v>492.5</v>
      </c>
      <c r="F1152" s="212">
        <v>7.4611394669999997</v>
      </c>
      <c r="G1152" s="212">
        <v>5.3482000480000007</v>
      </c>
      <c r="H1152" s="220">
        <v>2.3300158977508545</v>
      </c>
      <c r="I1152" s="212">
        <v>1.1851565866480829</v>
      </c>
      <c r="J1152" s="212">
        <v>0.83320808069889085</v>
      </c>
      <c r="K1152" s="213">
        <v>4</v>
      </c>
      <c r="L1152" s="214">
        <v>49666</v>
      </c>
      <c r="M1152" s="214">
        <v>49666</v>
      </c>
      <c r="N1152" s="215">
        <v>0.9969543147208122</v>
      </c>
      <c r="O1152" s="215">
        <v>0.9969543147208122</v>
      </c>
      <c r="P1152" s="213">
        <v>3</v>
      </c>
      <c r="Q1152" s="214">
        <v>34917</v>
      </c>
      <c r="R1152" s="215">
        <v>1.1614213197969543</v>
      </c>
    </row>
    <row r="1153" spans="2:18">
      <c r="B1153" s="213" t="s">
        <v>1402</v>
      </c>
      <c r="C1153" s="213" t="s">
        <v>258</v>
      </c>
      <c r="D1153" s="213" t="s">
        <v>259</v>
      </c>
      <c r="E1153" s="214">
        <v>831</v>
      </c>
      <c r="F1153" s="212">
        <v>0</v>
      </c>
      <c r="G1153" s="212">
        <v>10.508760760000001</v>
      </c>
      <c r="H1153" s="220">
        <v>2.1635861396789551</v>
      </c>
      <c r="I1153" s="212">
        <v>1.5717851582135529</v>
      </c>
      <c r="J1153" s="212">
        <v>3.6013574117810032</v>
      </c>
      <c r="K1153" s="213">
        <v>7</v>
      </c>
      <c r="L1153" s="214">
        <v>65868.327061000004</v>
      </c>
      <c r="M1153" s="214">
        <v>65868.327061000004</v>
      </c>
      <c r="N1153" s="215">
        <v>0.49217805896510225</v>
      </c>
      <c r="O1153" s="215">
        <v>0.49217805896510225</v>
      </c>
      <c r="P1153" s="213">
        <v>7</v>
      </c>
      <c r="Q1153" s="214">
        <v>150921</v>
      </c>
      <c r="R1153" s="215">
        <v>1.0024067388688327</v>
      </c>
    </row>
    <row r="1154" spans="2:18">
      <c r="B1154" s="213" t="s">
        <v>1403</v>
      </c>
      <c r="C1154" s="213" t="s">
        <v>258</v>
      </c>
      <c r="D1154" s="213" t="s">
        <v>259</v>
      </c>
      <c r="E1154" s="214">
        <v>971</v>
      </c>
      <c r="F1154" s="212">
        <v>48.812664738000002</v>
      </c>
      <c r="G1154" s="212">
        <v>5.621289417999999</v>
      </c>
      <c r="H1154" s="221" t="s">
        <v>1765</v>
      </c>
      <c r="I1154" s="212">
        <v>6.5657507941793209</v>
      </c>
      <c r="J1154" s="212">
        <v>0.15665753214159917</v>
      </c>
      <c r="K1154" s="213">
        <v>32</v>
      </c>
      <c r="L1154" s="214">
        <v>275148.94033199997</v>
      </c>
      <c r="M1154" s="214">
        <v>215080.27322399998</v>
      </c>
      <c r="N1154" s="215">
        <v>2.3683488084449023</v>
      </c>
      <c r="O1154" s="215">
        <v>2.1658084716786821</v>
      </c>
      <c r="P1154" s="213">
        <v>5</v>
      </c>
      <c r="Q1154" s="214">
        <v>6565</v>
      </c>
      <c r="R1154" s="215">
        <v>4.1194644696189497E-2</v>
      </c>
    </row>
    <row r="1155" spans="2:18">
      <c r="B1155" s="213" t="s">
        <v>1404</v>
      </c>
      <c r="C1155" s="213" t="s">
        <v>258</v>
      </c>
      <c r="D1155" s="213" t="s">
        <v>259</v>
      </c>
      <c r="E1155" s="214">
        <v>3</v>
      </c>
      <c r="F1155" s="212">
        <v>0</v>
      </c>
      <c r="G1155" s="212">
        <v>2.7858299999999998</v>
      </c>
      <c r="H1155" s="221" t="s">
        <v>1765</v>
      </c>
      <c r="I1155" s="212">
        <v>6.1565336317642938E-2</v>
      </c>
      <c r="J1155" s="212">
        <v>0</v>
      </c>
      <c r="K1155" s="213">
        <v>1</v>
      </c>
      <c r="L1155" s="214">
        <v>2580</v>
      </c>
      <c r="M1155" s="214"/>
      <c r="N1155" s="215">
        <v>2</v>
      </c>
      <c r="O1155" s="215"/>
      <c r="P1155" s="213"/>
      <c r="Q1155" s="214"/>
      <c r="R1155" s="215"/>
    </row>
    <row r="1156" spans="2:18">
      <c r="B1156" s="213" t="s">
        <v>1405</v>
      </c>
      <c r="C1156" s="213" t="s">
        <v>258</v>
      </c>
      <c r="D1156" s="213" t="s">
        <v>259</v>
      </c>
      <c r="E1156" s="214">
        <v>1212</v>
      </c>
      <c r="F1156" s="212">
        <v>0</v>
      </c>
      <c r="G1156" s="212">
        <v>15.95518964</v>
      </c>
      <c r="H1156" s="220">
        <v>3.6651847362518311</v>
      </c>
      <c r="I1156" s="212">
        <v>0.46171638704404655</v>
      </c>
      <c r="J1156" s="212">
        <v>0.58250830420541932</v>
      </c>
      <c r="K1156" s="213">
        <v>4</v>
      </c>
      <c r="L1156" s="214">
        <v>19349.009521</v>
      </c>
      <c r="M1156" s="214">
        <v>19349.009521</v>
      </c>
      <c r="N1156" s="215">
        <v>3.8503868811881191E-2</v>
      </c>
      <c r="O1156" s="215">
        <v>3.8503868811881191E-2</v>
      </c>
      <c r="P1156" s="213">
        <v>3</v>
      </c>
      <c r="Q1156" s="214">
        <v>24411</v>
      </c>
      <c r="R1156" s="215">
        <v>8.6633663366336627E-2</v>
      </c>
    </row>
    <row r="1157" spans="2:18">
      <c r="B1157" s="213" t="s">
        <v>1406</v>
      </c>
      <c r="C1157" s="213" t="s">
        <v>258</v>
      </c>
      <c r="D1157" s="213" t="s">
        <v>259</v>
      </c>
      <c r="E1157" s="214">
        <v>1031.5</v>
      </c>
      <c r="F1157" s="212">
        <v>6.4694180990000003</v>
      </c>
      <c r="G1157" s="212">
        <v>12.410509972</v>
      </c>
      <c r="H1157" s="220">
        <v>4.1030311584472656</v>
      </c>
      <c r="I1157" s="212">
        <v>0.36500131174987066</v>
      </c>
      <c r="J1157" s="212">
        <v>0.66896226291814032</v>
      </c>
      <c r="K1157" s="213">
        <v>3</v>
      </c>
      <c r="L1157" s="214">
        <v>15296</v>
      </c>
      <c r="M1157" s="214">
        <v>15296</v>
      </c>
      <c r="N1157" s="215">
        <v>9.8885118759088703E-2</v>
      </c>
      <c r="O1157" s="215">
        <v>9.8885118759088703E-2</v>
      </c>
      <c r="P1157" s="213">
        <v>5</v>
      </c>
      <c r="Q1157" s="214">
        <v>28034</v>
      </c>
      <c r="R1157" s="215">
        <v>0.10857973824527388</v>
      </c>
    </row>
    <row r="1158" spans="2:18">
      <c r="B1158" s="213" t="s">
        <v>1407</v>
      </c>
      <c r="C1158" s="213" t="s">
        <v>258</v>
      </c>
      <c r="D1158" s="213" t="s">
        <v>259</v>
      </c>
      <c r="E1158" s="214">
        <v>2075.5</v>
      </c>
      <c r="F1158" s="212">
        <v>15.823844218999998</v>
      </c>
      <c r="G1158" s="212">
        <v>27.796747190999998</v>
      </c>
      <c r="H1158" s="220">
        <v>7.8259625434875488</v>
      </c>
      <c r="I1158" s="212">
        <v>4.1868006048654829</v>
      </c>
      <c r="J1158" s="212">
        <v>4.2031227804857787</v>
      </c>
      <c r="K1158" s="213">
        <v>29</v>
      </c>
      <c r="L1158" s="214">
        <v>175454.99150400001</v>
      </c>
      <c r="M1158" s="214">
        <v>131366.99150400001</v>
      </c>
      <c r="N1158" s="215">
        <v>1.1324178737653579</v>
      </c>
      <c r="O1158" s="215">
        <v>1.0900184519392917</v>
      </c>
      <c r="P1158" s="213">
        <v>20</v>
      </c>
      <c r="Q1158" s="214">
        <v>176139</v>
      </c>
      <c r="R1158" s="215">
        <v>0.69910864851842924</v>
      </c>
    </row>
    <row r="1159" spans="2:18">
      <c r="B1159" s="213" t="s">
        <v>1408</v>
      </c>
      <c r="C1159" s="213" t="s">
        <v>258</v>
      </c>
      <c r="D1159" s="213" t="s">
        <v>259</v>
      </c>
      <c r="E1159" s="214">
        <v>2151.5</v>
      </c>
      <c r="F1159" s="212">
        <v>0</v>
      </c>
      <c r="G1159" s="212">
        <v>30.568972945000002</v>
      </c>
      <c r="H1159" s="220">
        <v>8.4594345092773437</v>
      </c>
      <c r="I1159" s="212">
        <v>12.328076797072693</v>
      </c>
      <c r="J1159" s="212">
        <v>1.3777033691081841</v>
      </c>
      <c r="K1159" s="213">
        <v>12</v>
      </c>
      <c r="L1159" s="214">
        <v>516629</v>
      </c>
      <c r="M1159" s="214">
        <v>516158</v>
      </c>
      <c r="N1159" s="215">
        <v>2.046014408552173</v>
      </c>
      <c r="O1159" s="215">
        <v>2.0455496165465954</v>
      </c>
      <c r="P1159" s="213">
        <v>7</v>
      </c>
      <c r="Q1159" s="214">
        <v>57735</v>
      </c>
      <c r="R1159" s="215">
        <v>0.12084592145015106</v>
      </c>
    </row>
    <row r="1160" spans="2:18">
      <c r="B1160" s="213" t="s">
        <v>1409</v>
      </c>
      <c r="C1160" s="213" t="s">
        <v>258</v>
      </c>
      <c r="D1160" s="213" t="s">
        <v>259</v>
      </c>
      <c r="E1160" s="214">
        <v>80.5</v>
      </c>
      <c r="F1160" s="212">
        <v>0.51071297599999999</v>
      </c>
      <c r="G1160" s="212">
        <v>6.1694461619999998</v>
      </c>
      <c r="H1160" s="220">
        <v>4.5569143295288086</v>
      </c>
      <c r="I1160" s="212">
        <v>0.29532271405703447</v>
      </c>
      <c r="J1160" s="212">
        <v>0</v>
      </c>
      <c r="K1160" s="213">
        <v>3</v>
      </c>
      <c r="L1160" s="214">
        <v>12376</v>
      </c>
      <c r="M1160" s="214">
        <v>12376</v>
      </c>
      <c r="N1160" s="215">
        <v>1.9006211180124224</v>
      </c>
      <c r="O1160" s="215">
        <v>1.9006211180124224</v>
      </c>
      <c r="P1160" s="213"/>
      <c r="Q1160" s="214"/>
      <c r="R1160" s="215"/>
    </row>
    <row r="1161" spans="2:18">
      <c r="B1161" s="213" t="s">
        <v>1410</v>
      </c>
      <c r="C1161" s="213" t="s">
        <v>258</v>
      </c>
      <c r="D1161" s="213" t="s">
        <v>259</v>
      </c>
      <c r="E1161" s="214">
        <v>1827</v>
      </c>
      <c r="F1161" s="212">
        <v>0.5220885970000001</v>
      </c>
      <c r="G1161" s="212">
        <v>14.224936732</v>
      </c>
      <c r="H1161" s="220">
        <v>6.6764092445373535</v>
      </c>
      <c r="I1161" s="212">
        <v>7.588285639151339E-2</v>
      </c>
      <c r="J1161" s="212">
        <v>1.1796920664865556</v>
      </c>
      <c r="K1161" s="213">
        <v>6</v>
      </c>
      <c r="L1161" s="214">
        <v>3180</v>
      </c>
      <c r="M1161" s="214">
        <v>1881</v>
      </c>
      <c r="N1161" s="215">
        <v>0.12588943623426382</v>
      </c>
      <c r="O1161" s="215">
        <v>0.12534209085933223</v>
      </c>
      <c r="P1161" s="213">
        <v>4</v>
      </c>
      <c r="Q1161" s="214">
        <v>49437</v>
      </c>
      <c r="R1161" s="215">
        <v>0.12534209085933223</v>
      </c>
    </row>
    <row r="1162" spans="2:18">
      <c r="B1162" s="213" t="s">
        <v>1411</v>
      </c>
      <c r="C1162" s="213" t="s">
        <v>258</v>
      </c>
      <c r="D1162" s="213" t="s">
        <v>259</v>
      </c>
      <c r="E1162" s="214">
        <v>477.5</v>
      </c>
      <c r="F1162" s="212">
        <v>2.9660955050000002</v>
      </c>
      <c r="G1162" s="212">
        <v>5.6102124620000007</v>
      </c>
      <c r="H1162" s="220">
        <v>2.7726526260375977</v>
      </c>
      <c r="I1162" s="212">
        <v>1.4553198320646996</v>
      </c>
      <c r="J1162" s="212">
        <v>0.16150162643325869</v>
      </c>
      <c r="K1162" s="213">
        <v>6</v>
      </c>
      <c r="L1162" s="214">
        <v>60987.649728000004</v>
      </c>
      <c r="M1162" s="214">
        <v>47356.330025999996</v>
      </c>
      <c r="N1162" s="215">
        <v>0.37975556020942408</v>
      </c>
      <c r="O1162" s="215">
        <v>0.34764389947643975</v>
      </c>
      <c r="P1162" s="213">
        <v>1</v>
      </c>
      <c r="Q1162" s="214">
        <v>6768</v>
      </c>
      <c r="R1162" s="215">
        <v>9.8429319371727747E-2</v>
      </c>
    </row>
    <row r="1163" spans="2:18">
      <c r="B1163" s="213" t="s">
        <v>1412</v>
      </c>
      <c r="C1163" s="213" t="s">
        <v>258</v>
      </c>
      <c r="D1163" s="213" t="s">
        <v>259</v>
      </c>
      <c r="E1163" s="214">
        <v>29</v>
      </c>
      <c r="F1163" s="212">
        <v>0.85637573300000003</v>
      </c>
      <c r="G1163" s="212">
        <v>8.0241445789999997</v>
      </c>
      <c r="H1163" s="220">
        <v>8.3004722595214844</v>
      </c>
      <c r="I1163" s="212">
        <v>0.20497916239091193</v>
      </c>
      <c r="J1163" s="212">
        <v>0</v>
      </c>
      <c r="K1163" s="213">
        <v>4</v>
      </c>
      <c r="L1163" s="214">
        <v>8590</v>
      </c>
      <c r="M1163" s="214">
        <v>8590</v>
      </c>
      <c r="N1163" s="215">
        <v>2.5862068965517242</v>
      </c>
      <c r="O1163" s="215">
        <v>2.5862068965517242</v>
      </c>
      <c r="P1163" s="213"/>
      <c r="Q1163" s="214"/>
      <c r="R1163" s="215"/>
    </row>
    <row r="1164" spans="2:18">
      <c r="B1164" s="213" t="s">
        <v>1413</v>
      </c>
      <c r="C1164" s="213" t="s">
        <v>258</v>
      </c>
      <c r="D1164" s="213" t="s">
        <v>259</v>
      </c>
      <c r="E1164" s="214">
        <v>28</v>
      </c>
      <c r="F1164" s="212">
        <v>0.69442291700000003</v>
      </c>
      <c r="G1164" s="212">
        <v>6.8775900290000003</v>
      </c>
      <c r="H1164" s="220">
        <v>2.7897851467132568</v>
      </c>
      <c r="I1164" s="212">
        <v>0.10868588011657315</v>
      </c>
      <c r="J1164" s="212">
        <v>0</v>
      </c>
      <c r="K1164" s="213">
        <v>2</v>
      </c>
      <c r="L1164" s="214">
        <v>4554.666432</v>
      </c>
      <c r="M1164" s="214">
        <v>4554.666432</v>
      </c>
      <c r="N1164" s="215">
        <v>1.0119047142857143</v>
      </c>
      <c r="O1164" s="215">
        <v>1.0119047142857143</v>
      </c>
      <c r="P1164" s="213"/>
      <c r="Q1164" s="214"/>
      <c r="R1164" s="215"/>
    </row>
    <row r="1165" spans="2:18">
      <c r="B1165" s="213" t="s">
        <v>1414</v>
      </c>
      <c r="C1165" s="213" t="s">
        <v>258</v>
      </c>
      <c r="D1165" s="213" t="s">
        <v>259</v>
      </c>
      <c r="E1165" s="214">
        <v>193.5</v>
      </c>
      <c r="F1165" s="212">
        <v>1.7247277169999999</v>
      </c>
      <c r="G1165" s="212">
        <v>8.237525239</v>
      </c>
      <c r="H1165" s="220">
        <v>7.3825540542602539</v>
      </c>
      <c r="I1165" s="212">
        <v>0.37196917151915426</v>
      </c>
      <c r="J1165" s="212">
        <v>0</v>
      </c>
      <c r="K1165" s="213">
        <v>3</v>
      </c>
      <c r="L1165" s="214">
        <v>15588</v>
      </c>
      <c r="M1165" s="214">
        <v>15588</v>
      </c>
      <c r="N1165" s="215">
        <v>1.8863049095607236</v>
      </c>
      <c r="O1165" s="215">
        <v>1.8863049095607236</v>
      </c>
      <c r="P1165" s="213"/>
      <c r="Q1165" s="214"/>
      <c r="R1165" s="215"/>
    </row>
    <row r="1166" spans="2:18">
      <c r="B1166" s="213" t="s">
        <v>1415</v>
      </c>
      <c r="C1166" s="213" t="s">
        <v>258</v>
      </c>
      <c r="D1166" s="213" t="s">
        <v>259</v>
      </c>
      <c r="E1166" s="214">
        <v>1045</v>
      </c>
      <c r="F1166" s="212">
        <v>0</v>
      </c>
      <c r="G1166" s="212">
        <v>14.236348212999999</v>
      </c>
      <c r="H1166" s="220">
        <v>5.8989076614379883</v>
      </c>
      <c r="I1166" s="212">
        <v>4.4066140948256546E-2</v>
      </c>
      <c r="J1166" s="212">
        <v>0</v>
      </c>
      <c r="K1166" s="213">
        <v>2</v>
      </c>
      <c r="L1166" s="214">
        <v>1846.6664920000001</v>
      </c>
      <c r="M1166" s="214">
        <v>1846.6664920000001</v>
      </c>
      <c r="N1166" s="215">
        <v>2.2328547368421051E-2</v>
      </c>
      <c r="O1166" s="215">
        <v>2.2328547368421051E-2</v>
      </c>
      <c r="P1166" s="213"/>
      <c r="Q1166" s="214"/>
      <c r="R1166" s="215"/>
    </row>
    <row r="1167" spans="2:18">
      <c r="B1167" s="213" t="s">
        <v>1416</v>
      </c>
      <c r="C1167" s="213" t="s">
        <v>258</v>
      </c>
      <c r="D1167" s="213" t="s">
        <v>259</v>
      </c>
      <c r="E1167" s="214">
        <v>2043</v>
      </c>
      <c r="F1167" s="212">
        <v>6.2390020879999994</v>
      </c>
      <c r="G1167" s="212">
        <v>10.463112675</v>
      </c>
      <c r="H1167" s="220">
        <v>4.7944159507751465</v>
      </c>
      <c r="I1167" s="212">
        <v>6.4911819340627703</v>
      </c>
      <c r="J1167" s="212">
        <v>2.1470314477441561</v>
      </c>
      <c r="K1167" s="213">
        <v>15</v>
      </c>
      <c r="L1167" s="214">
        <v>272024.00557799998</v>
      </c>
      <c r="M1167" s="214">
        <v>189450.00557799998</v>
      </c>
      <c r="N1167" s="215">
        <v>3.1209006558981893</v>
      </c>
      <c r="O1167" s="215">
        <v>2.1350954674498293</v>
      </c>
      <c r="P1167" s="213">
        <v>8</v>
      </c>
      <c r="Q1167" s="214">
        <v>89975</v>
      </c>
      <c r="R1167" s="215">
        <v>0.24522760646108663</v>
      </c>
    </row>
    <row r="1168" spans="2:18">
      <c r="B1168" s="213" t="s">
        <v>1417</v>
      </c>
      <c r="C1168" s="213" t="s">
        <v>258</v>
      </c>
      <c r="D1168" s="213" t="s">
        <v>259</v>
      </c>
      <c r="E1168" s="214">
        <v>23</v>
      </c>
      <c r="F1168" s="212">
        <v>0</v>
      </c>
      <c r="G1168" s="212">
        <v>9.4330300000000005</v>
      </c>
      <c r="H1168" s="220">
        <v>1.7810103893280029</v>
      </c>
      <c r="I1168" s="212">
        <v>2.3647770655342695E-2</v>
      </c>
      <c r="J1168" s="212">
        <v>0</v>
      </c>
      <c r="K1168" s="213">
        <v>1</v>
      </c>
      <c r="L1168" s="214">
        <v>991</v>
      </c>
      <c r="M1168" s="214">
        <v>991</v>
      </c>
      <c r="N1168" s="215">
        <v>0.95652173913043481</v>
      </c>
      <c r="O1168" s="215">
        <v>0.95652173913043481</v>
      </c>
      <c r="P1168" s="213"/>
      <c r="Q1168" s="214"/>
      <c r="R1168" s="215"/>
    </row>
    <row r="1169" spans="2:18">
      <c r="B1169" s="213" t="s">
        <v>1418</v>
      </c>
      <c r="C1169" s="213" t="s">
        <v>258</v>
      </c>
      <c r="D1169" s="213" t="s">
        <v>259</v>
      </c>
      <c r="E1169" s="214">
        <v>745.5</v>
      </c>
      <c r="F1169" s="212">
        <v>11.342262249999999</v>
      </c>
      <c r="G1169" s="212">
        <v>8.514059747000001</v>
      </c>
      <c r="H1169" s="220">
        <v>7.214909553527832</v>
      </c>
      <c r="I1169" s="212">
        <v>1.7154297976006334</v>
      </c>
      <c r="J1169" s="212">
        <v>2.3862533456450751E-4</v>
      </c>
      <c r="K1169" s="213">
        <v>5</v>
      </c>
      <c r="L1169" s="214">
        <v>71887.999685000003</v>
      </c>
      <c r="M1169" s="214">
        <v>71573</v>
      </c>
      <c r="N1169" s="215">
        <v>1.0297339476861167</v>
      </c>
      <c r="O1169" s="215">
        <v>1.0181086519114688</v>
      </c>
      <c r="P1169" s="213">
        <v>1</v>
      </c>
      <c r="Q1169" s="214">
        <v>10</v>
      </c>
      <c r="R1169" s="215">
        <v>2.6827632461435278E-3</v>
      </c>
    </row>
    <row r="1170" spans="2:18">
      <c r="B1170" s="213" t="s">
        <v>1419</v>
      </c>
      <c r="C1170" s="213" t="s">
        <v>258</v>
      </c>
      <c r="D1170" s="213" t="s">
        <v>259</v>
      </c>
      <c r="E1170" s="214">
        <v>3170</v>
      </c>
      <c r="F1170" s="212">
        <v>10.49414486</v>
      </c>
      <c r="G1170" s="212">
        <v>15.456905824000001</v>
      </c>
      <c r="H1170" s="220">
        <v>7.8873319625854492</v>
      </c>
      <c r="I1170" s="212">
        <v>10.298273819699794</v>
      </c>
      <c r="J1170" s="212">
        <v>6.5782323230066906</v>
      </c>
      <c r="K1170" s="213">
        <v>47</v>
      </c>
      <c r="L1170" s="214">
        <v>431566.65818799997</v>
      </c>
      <c r="M1170" s="214">
        <v>179797.658188</v>
      </c>
      <c r="N1170" s="215">
        <v>2.2035751621451101</v>
      </c>
      <c r="O1170" s="215">
        <v>1.2117770548895899</v>
      </c>
      <c r="P1170" s="213">
        <v>21</v>
      </c>
      <c r="Q1170" s="214">
        <v>275672</v>
      </c>
      <c r="R1170" s="215">
        <v>0.47634069400630913</v>
      </c>
    </row>
    <row r="1171" spans="2:18">
      <c r="B1171" s="213" t="s">
        <v>1420</v>
      </c>
      <c r="C1171" s="213" t="s">
        <v>258</v>
      </c>
      <c r="D1171" s="213" t="s">
        <v>259</v>
      </c>
      <c r="E1171" s="214">
        <v>54</v>
      </c>
      <c r="F1171" s="212">
        <v>0</v>
      </c>
      <c r="G1171" s="212">
        <v>13.502076971000001</v>
      </c>
      <c r="H1171" s="220">
        <v>3.9436659812927246</v>
      </c>
      <c r="I1171" s="212">
        <v>5.7985956299175329E-2</v>
      </c>
      <c r="J1171" s="212">
        <v>0.12358406077095843</v>
      </c>
      <c r="K1171" s="213">
        <v>1</v>
      </c>
      <c r="L1171" s="214">
        <v>2430</v>
      </c>
      <c r="M1171" s="214">
        <v>2430</v>
      </c>
      <c r="N1171" s="215">
        <v>0.88888888888888884</v>
      </c>
      <c r="O1171" s="215">
        <v>0.88888888888888884</v>
      </c>
      <c r="P1171" s="213">
        <v>3</v>
      </c>
      <c r="Q1171" s="214">
        <v>5179</v>
      </c>
      <c r="R1171" s="215">
        <v>0.96296296296296291</v>
      </c>
    </row>
    <row r="1172" spans="2:18">
      <c r="B1172" s="213" t="s">
        <v>1421</v>
      </c>
      <c r="C1172" s="213" t="s">
        <v>448</v>
      </c>
      <c r="D1172" s="213" t="s">
        <v>378</v>
      </c>
      <c r="E1172" s="214">
        <v>813</v>
      </c>
      <c r="F1172" s="212">
        <v>40.417720000000003</v>
      </c>
      <c r="G1172" s="212">
        <v>10.275930000000001</v>
      </c>
      <c r="H1172" s="220">
        <v>3.0067038536071777</v>
      </c>
      <c r="I1172" s="212">
        <v>3.4098125646409323</v>
      </c>
      <c r="J1172" s="212">
        <v>0</v>
      </c>
      <c r="K1172" s="213">
        <v>10</v>
      </c>
      <c r="L1172" s="214">
        <v>176012</v>
      </c>
      <c r="M1172" s="214">
        <v>118748</v>
      </c>
      <c r="N1172" s="215">
        <v>3.9938499384993849</v>
      </c>
      <c r="O1172" s="215">
        <v>1.1414514145141452</v>
      </c>
      <c r="P1172" s="213"/>
      <c r="Q1172" s="214"/>
      <c r="R1172" s="215"/>
    </row>
    <row r="1173" spans="2:18">
      <c r="B1173" s="213" t="s">
        <v>1422</v>
      </c>
      <c r="C1173" s="213" t="s">
        <v>448</v>
      </c>
      <c r="D1173" s="213" t="s">
        <v>378</v>
      </c>
      <c r="E1173" s="214">
        <v>22</v>
      </c>
      <c r="F1173" s="212">
        <v>18.961080000000003</v>
      </c>
      <c r="G1173" s="212">
        <v>0</v>
      </c>
      <c r="H1173" s="220">
        <v>0.72313129901885986</v>
      </c>
      <c r="I1173" s="212">
        <v>3.2487873956905451E-2</v>
      </c>
      <c r="J1173" s="212">
        <v>7.4410211012804914E-2</v>
      </c>
      <c r="K1173" s="213">
        <v>3</v>
      </c>
      <c r="L1173" s="214">
        <v>1677</v>
      </c>
      <c r="M1173" s="214"/>
      <c r="N1173" s="215">
        <v>3.0909090909090908</v>
      </c>
      <c r="O1173" s="215"/>
      <c r="P1173" s="213">
        <v>1</v>
      </c>
      <c r="Q1173" s="214">
        <v>3841</v>
      </c>
      <c r="R1173" s="215">
        <v>1.0454545454545454</v>
      </c>
    </row>
    <row r="1174" spans="2:18">
      <c r="B1174" s="213" t="s">
        <v>1423</v>
      </c>
      <c r="C1174" s="213" t="s">
        <v>448</v>
      </c>
      <c r="D1174" s="213" t="s">
        <v>378</v>
      </c>
      <c r="E1174" s="214">
        <v>61.5</v>
      </c>
      <c r="F1174" s="212">
        <v>49.124940000000002</v>
      </c>
      <c r="G1174" s="212">
        <v>0.10649</v>
      </c>
      <c r="H1174" s="220">
        <v>0.77706402540206909</v>
      </c>
      <c r="I1174" s="212">
        <v>8.9036534708370585E-2</v>
      </c>
      <c r="J1174" s="212">
        <v>0.46042892089074056</v>
      </c>
      <c r="K1174" s="213">
        <v>4</v>
      </c>
      <c r="L1174" s="214">
        <v>4596</v>
      </c>
      <c r="M1174" s="214">
        <v>291</v>
      </c>
      <c r="N1174" s="215">
        <v>2.8780487804878048</v>
      </c>
      <c r="O1174" s="215">
        <v>1.6260162601626018E-2</v>
      </c>
      <c r="P1174" s="213">
        <v>3</v>
      </c>
      <c r="Q1174" s="214">
        <v>23767</v>
      </c>
      <c r="R1174" s="215">
        <v>1.3821138211382114</v>
      </c>
    </row>
    <row r="1175" spans="2:18">
      <c r="B1175" s="213" t="s">
        <v>1424</v>
      </c>
      <c r="C1175" s="213" t="s">
        <v>448</v>
      </c>
      <c r="D1175" s="213" t="s">
        <v>378</v>
      </c>
      <c r="E1175" s="214">
        <v>117</v>
      </c>
      <c r="F1175" s="212">
        <v>128.89061000000001</v>
      </c>
      <c r="G1175" s="212">
        <v>0</v>
      </c>
      <c r="H1175" s="221" t="s">
        <v>1765</v>
      </c>
      <c r="I1175" s="212">
        <v>0.83211189628560522</v>
      </c>
      <c r="J1175" s="212">
        <v>4.8450908029946657E-2</v>
      </c>
      <c r="K1175" s="213">
        <v>9</v>
      </c>
      <c r="L1175" s="214">
        <v>42953</v>
      </c>
      <c r="M1175" s="214">
        <v>35361</v>
      </c>
      <c r="N1175" s="215">
        <v>4.299145299145299</v>
      </c>
      <c r="O1175" s="215">
        <v>1.6324786324786325</v>
      </c>
      <c r="P1175" s="213">
        <v>3</v>
      </c>
      <c r="Q1175" s="214">
        <v>2501</v>
      </c>
      <c r="R1175" s="215">
        <v>0.39316239316239315</v>
      </c>
    </row>
    <row r="1176" spans="2:18">
      <c r="B1176" s="213" t="s">
        <v>1425</v>
      </c>
      <c r="C1176" s="213" t="s">
        <v>448</v>
      </c>
      <c r="D1176" s="213" t="s">
        <v>378</v>
      </c>
      <c r="E1176" s="214">
        <v>38</v>
      </c>
      <c r="F1176" s="212">
        <v>61.078809999999997</v>
      </c>
      <c r="G1176" s="212">
        <v>0</v>
      </c>
      <c r="H1176" s="221" t="s">
        <v>1765</v>
      </c>
      <c r="I1176" s="212">
        <v>1.0134976827247857</v>
      </c>
      <c r="J1176" s="212">
        <v>3.7505381025980299E-2</v>
      </c>
      <c r="K1176" s="213">
        <v>6</v>
      </c>
      <c r="L1176" s="214">
        <v>52316</v>
      </c>
      <c r="M1176" s="214">
        <v>49615</v>
      </c>
      <c r="N1176" s="215">
        <v>4.9473684210526319</v>
      </c>
      <c r="O1176" s="215">
        <v>2.0263157894736841</v>
      </c>
      <c r="P1176" s="213">
        <v>5</v>
      </c>
      <c r="Q1176" s="214">
        <v>1936</v>
      </c>
      <c r="R1176" s="215">
        <v>0.44736842105263158</v>
      </c>
    </row>
    <row r="1177" spans="2:18">
      <c r="B1177" s="213" t="s">
        <v>1426</v>
      </c>
      <c r="C1177" s="213" t="s">
        <v>448</v>
      </c>
      <c r="D1177" s="213" t="s">
        <v>378</v>
      </c>
      <c r="E1177" s="214">
        <v>156</v>
      </c>
      <c r="F1177" s="212">
        <v>110.71232000000001</v>
      </c>
      <c r="G1177" s="212">
        <v>0.16209999999999999</v>
      </c>
      <c r="H1177" s="221" t="s">
        <v>1765</v>
      </c>
      <c r="I1177" s="212">
        <v>3.8462899375569344</v>
      </c>
      <c r="J1177" s="212">
        <v>0.29775707973621757</v>
      </c>
      <c r="K1177" s="213">
        <v>7</v>
      </c>
      <c r="L1177" s="214">
        <v>198542.63882699999</v>
      </c>
      <c r="M1177" s="214">
        <v>187517.63882699999</v>
      </c>
      <c r="N1177" s="215">
        <v>5.6047006987179486</v>
      </c>
      <c r="O1177" s="215">
        <v>2.6944442884615385</v>
      </c>
      <c r="P1177" s="213">
        <v>1</v>
      </c>
      <c r="Q1177" s="214">
        <v>15370</v>
      </c>
      <c r="R1177" s="215">
        <v>0.92948717948717952</v>
      </c>
    </row>
    <row r="1178" spans="2:18">
      <c r="B1178" s="213" t="s">
        <v>1427</v>
      </c>
      <c r="C1178" s="213" t="s">
        <v>448</v>
      </c>
      <c r="D1178" s="213" t="s">
        <v>378</v>
      </c>
      <c r="E1178" s="214">
        <v>47.5</v>
      </c>
      <c r="F1178" s="212">
        <v>127.24092999999999</v>
      </c>
      <c r="G1178" s="212">
        <v>0</v>
      </c>
      <c r="H1178" s="221" t="s">
        <v>1765</v>
      </c>
      <c r="I1178" s="212">
        <v>0.26534669623597734</v>
      </c>
      <c r="J1178" s="212">
        <v>0.24060786794559672</v>
      </c>
      <c r="K1178" s="213">
        <v>5</v>
      </c>
      <c r="L1178" s="214">
        <v>13697</v>
      </c>
      <c r="M1178" s="214">
        <v>10348</v>
      </c>
      <c r="N1178" s="215">
        <v>3.5157894736842104</v>
      </c>
      <c r="O1178" s="215">
        <v>0.65263157894736845</v>
      </c>
      <c r="P1178" s="213">
        <v>1</v>
      </c>
      <c r="Q1178" s="214">
        <v>12420</v>
      </c>
      <c r="R1178" s="215">
        <v>0.94736842105263153</v>
      </c>
    </row>
    <row r="1179" spans="2:18">
      <c r="B1179" s="213" t="s">
        <v>1428</v>
      </c>
      <c r="C1179" s="213" t="s">
        <v>448</v>
      </c>
      <c r="D1179" s="213" t="s">
        <v>378</v>
      </c>
      <c r="E1179" s="214">
        <v>69</v>
      </c>
      <c r="F1179" s="212">
        <v>132.59458999999998</v>
      </c>
      <c r="G1179" s="212">
        <v>0</v>
      </c>
      <c r="H1179" s="221" t="s">
        <v>1765</v>
      </c>
      <c r="I1179" s="212">
        <v>0.36970696874990083</v>
      </c>
      <c r="J1179" s="212">
        <v>0.49810865544421767</v>
      </c>
      <c r="K1179" s="213">
        <v>4</v>
      </c>
      <c r="L1179" s="214">
        <v>19084</v>
      </c>
      <c r="M1179" s="214">
        <v>14567</v>
      </c>
      <c r="N1179" s="215">
        <v>3.1739130434782608</v>
      </c>
      <c r="O1179" s="215">
        <v>0.50724637681159424</v>
      </c>
      <c r="P1179" s="213">
        <v>8</v>
      </c>
      <c r="Q1179" s="214">
        <v>25712</v>
      </c>
      <c r="R1179" s="215">
        <v>1.7101449275362319</v>
      </c>
    </row>
    <row r="1180" spans="2:18">
      <c r="B1180" s="213" t="s">
        <v>1429</v>
      </c>
      <c r="C1180" s="213" t="s">
        <v>448</v>
      </c>
      <c r="D1180" s="213" t="s">
        <v>378</v>
      </c>
      <c r="E1180" s="214">
        <v>12</v>
      </c>
      <c r="F1180" s="212">
        <v>18.551779999999997</v>
      </c>
      <c r="G1180" s="212">
        <v>0.32906000000000002</v>
      </c>
      <c r="H1180" s="221" t="s">
        <v>1765</v>
      </c>
      <c r="I1180" s="212">
        <v>0.29911315978322206</v>
      </c>
      <c r="J1180" s="212">
        <v>1.5110639049723467E-2</v>
      </c>
      <c r="K1180" s="213">
        <v>9</v>
      </c>
      <c r="L1180" s="214">
        <v>15439.999847999999</v>
      </c>
      <c r="M1180" s="214">
        <v>14407.999847999999</v>
      </c>
      <c r="N1180" s="215">
        <v>8.0833332500000008</v>
      </c>
      <c r="O1180" s="215">
        <v>5.0833332499999999</v>
      </c>
      <c r="P1180" s="213">
        <v>1</v>
      </c>
      <c r="Q1180" s="214">
        <v>780</v>
      </c>
      <c r="R1180" s="215">
        <v>1</v>
      </c>
    </row>
    <row r="1181" spans="2:18">
      <c r="B1181" s="213" t="s">
        <v>1430</v>
      </c>
      <c r="C1181" s="213" t="s">
        <v>448</v>
      </c>
      <c r="D1181" s="213" t="s">
        <v>378</v>
      </c>
      <c r="E1181" s="214">
        <v>76</v>
      </c>
      <c r="F1181" s="212">
        <v>25.014939999999999</v>
      </c>
      <c r="G1181" s="212">
        <v>0.29714999999999997</v>
      </c>
      <c r="H1181" s="221" t="s">
        <v>1765</v>
      </c>
      <c r="I1181" s="212">
        <v>0.65923068746543567</v>
      </c>
      <c r="J1181" s="212">
        <v>0</v>
      </c>
      <c r="K1181" s="213">
        <v>5</v>
      </c>
      <c r="L1181" s="214">
        <v>34029</v>
      </c>
      <c r="M1181" s="214">
        <v>28828</v>
      </c>
      <c r="N1181" s="215">
        <v>4.75</v>
      </c>
      <c r="O1181" s="215">
        <v>1.8947368421052631</v>
      </c>
      <c r="P1181" s="213"/>
      <c r="Q1181" s="214"/>
      <c r="R1181" s="215"/>
    </row>
    <row r="1182" spans="2:18">
      <c r="B1182" s="213" t="s">
        <v>1431</v>
      </c>
      <c r="C1182" s="213" t="s">
        <v>448</v>
      </c>
      <c r="D1182" s="213" t="s">
        <v>378</v>
      </c>
      <c r="E1182" s="214">
        <v>56.5</v>
      </c>
      <c r="F1182" s="212">
        <v>102.33971000000001</v>
      </c>
      <c r="G1182" s="212">
        <v>0</v>
      </c>
      <c r="H1182" s="221" t="s">
        <v>1765</v>
      </c>
      <c r="I1182" s="212">
        <v>2.4014486246702189</v>
      </c>
      <c r="J1182" s="212">
        <v>0</v>
      </c>
      <c r="K1182" s="213">
        <v>6</v>
      </c>
      <c r="L1182" s="214">
        <v>123961</v>
      </c>
      <c r="M1182" s="214">
        <v>120393</v>
      </c>
      <c r="N1182" s="215">
        <v>4.5840707964601766</v>
      </c>
      <c r="O1182" s="215">
        <v>2.0176991150442478</v>
      </c>
      <c r="P1182" s="213"/>
      <c r="Q1182" s="214"/>
      <c r="R1182" s="215"/>
    </row>
    <row r="1183" spans="2:18">
      <c r="B1183" s="213" t="s">
        <v>1432</v>
      </c>
      <c r="C1183" s="213" t="s">
        <v>448</v>
      </c>
      <c r="D1183" s="213" t="s">
        <v>378</v>
      </c>
      <c r="E1183" s="214">
        <v>63</v>
      </c>
      <c r="F1183" s="212">
        <v>139.33189999999999</v>
      </c>
      <c r="G1183" s="212">
        <v>0</v>
      </c>
      <c r="H1183" s="221" t="s">
        <v>1765</v>
      </c>
      <c r="I1183" s="212">
        <v>0.67701474727011035</v>
      </c>
      <c r="J1183" s="212">
        <v>0.42916152162631283</v>
      </c>
      <c r="K1183" s="213">
        <v>12</v>
      </c>
      <c r="L1183" s="214">
        <v>34947</v>
      </c>
      <c r="M1183" s="214">
        <v>24964</v>
      </c>
      <c r="N1183" s="215">
        <v>4.6984126984126986</v>
      </c>
      <c r="O1183" s="215">
        <v>1.6666666666666667</v>
      </c>
      <c r="P1183" s="213">
        <v>3</v>
      </c>
      <c r="Q1183" s="214">
        <v>22153</v>
      </c>
      <c r="R1183" s="215">
        <v>1.6031746031746033</v>
      </c>
    </row>
    <row r="1184" spans="2:18">
      <c r="B1184" s="213" t="s">
        <v>1433</v>
      </c>
      <c r="C1184" s="213" t="s">
        <v>354</v>
      </c>
      <c r="D1184" s="213" t="s">
        <v>355</v>
      </c>
      <c r="E1184" s="214">
        <v>5</v>
      </c>
      <c r="F1184" s="212">
        <v>32.825583799999997</v>
      </c>
      <c r="G1184" s="212">
        <v>2.111E-2</v>
      </c>
      <c r="H1184" s="221" t="s">
        <v>1765</v>
      </c>
      <c r="I1184" s="212">
        <v>8.1627002960946216E-2</v>
      </c>
      <c r="J1184" s="212">
        <v>0.26136668690019665</v>
      </c>
      <c r="K1184" s="213">
        <v>4</v>
      </c>
      <c r="L1184" s="214">
        <v>3565</v>
      </c>
      <c r="M1184" s="214">
        <v>1140</v>
      </c>
      <c r="N1184" s="215">
        <v>4</v>
      </c>
      <c r="O1184" s="215">
        <v>3</v>
      </c>
      <c r="P1184" s="213">
        <v>9</v>
      </c>
      <c r="Q1184" s="214">
        <v>11415</v>
      </c>
      <c r="R1184" s="215">
        <v>7.4</v>
      </c>
    </row>
    <row r="1185" spans="2:18">
      <c r="B1185" s="213" t="s">
        <v>1434</v>
      </c>
      <c r="C1185" s="213" t="s">
        <v>448</v>
      </c>
      <c r="D1185" s="213" t="s">
        <v>378</v>
      </c>
      <c r="E1185" s="214">
        <v>46</v>
      </c>
      <c r="F1185" s="212">
        <v>59.858559999999997</v>
      </c>
      <c r="G1185" s="212">
        <v>0.17498</v>
      </c>
      <c r="H1185" s="221" t="s">
        <v>1765</v>
      </c>
      <c r="I1185" s="212">
        <v>0.1316369256198188</v>
      </c>
      <c r="J1185" s="212">
        <v>4.9671382722424322E-2</v>
      </c>
      <c r="K1185" s="213">
        <v>6</v>
      </c>
      <c r="L1185" s="214">
        <v>6795.0006379999995</v>
      </c>
      <c r="M1185" s="214">
        <v>5731.0006379999995</v>
      </c>
      <c r="N1185" s="215">
        <v>0.82608700000000002</v>
      </c>
      <c r="O1185" s="215">
        <v>0.78260873913043483</v>
      </c>
      <c r="P1185" s="213">
        <v>5</v>
      </c>
      <c r="Q1185" s="214">
        <v>2564</v>
      </c>
      <c r="R1185" s="215">
        <v>0.2391304347826087</v>
      </c>
    </row>
    <row r="1186" spans="2:18">
      <c r="B1186" s="213" t="s">
        <v>1435</v>
      </c>
      <c r="C1186" s="213" t="s">
        <v>448</v>
      </c>
      <c r="D1186" s="213" t="s">
        <v>378</v>
      </c>
      <c r="E1186" s="214">
        <v>265</v>
      </c>
      <c r="F1186" s="212">
        <v>54.698440000000005</v>
      </c>
      <c r="G1186" s="212">
        <v>5.9539999999999996E-2</v>
      </c>
      <c r="H1186" s="221" t="s">
        <v>1765</v>
      </c>
      <c r="I1186" s="212">
        <v>1.1813291136914379</v>
      </c>
      <c r="J1186" s="212">
        <v>0.32877263501648329</v>
      </c>
      <c r="K1186" s="213">
        <v>7</v>
      </c>
      <c r="L1186" s="214">
        <v>60979.334206</v>
      </c>
      <c r="M1186" s="214">
        <v>58163.334206</v>
      </c>
      <c r="N1186" s="215">
        <v>1.0729559886792455</v>
      </c>
      <c r="O1186" s="215">
        <v>1.0427673094339625</v>
      </c>
      <c r="P1186" s="213">
        <v>2</v>
      </c>
      <c r="Q1186" s="214">
        <v>16971</v>
      </c>
      <c r="R1186" s="215">
        <v>0.95471698113207548</v>
      </c>
    </row>
    <row r="1187" spans="2:18">
      <c r="B1187" s="213" t="s">
        <v>1436</v>
      </c>
      <c r="C1187" s="213" t="s">
        <v>448</v>
      </c>
      <c r="D1187" s="213" t="s">
        <v>378</v>
      </c>
      <c r="E1187" s="214">
        <v>18</v>
      </c>
      <c r="F1187" s="212">
        <v>50.957599999999999</v>
      </c>
      <c r="G1187" s="212">
        <v>1.16781</v>
      </c>
      <c r="H1187" s="221" t="s">
        <v>1765</v>
      </c>
      <c r="I1187" s="212">
        <v>6.3232212638842808E-2</v>
      </c>
      <c r="J1187" s="212">
        <v>2.0457480559625617E-2</v>
      </c>
      <c r="K1187" s="213">
        <v>1</v>
      </c>
      <c r="L1187" s="214">
        <v>3264</v>
      </c>
      <c r="M1187" s="214">
        <v>3264</v>
      </c>
      <c r="N1187" s="215">
        <v>0.88888888888888884</v>
      </c>
      <c r="O1187" s="215">
        <v>0.88888888888888884</v>
      </c>
      <c r="P1187" s="213">
        <v>1</v>
      </c>
      <c r="Q1187" s="214">
        <v>1056</v>
      </c>
      <c r="R1187" s="215">
        <v>0.88888888888888884</v>
      </c>
    </row>
    <row r="1188" spans="2:18">
      <c r="B1188" s="213" t="s">
        <v>1437</v>
      </c>
      <c r="C1188" s="213" t="s">
        <v>448</v>
      </c>
      <c r="D1188" s="213" t="s">
        <v>378</v>
      </c>
      <c r="E1188" s="214">
        <v>15</v>
      </c>
      <c r="F1188" s="212">
        <v>39.31897</v>
      </c>
      <c r="G1188" s="212">
        <v>1.4744000000000002</v>
      </c>
      <c r="H1188" s="221" t="s">
        <v>1765</v>
      </c>
      <c r="I1188" s="212">
        <v>0.2167601799068665</v>
      </c>
      <c r="J1188" s="212">
        <v>2.5959302982858267E-2</v>
      </c>
      <c r="K1188" s="213">
        <v>2</v>
      </c>
      <c r="L1188" s="214">
        <v>11189</v>
      </c>
      <c r="M1188" s="214">
        <v>11189</v>
      </c>
      <c r="N1188" s="215">
        <v>1.8</v>
      </c>
      <c r="O1188" s="215">
        <v>1.8</v>
      </c>
      <c r="P1188" s="213">
        <v>3</v>
      </c>
      <c r="Q1188" s="214">
        <v>1340</v>
      </c>
      <c r="R1188" s="215">
        <v>1.0666666666666667</v>
      </c>
    </row>
    <row r="1189" spans="2:18">
      <c r="B1189" s="213" t="s">
        <v>1438</v>
      </c>
      <c r="C1189" s="213" t="s">
        <v>448</v>
      </c>
      <c r="D1189" s="213" t="s">
        <v>378</v>
      </c>
      <c r="E1189" s="214">
        <v>157</v>
      </c>
      <c r="F1189" s="212">
        <v>70.773520000000005</v>
      </c>
      <c r="G1189" s="212">
        <v>0.24640000000000001</v>
      </c>
      <c r="H1189" s="221" t="s">
        <v>1765</v>
      </c>
      <c r="I1189" s="212">
        <v>0.43646499716701248</v>
      </c>
      <c r="J1189" s="212">
        <v>5.2693510532369012E-3</v>
      </c>
      <c r="K1189" s="213">
        <v>5</v>
      </c>
      <c r="L1189" s="214">
        <v>22530</v>
      </c>
      <c r="M1189" s="214">
        <v>22530</v>
      </c>
      <c r="N1189" s="215">
        <v>1.7643312101910829</v>
      </c>
      <c r="O1189" s="215">
        <v>1.7643312101910829</v>
      </c>
      <c r="P1189" s="213">
        <v>1</v>
      </c>
      <c r="Q1189" s="214">
        <v>272</v>
      </c>
      <c r="R1189" s="215">
        <v>0.86624203821656054</v>
      </c>
    </row>
    <row r="1190" spans="2:18">
      <c r="B1190" s="213" t="s">
        <v>1439</v>
      </c>
      <c r="C1190" s="213" t="s">
        <v>448</v>
      </c>
      <c r="D1190" s="213" t="s">
        <v>378</v>
      </c>
      <c r="E1190" s="214">
        <v>11</v>
      </c>
      <c r="F1190" s="212">
        <v>42.258739999999996</v>
      </c>
      <c r="G1190" s="212">
        <v>0.12803999999999999</v>
      </c>
      <c r="H1190" s="221" t="s">
        <v>1765</v>
      </c>
      <c r="I1190" s="212">
        <v>4.2057949655784001E-2</v>
      </c>
      <c r="J1190" s="212">
        <v>4.2619751165886703E-4</v>
      </c>
      <c r="K1190" s="213">
        <v>3</v>
      </c>
      <c r="L1190" s="214">
        <v>2171.0002220000001</v>
      </c>
      <c r="M1190" s="214">
        <v>2171.0002220000001</v>
      </c>
      <c r="N1190" s="215">
        <v>2.181818272727273</v>
      </c>
      <c r="O1190" s="215">
        <v>2.181818272727273</v>
      </c>
      <c r="P1190" s="213">
        <v>1</v>
      </c>
      <c r="Q1190" s="214">
        <v>22</v>
      </c>
      <c r="R1190" s="215">
        <v>1</v>
      </c>
    </row>
    <row r="1191" spans="2:18">
      <c r="B1191" s="213" t="s">
        <v>1440</v>
      </c>
      <c r="C1191" s="213" t="s">
        <v>448</v>
      </c>
      <c r="D1191" s="213" t="s">
        <v>378</v>
      </c>
      <c r="E1191" s="214">
        <v>39</v>
      </c>
      <c r="F1191" s="212">
        <v>48.549430000000001</v>
      </c>
      <c r="G1191" s="212">
        <v>0.21865000000000001</v>
      </c>
      <c r="H1191" s="221" t="s">
        <v>1765</v>
      </c>
      <c r="I1191" s="212">
        <v>5.4708262405665481E-2</v>
      </c>
      <c r="J1191" s="212">
        <v>1.2979651491429134E-2</v>
      </c>
      <c r="K1191" s="213">
        <v>2</v>
      </c>
      <c r="L1191" s="214">
        <v>2824</v>
      </c>
      <c r="M1191" s="214">
        <v>2824</v>
      </c>
      <c r="N1191" s="215">
        <v>1.0256410256410255</v>
      </c>
      <c r="O1191" s="215">
        <v>1.0256410256410255</v>
      </c>
      <c r="P1191" s="213">
        <v>3</v>
      </c>
      <c r="Q1191" s="214">
        <v>670</v>
      </c>
      <c r="R1191" s="215">
        <v>1.0769230769230769</v>
      </c>
    </row>
    <row r="1192" spans="2:18">
      <c r="B1192" s="213" t="s">
        <v>1441</v>
      </c>
      <c r="C1192" s="213" t="s">
        <v>448</v>
      </c>
      <c r="D1192" s="213" t="s">
        <v>378</v>
      </c>
      <c r="E1192" s="214">
        <v>12</v>
      </c>
      <c r="F1192" s="212">
        <v>63.81147</v>
      </c>
      <c r="G1192" s="212">
        <v>0.28876999999999997</v>
      </c>
      <c r="H1192" s="221" t="s">
        <v>1765</v>
      </c>
      <c r="I1192" s="212">
        <v>1.2262864767275583E-2</v>
      </c>
      <c r="J1192" s="212">
        <v>0</v>
      </c>
      <c r="K1192" s="213">
        <v>4</v>
      </c>
      <c r="L1192" s="214">
        <v>633</v>
      </c>
      <c r="M1192" s="214">
        <v>633</v>
      </c>
      <c r="N1192" s="215">
        <v>1.4166666666666667</v>
      </c>
      <c r="O1192" s="215">
        <v>1.4166666666666667</v>
      </c>
      <c r="P1192" s="213"/>
      <c r="Q1192" s="214"/>
      <c r="R1192" s="215"/>
    </row>
    <row r="1193" spans="2:18">
      <c r="B1193" s="213" t="s">
        <v>1442</v>
      </c>
      <c r="C1193" s="213" t="s">
        <v>354</v>
      </c>
      <c r="D1193" s="213" t="s">
        <v>378</v>
      </c>
      <c r="E1193" s="214">
        <v>110</v>
      </c>
      <c r="F1193" s="212">
        <v>65.383989999999997</v>
      </c>
      <c r="G1193" s="212">
        <v>4.5759999999999995E-2</v>
      </c>
      <c r="H1193" s="221" t="s">
        <v>1765</v>
      </c>
      <c r="I1193" s="212">
        <v>7.559839967459267E-2</v>
      </c>
      <c r="J1193" s="212">
        <v>0</v>
      </c>
      <c r="K1193" s="213">
        <v>7</v>
      </c>
      <c r="L1193" s="214">
        <v>3902.3334189999996</v>
      </c>
      <c r="M1193" s="214">
        <v>3902.3334189999996</v>
      </c>
      <c r="N1193" s="215">
        <v>0.14242425454545457</v>
      </c>
      <c r="O1193" s="215">
        <v>0.14242425454545457</v>
      </c>
      <c r="P1193" s="213"/>
      <c r="Q1193" s="214"/>
      <c r="R1193" s="215"/>
    </row>
    <row r="1194" spans="2:18">
      <c r="B1194" s="213" t="s">
        <v>1443</v>
      </c>
      <c r="C1194" s="213" t="s">
        <v>354</v>
      </c>
      <c r="D1194" s="213" t="s">
        <v>378</v>
      </c>
      <c r="E1194" s="214">
        <v>35.5</v>
      </c>
      <c r="F1194" s="212">
        <v>19.6798</v>
      </c>
      <c r="G1194" s="212">
        <v>0</v>
      </c>
      <c r="H1194" s="221" t="s">
        <v>1765</v>
      </c>
      <c r="I1194" s="212">
        <v>7.7199867452753868E-2</v>
      </c>
      <c r="J1194" s="212">
        <v>0</v>
      </c>
      <c r="K1194" s="213">
        <v>2</v>
      </c>
      <c r="L1194" s="214">
        <v>3985</v>
      </c>
      <c r="M1194" s="214">
        <v>3985</v>
      </c>
      <c r="N1194" s="215">
        <v>0.9859154929577465</v>
      </c>
      <c r="O1194" s="215">
        <v>0.9859154929577465</v>
      </c>
      <c r="P1194" s="213"/>
      <c r="Q1194" s="214"/>
      <c r="R1194" s="215"/>
    </row>
    <row r="1195" spans="2:18">
      <c r="B1195" s="213" t="s">
        <v>1444</v>
      </c>
      <c r="C1195" s="213" t="s">
        <v>354</v>
      </c>
      <c r="D1195" s="213" t="s">
        <v>378</v>
      </c>
      <c r="E1195" s="214">
        <v>94</v>
      </c>
      <c r="F1195" s="212">
        <v>45.221882653000002</v>
      </c>
      <c r="G1195" s="212">
        <v>0.20661000000000002</v>
      </c>
      <c r="H1195" s="221" t="s">
        <v>1765</v>
      </c>
      <c r="I1195" s="212">
        <v>0.56445345168479999</v>
      </c>
      <c r="J1195" s="212">
        <v>4.7985965289955163E-2</v>
      </c>
      <c r="K1195" s="213">
        <v>8</v>
      </c>
      <c r="L1195" s="214">
        <v>29136.669260999999</v>
      </c>
      <c r="M1195" s="214">
        <v>29136.669260999999</v>
      </c>
      <c r="N1195" s="215">
        <v>1.5212767021276596</v>
      </c>
      <c r="O1195" s="215">
        <v>1.5212767021276596</v>
      </c>
      <c r="P1195" s="213">
        <v>3</v>
      </c>
      <c r="Q1195" s="214">
        <v>2477</v>
      </c>
      <c r="R1195" s="215">
        <v>0.39361702127659576</v>
      </c>
    </row>
    <row r="1196" spans="2:18">
      <c r="B1196" s="213" t="s">
        <v>1445</v>
      </c>
      <c r="C1196" s="213" t="s">
        <v>354</v>
      </c>
      <c r="D1196" s="213" t="s">
        <v>378</v>
      </c>
      <c r="E1196" s="214">
        <v>201</v>
      </c>
      <c r="F1196" s="212"/>
      <c r="G1196" s="212"/>
      <c r="H1196" s="221" t="s">
        <v>1765</v>
      </c>
      <c r="I1196" s="212">
        <v>2.2934269280788624</v>
      </c>
      <c r="J1196" s="212">
        <v>0</v>
      </c>
      <c r="K1196" s="213">
        <v>6</v>
      </c>
      <c r="L1196" s="214">
        <v>118385</v>
      </c>
      <c r="M1196" s="214">
        <v>115353</v>
      </c>
      <c r="N1196" s="215">
        <v>7.5522388059701493</v>
      </c>
      <c r="O1196" s="215">
        <v>3.7810945273631842</v>
      </c>
      <c r="P1196" s="213"/>
      <c r="Q1196" s="214"/>
      <c r="R1196" s="215"/>
    </row>
    <row r="1197" spans="2:18">
      <c r="B1197" s="213" t="s">
        <v>1446</v>
      </c>
      <c r="C1197" s="213" t="s">
        <v>354</v>
      </c>
      <c r="D1197" s="213" t="s">
        <v>378</v>
      </c>
      <c r="E1197" s="214">
        <v>61.5</v>
      </c>
      <c r="F1197" s="212">
        <v>53.215000916999998</v>
      </c>
      <c r="G1197" s="212">
        <v>2.2005599999999998</v>
      </c>
      <c r="H1197" s="221" t="s">
        <v>1765</v>
      </c>
      <c r="I1197" s="212">
        <v>0.47854231879766645</v>
      </c>
      <c r="J1197" s="212">
        <v>2.0147518732964624E-3</v>
      </c>
      <c r="K1197" s="213">
        <v>8</v>
      </c>
      <c r="L1197" s="214">
        <v>24702.000188999998</v>
      </c>
      <c r="M1197" s="214">
        <v>23104</v>
      </c>
      <c r="N1197" s="215">
        <v>4.1463414796747964</v>
      </c>
      <c r="O1197" s="215">
        <v>2.1626016260162602</v>
      </c>
      <c r="P1197" s="213">
        <v>1</v>
      </c>
      <c r="Q1197" s="214">
        <v>104</v>
      </c>
      <c r="R1197" s="215">
        <v>3.2520325203252036E-2</v>
      </c>
    </row>
    <row r="1198" spans="2:18">
      <c r="B1198" s="213" t="s">
        <v>1447</v>
      </c>
      <c r="C1198" s="213" t="s">
        <v>354</v>
      </c>
      <c r="D1198" s="213" t="s">
        <v>355</v>
      </c>
      <c r="E1198" s="214">
        <v>0.5</v>
      </c>
      <c r="F1198" s="212">
        <v>64.954884036999999</v>
      </c>
      <c r="G1198" s="212">
        <v>1.44218</v>
      </c>
      <c r="H1198" s="221" t="s">
        <v>1765</v>
      </c>
      <c r="I1198" s="212">
        <v>1.4608142465381118E-2</v>
      </c>
      <c r="J1198" s="212">
        <v>0</v>
      </c>
      <c r="K1198" s="213">
        <v>2</v>
      </c>
      <c r="L1198" s="214">
        <v>638</v>
      </c>
      <c r="M1198" s="214">
        <v>638</v>
      </c>
      <c r="N1198" s="215">
        <v>8</v>
      </c>
      <c r="O1198" s="215">
        <v>8</v>
      </c>
      <c r="P1198" s="213"/>
      <c r="Q1198" s="214"/>
      <c r="R1198" s="215"/>
    </row>
    <row r="1199" spans="2:18">
      <c r="B1199" s="213" t="s">
        <v>1448</v>
      </c>
      <c r="C1199" s="213" t="s">
        <v>354</v>
      </c>
      <c r="D1199" s="213" t="s">
        <v>355</v>
      </c>
      <c r="E1199" s="214">
        <v>200</v>
      </c>
      <c r="F1199" s="212">
        <v>64.954884036999999</v>
      </c>
      <c r="G1199" s="212">
        <v>1.44218</v>
      </c>
      <c r="H1199" s="221" t="s">
        <v>1765</v>
      </c>
      <c r="I1199" s="212">
        <v>9.7692870439979197E-3</v>
      </c>
      <c r="J1199" s="212">
        <v>0</v>
      </c>
      <c r="K1199" s="213">
        <v>2</v>
      </c>
      <c r="L1199" s="214">
        <v>426.66650800000002</v>
      </c>
      <c r="M1199" s="214">
        <v>426.66650800000002</v>
      </c>
      <c r="N1199" s="215">
        <v>1.1666660000000001E-2</v>
      </c>
      <c r="O1199" s="215">
        <v>1.1666660000000001E-2</v>
      </c>
      <c r="P1199" s="213"/>
      <c r="Q1199" s="214"/>
      <c r="R1199" s="215"/>
    </row>
    <row r="1200" spans="2:18">
      <c r="B1200" s="213" t="s">
        <v>1449</v>
      </c>
      <c r="C1200" s="213" t="s">
        <v>354</v>
      </c>
      <c r="D1200" s="213" t="s">
        <v>355</v>
      </c>
      <c r="E1200" s="214">
        <v>134</v>
      </c>
      <c r="F1200" s="212">
        <v>49.02458</v>
      </c>
      <c r="G1200" s="212">
        <v>0.33301999999999998</v>
      </c>
      <c r="H1200" s="221" t="s">
        <v>1765</v>
      </c>
      <c r="I1200" s="212">
        <v>0.35414441929788359</v>
      </c>
      <c r="J1200" s="212">
        <v>6.9606196073289332E-3</v>
      </c>
      <c r="K1200" s="213">
        <v>9</v>
      </c>
      <c r="L1200" s="214">
        <v>15467</v>
      </c>
      <c r="M1200" s="214">
        <v>14419</v>
      </c>
      <c r="N1200" s="215">
        <v>2.9925373134328357</v>
      </c>
      <c r="O1200" s="215">
        <v>1.0373134328358209</v>
      </c>
      <c r="P1200" s="213">
        <v>1</v>
      </c>
      <c r="Q1200" s="214">
        <v>304</v>
      </c>
      <c r="R1200" s="215">
        <v>1.4925373134328358E-2</v>
      </c>
    </row>
    <row r="1201" spans="2:18">
      <c r="B1201" s="213" t="s">
        <v>1450</v>
      </c>
      <c r="C1201" s="213" t="s">
        <v>354</v>
      </c>
      <c r="D1201" s="213" t="s">
        <v>378</v>
      </c>
      <c r="E1201" s="214">
        <v>15.5</v>
      </c>
      <c r="F1201" s="212">
        <v>25.279829128000003</v>
      </c>
      <c r="G1201" s="212">
        <v>0.12051000000000001</v>
      </c>
      <c r="H1201" s="221" t="s">
        <v>1765</v>
      </c>
      <c r="I1201" s="212">
        <v>2.3247136999574565E-3</v>
      </c>
      <c r="J1201" s="212">
        <v>3.6730476459327817E-2</v>
      </c>
      <c r="K1201" s="213">
        <v>2</v>
      </c>
      <c r="L1201" s="214">
        <v>120</v>
      </c>
      <c r="M1201" s="214"/>
      <c r="N1201" s="215">
        <v>1.935483870967742</v>
      </c>
      <c r="O1201" s="215"/>
      <c r="P1201" s="213">
        <v>3</v>
      </c>
      <c r="Q1201" s="214">
        <v>1896</v>
      </c>
      <c r="R1201" s="215">
        <v>0.45161290322580644</v>
      </c>
    </row>
    <row r="1202" spans="2:18">
      <c r="B1202" s="213" t="s">
        <v>1451</v>
      </c>
      <c r="C1202" s="213" t="s">
        <v>354</v>
      </c>
      <c r="D1202" s="213" t="s">
        <v>378</v>
      </c>
      <c r="E1202" s="214">
        <v>22.5</v>
      </c>
      <c r="F1202" s="212">
        <v>13.82164</v>
      </c>
      <c r="G1202" s="212">
        <v>0.27123000000000003</v>
      </c>
      <c r="H1202" s="221" t="s">
        <v>1765</v>
      </c>
      <c r="I1202" s="212">
        <v>3.4095800932709363E-3</v>
      </c>
      <c r="J1202" s="212">
        <v>0</v>
      </c>
      <c r="K1202" s="213">
        <v>2</v>
      </c>
      <c r="L1202" s="214">
        <v>176</v>
      </c>
      <c r="M1202" s="214"/>
      <c r="N1202" s="215">
        <v>1.9555555555555555</v>
      </c>
      <c r="O1202" s="215"/>
      <c r="P1202" s="213"/>
      <c r="Q1202" s="214"/>
      <c r="R1202" s="215"/>
    </row>
    <row r="1203" spans="2:18">
      <c r="B1203" s="213" t="s">
        <v>1452</v>
      </c>
      <c r="C1203" s="213" t="s">
        <v>354</v>
      </c>
      <c r="D1203" s="213" t="s">
        <v>378</v>
      </c>
      <c r="E1203" s="214">
        <v>21</v>
      </c>
      <c r="F1203" s="212">
        <v>17.647989999999997</v>
      </c>
      <c r="G1203" s="212">
        <v>0.1318</v>
      </c>
      <c r="H1203" s="221" t="s">
        <v>1765</v>
      </c>
      <c r="I1203" s="212">
        <v>2.6346755266184506E-3</v>
      </c>
      <c r="J1203" s="212">
        <v>0</v>
      </c>
      <c r="K1203" s="213">
        <v>2</v>
      </c>
      <c r="L1203" s="214">
        <v>136</v>
      </c>
      <c r="M1203" s="214"/>
      <c r="N1203" s="215">
        <v>1.6190476190476191</v>
      </c>
      <c r="O1203" s="215"/>
      <c r="P1203" s="213"/>
      <c r="Q1203" s="214"/>
      <c r="R1203" s="215"/>
    </row>
    <row r="1204" spans="2:18">
      <c r="B1204" s="213" t="s">
        <v>1453</v>
      </c>
      <c r="C1204" s="213" t="s">
        <v>354</v>
      </c>
      <c r="D1204" s="213" t="s">
        <v>378</v>
      </c>
      <c r="E1204" s="214">
        <v>77</v>
      </c>
      <c r="F1204" s="212">
        <v>36.439649999999993</v>
      </c>
      <c r="G1204" s="212">
        <v>4.6030000000000001E-2</v>
      </c>
      <c r="H1204" s="221" t="s">
        <v>1765</v>
      </c>
      <c r="I1204" s="212">
        <v>0.79121630778052032</v>
      </c>
      <c r="J1204" s="212">
        <v>0.57381683160616548</v>
      </c>
      <c r="K1204" s="213">
        <v>8</v>
      </c>
      <c r="L1204" s="214">
        <v>40842</v>
      </c>
      <c r="M1204" s="214">
        <v>22602</v>
      </c>
      <c r="N1204" s="215">
        <v>4.337662337662338</v>
      </c>
      <c r="O1204" s="215">
        <v>1.3766233766233766</v>
      </c>
      <c r="P1204" s="213">
        <v>2</v>
      </c>
      <c r="Q1204" s="214">
        <v>29620</v>
      </c>
      <c r="R1204" s="215">
        <v>1.2467532467532467</v>
      </c>
    </row>
    <row r="1205" spans="2:18">
      <c r="B1205" s="213" t="s">
        <v>1454</v>
      </c>
      <c r="C1205" s="213" t="s">
        <v>354</v>
      </c>
      <c r="D1205" s="213" t="s">
        <v>378</v>
      </c>
      <c r="E1205" s="214">
        <v>30</v>
      </c>
      <c r="F1205" s="212">
        <v>27.321189999999998</v>
      </c>
      <c r="G1205" s="212">
        <v>0.47576999999999997</v>
      </c>
      <c r="H1205" s="221" t="s">
        <v>1765</v>
      </c>
      <c r="I1205" s="212">
        <v>4.494446486584416E-3</v>
      </c>
      <c r="J1205" s="212">
        <v>2.5765576841195143E-2</v>
      </c>
      <c r="K1205" s="213">
        <v>2</v>
      </c>
      <c r="L1205" s="214">
        <v>232</v>
      </c>
      <c r="M1205" s="214"/>
      <c r="N1205" s="215">
        <v>1.9333333333333333</v>
      </c>
      <c r="O1205" s="215"/>
      <c r="P1205" s="213">
        <v>1</v>
      </c>
      <c r="Q1205" s="214">
        <v>1330</v>
      </c>
      <c r="R1205" s="215">
        <v>0.23333333333333334</v>
      </c>
    </row>
    <row r="1206" spans="2:18">
      <c r="B1206" s="213" t="s">
        <v>1455</v>
      </c>
      <c r="C1206" s="213" t="s">
        <v>354</v>
      </c>
      <c r="D1206" s="213" t="s">
        <v>378</v>
      </c>
      <c r="E1206" s="214">
        <v>167</v>
      </c>
      <c r="F1206" s="212">
        <v>44.955940000000005</v>
      </c>
      <c r="G1206" s="212">
        <v>0</v>
      </c>
      <c r="H1206" s="221" t="s">
        <v>1765</v>
      </c>
      <c r="I1206" s="212">
        <v>1.1372886872475203</v>
      </c>
      <c r="J1206" s="212">
        <v>0.10474772479724972</v>
      </c>
      <c r="K1206" s="213">
        <v>9</v>
      </c>
      <c r="L1206" s="214">
        <v>58706</v>
      </c>
      <c r="M1206" s="214">
        <v>58706</v>
      </c>
      <c r="N1206" s="215">
        <v>1.2095808383233533</v>
      </c>
      <c r="O1206" s="215">
        <v>1.2095808383233533</v>
      </c>
      <c r="P1206" s="213">
        <v>4</v>
      </c>
      <c r="Q1206" s="214">
        <v>5407</v>
      </c>
      <c r="R1206" s="215">
        <v>1.215568862275449</v>
      </c>
    </row>
    <row r="1207" spans="2:18">
      <c r="B1207" s="213" t="s">
        <v>1456</v>
      </c>
      <c r="C1207" s="213" t="s">
        <v>354</v>
      </c>
      <c r="D1207" s="213" t="s">
        <v>378</v>
      </c>
      <c r="E1207" s="214">
        <v>5</v>
      </c>
      <c r="F1207" s="212">
        <v>1.9179999999999999E-2</v>
      </c>
      <c r="G1207" s="212">
        <v>0.73207</v>
      </c>
      <c r="H1207" s="221" t="s">
        <v>1765</v>
      </c>
      <c r="I1207" s="212">
        <v>1.1817294641450406E-2</v>
      </c>
      <c r="J1207" s="212">
        <v>1.9372614166312136E-4</v>
      </c>
      <c r="K1207" s="213">
        <v>1</v>
      </c>
      <c r="L1207" s="214">
        <v>610</v>
      </c>
      <c r="M1207" s="214">
        <v>610</v>
      </c>
      <c r="N1207" s="215">
        <v>1</v>
      </c>
      <c r="O1207" s="215">
        <v>1</v>
      </c>
      <c r="P1207" s="213">
        <v>1</v>
      </c>
      <c r="Q1207" s="214">
        <v>10</v>
      </c>
      <c r="R1207" s="215">
        <v>1</v>
      </c>
    </row>
    <row r="1208" spans="2:18">
      <c r="B1208" s="213" t="s">
        <v>1457</v>
      </c>
      <c r="C1208" s="213" t="s">
        <v>354</v>
      </c>
      <c r="D1208" s="213" t="s">
        <v>378</v>
      </c>
      <c r="E1208" s="214">
        <v>16</v>
      </c>
      <c r="F1208" s="212">
        <v>19.28745</v>
      </c>
      <c r="G1208" s="212">
        <v>0.19296000000000002</v>
      </c>
      <c r="H1208" s="221" t="s">
        <v>1765</v>
      </c>
      <c r="I1208" s="212">
        <v>3.099618266609942E-4</v>
      </c>
      <c r="J1208" s="212">
        <v>6.1992365332198839E-4</v>
      </c>
      <c r="K1208" s="213">
        <v>1</v>
      </c>
      <c r="L1208" s="214">
        <v>16</v>
      </c>
      <c r="M1208" s="214">
        <v>16</v>
      </c>
      <c r="N1208" s="215">
        <v>1</v>
      </c>
      <c r="O1208" s="215">
        <v>1</v>
      </c>
      <c r="P1208" s="213">
        <v>1</v>
      </c>
      <c r="Q1208" s="214">
        <v>32</v>
      </c>
      <c r="R1208" s="215">
        <v>1</v>
      </c>
    </row>
    <row r="1209" spans="2:18">
      <c r="B1209" s="213" t="s">
        <v>1458</v>
      </c>
      <c r="C1209" s="213" t="s">
        <v>354</v>
      </c>
      <c r="D1209" s="213" t="s">
        <v>378</v>
      </c>
      <c r="E1209" s="214">
        <v>21</v>
      </c>
      <c r="F1209" s="212">
        <v>16.355879999999999</v>
      </c>
      <c r="G1209" s="212">
        <v>0</v>
      </c>
      <c r="H1209" s="221" t="s">
        <v>1765</v>
      </c>
      <c r="I1209" s="212">
        <v>7.0341962037879374E-2</v>
      </c>
      <c r="J1209" s="212">
        <v>7.3615933831986118E-4</v>
      </c>
      <c r="K1209" s="213">
        <v>4</v>
      </c>
      <c r="L1209" s="214">
        <v>3631</v>
      </c>
      <c r="M1209" s="214">
        <v>3631</v>
      </c>
      <c r="N1209" s="215">
        <v>2</v>
      </c>
      <c r="O1209" s="215">
        <v>2</v>
      </c>
      <c r="P1209" s="213">
        <v>1</v>
      </c>
      <c r="Q1209" s="214">
        <v>38</v>
      </c>
      <c r="R1209" s="215">
        <v>0.90476190476190477</v>
      </c>
    </row>
    <row r="1210" spans="2:18">
      <c r="B1210" s="213" t="s">
        <v>1459</v>
      </c>
      <c r="C1210" s="213" t="s">
        <v>354</v>
      </c>
      <c r="D1210" s="213" t="s">
        <v>355</v>
      </c>
      <c r="E1210" s="214">
        <v>10</v>
      </c>
      <c r="F1210" s="212">
        <v>12.19209</v>
      </c>
      <c r="G1210" s="212">
        <v>0.81686000000000003</v>
      </c>
      <c r="H1210" s="221" t="s">
        <v>1765</v>
      </c>
      <c r="I1210" s="212">
        <v>6.1340460655934625E-2</v>
      </c>
      <c r="J1210" s="212">
        <v>8.0825615835102421E-2</v>
      </c>
      <c r="K1210" s="213">
        <v>5</v>
      </c>
      <c r="L1210" s="214">
        <v>2679.000016</v>
      </c>
      <c r="M1210" s="214">
        <v>1699.000016</v>
      </c>
      <c r="N1210" s="215">
        <v>2.4000001000000002</v>
      </c>
      <c r="O1210" s="215">
        <v>1.4000001000000002</v>
      </c>
      <c r="P1210" s="213">
        <v>1</v>
      </c>
      <c r="Q1210" s="214">
        <v>3530</v>
      </c>
      <c r="R1210" s="215">
        <v>1</v>
      </c>
    </row>
    <row r="1211" spans="2:18">
      <c r="B1211" s="213" t="s">
        <v>1460</v>
      </c>
      <c r="C1211" s="213" t="s">
        <v>354</v>
      </c>
      <c r="D1211" s="213" t="s">
        <v>355</v>
      </c>
      <c r="E1211" s="214">
        <v>16</v>
      </c>
      <c r="F1211" s="212">
        <v>15.554399999999999</v>
      </c>
      <c r="G1211" s="212">
        <v>0</v>
      </c>
      <c r="H1211" s="221" t="s">
        <v>1765</v>
      </c>
      <c r="I1211" s="212">
        <v>0.10502750703558493</v>
      </c>
      <c r="J1211" s="212">
        <v>0</v>
      </c>
      <c r="K1211" s="213">
        <v>6</v>
      </c>
      <c r="L1211" s="214">
        <v>4587</v>
      </c>
      <c r="M1211" s="214">
        <v>3019</v>
      </c>
      <c r="N1211" s="215">
        <v>2.4375</v>
      </c>
      <c r="O1211" s="215">
        <v>1.4375</v>
      </c>
      <c r="P1211" s="213"/>
      <c r="Q1211" s="214"/>
      <c r="R1211" s="215"/>
    </row>
    <row r="1212" spans="2:18">
      <c r="B1212" s="213" t="s">
        <v>1461</v>
      </c>
      <c r="C1212" s="213" t="s">
        <v>354</v>
      </c>
      <c r="D1212" s="213" t="s">
        <v>355</v>
      </c>
      <c r="E1212" s="214">
        <v>1</v>
      </c>
      <c r="F1212" s="212">
        <v>24.303540000000002</v>
      </c>
      <c r="G1212" s="212">
        <v>0.2006</v>
      </c>
      <c r="H1212" s="221" t="s">
        <v>1765</v>
      </c>
      <c r="I1212" s="212">
        <v>2.724716227868892E-3</v>
      </c>
      <c r="J1212" s="212">
        <v>0</v>
      </c>
      <c r="K1212" s="213">
        <v>2</v>
      </c>
      <c r="L1212" s="214">
        <v>119</v>
      </c>
      <c r="M1212" s="214">
        <v>7</v>
      </c>
      <c r="N1212" s="215">
        <v>2</v>
      </c>
      <c r="O1212" s="215">
        <v>1</v>
      </c>
      <c r="P1212" s="213"/>
      <c r="Q1212" s="214"/>
      <c r="R1212" s="215"/>
    </row>
    <row r="1213" spans="2:18">
      <c r="B1213" s="213" t="s">
        <v>1462</v>
      </c>
      <c r="C1213" s="213" t="s">
        <v>354</v>
      </c>
      <c r="D1213" s="213" t="s">
        <v>378</v>
      </c>
      <c r="E1213" s="214">
        <v>0.5</v>
      </c>
      <c r="F1213" s="212"/>
      <c r="G1213" s="212"/>
      <c r="H1213" s="221" t="s">
        <v>1765</v>
      </c>
      <c r="I1213" s="212">
        <v>1.4122635727241548E-2</v>
      </c>
      <c r="J1213" s="212">
        <v>0</v>
      </c>
      <c r="K1213" s="213">
        <v>4</v>
      </c>
      <c r="L1213" s="214">
        <v>729</v>
      </c>
      <c r="M1213" s="214">
        <v>729</v>
      </c>
      <c r="N1213" s="215">
        <v>8</v>
      </c>
      <c r="O1213" s="215">
        <v>8</v>
      </c>
      <c r="P1213" s="213"/>
      <c r="Q1213" s="214"/>
      <c r="R1213" s="215"/>
    </row>
    <row r="1214" spans="2:18">
      <c r="B1214" s="213" t="s">
        <v>1463</v>
      </c>
      <c r="C1214" s="213" t="s">
        <v>354</v>
      </c>
      <c r="D1214" s="213" t="s">
        <v>378</v>
      </c>
      <c r="E1214" s="214">
        <v>4</v>
      </c>
      <c r="F1214" s="212">
        <v>17.424700000000001</v>
      </c>
      <c r="G1214" s="212">
        <v>0</v>
      </c>
      <c r="H1214" s="221" t="s">
        <v>1765</v>
      </c>
      <c r="I1214" s="212">
        <v>1.8132766859668161E-2</v>
      </c>
      <c r="J1214" s="212">
        <v>0</v>
      </c>
      <c r="K1214" s="213">
        <v>1</v>
      </c>
      <c r="L1214" s="214">
        <v>936</v>
      </c>
      <c r="M1214" s="214"/>
      <c r="N1214" s="215">
        <v>0.5</v>
      </c>
      <c r="O1214" s="215"/>
      <c r="P1214" s="213"/>
      <c r="Q1214" s="214"/>
      <c r="R1214" s="215"/>
    </row>
    <row r="1215" spans="2:18">
      <c r="B1215" s="213" t="s">
        <v>1464</v>
      </c>
      <c r="C1215" s="213" t="s">
        <v>354</v>
      </c>
      <c r="D1215" s="213" t="s">
        <v>378</v>
      </c>
      <c r="E1215" s="214">
        <v>213</v>
      </c>
      <c r="F1215" s="212">
        <v>52.238340000000001</v>
      </c>
      <c r="G1215" s="212">
        <v>0.33019999999999999</v>
      </c>
      <c r="H1215" s="221" t="s">
        <v>1765</v>
      </c>
      <c r="I1215" s="212">
        <v>5.1143701399064042E-3</v>
      </c>
      <c r="J1215" s="212">
        <v>0</v>
      </c>
      <c r="K1215" s="213">
        <v>1</v>
      </c>
      <c r="L1215" s="214">
        <v>264</v>
      </c>
      <c r="M1215" s="214">
        <v>264</v>
      </c>
      <c r="N1215" s="215">
        <v>4.6948356807511738E-3</v>
      </c>
      <c r="O1215" s="215">
        <v>4.6948356807511738E-3</v>
      </c>
      <c r="P1215" s="213"/>
      <c r="Q1215" s="214"/>
      <c r="R1215" s="215"/>
    </row>
    <row r="1216" spans="2:18">
      <c r="B1216" s="213" t="s">
        <v>1465</v>
      </c>
      <c r="C1216" s="213" t="s">
        <v>354</v>
      </c>
      <c r="D1216" s="213" t="s">
        <v>355</v>
      </c>
      <c r="E1216" s="214">
        <v>87.5</v>
      </c>
      <c r="F1216" s="212">
        <v>23.992450000000002</v>
      </c>
      <c r="G1216" s="212">
        <v>0.79083999999999999</v>
      </c>
      <c r="H1216" s="221" t="s">
        <v>1765</v>
      </c>
      <c r="I1216" s="212">
        <v>0.2247776271544388</v>
      </c>
      <c r="J1216" s="212">
        <v>1.1471284287078276E-2</v>
      </c>
      <c r="K1216" s="213">
        <v>7</v>
      </c>
      <c r="L1216" s="214">
        <v>9816.9994210000004</v>
      </c>
      <c r="M1216" s="214">
        <v>9816.9994210000004</v>
      </c>
      <c r="N1216" s="215">
        <v>2.0914285600000002</v>
      </c>
      <c r="O1216" s="215">
        <v>2.0914285600000002</v>
      </c>
      <c r="P1216" s="213">
        <v>1</v>
      </c>
      <c r="Q1216" s="214">
        <v>501</v>
      </c>
      <c r="R1216" s="215">
        <v>3.4285714285714287E-2</v>
      </c>
    </row>
    <row r="1217" spans="2:18">
      <c r="B1217" s="213" t="s">
        <v>1466</v>
      </c>
      <c r="C1217" s="213" t="s">
        <v>354</v>
      </c>
      <c r="D1217" s="213" t="s">
        <v>378</v>
      </c>
      <c r="E1217" s="214">
        <v>5</v>
      </c>
      <c r="F1217" s="212">
        <v>22.527819519000001</v>
      </c>
      <c r="G1217" s="212">
        <v>0</v>
      </c>
      <c r="H1217" s="221" t="s">
        <v>1765</v>
      </c>
      <c r="I1217" s="212">
        <v>1.6369858970533755E-2</v>
      </c>
      <c r="J1217" s="212">
        <v>0</v>
      </c>
      <c r="K1217" s="213">
        <v>2</v>
      </c>
      <c r="L1217" s="214">
        <v>845</v>
      </c>
      <c r="M1217" s="214">
        <v>845</v>
      </c>
      <c r="N1217" s="215">
        <v>1.4</v>
      </c>
      <c r="O1217" s="215">
        <v>1.4</v>
      </c>
      <c r="P1217" s="213"/>
      <c r="Q1217" s="214"/>
      <c r="R1217" s="215"/>
    </row>
    <row r="1218" spans="2:18">
      <c r="B1218" s="213" t="s">
        <v>1467</v>
      </c>
      <c r="C1218" s="213" t="s">
        <v>354</v>
      </c>
      <c r="D1218" s="213" t="s">
        <v>355</v>
      </c>
      <c r="E1218" s="214">
        <v>101</v>
      </c>
      <c r="F1218" s="212">
        <v>16.967408625000001</v>
      </c>
      <c r="G1218" s="212">
        <v>0.43169725799999997</v>
      </c>
      <c r="H1218" s="221" t="s">
        <v>1765</v>
      </c>
      <c r="I1218" s="212">
        <v>3.436043963080699E-2</v>
      </c>
      <c r="J1218" s="212">
        <v>0</v>
      </c>
      <c r="K1218" s="213">
        <v>3</v>
      </c>
      <c r="L1218" s="214">
        <v>1500.6672160000001</v>
      </c>
      <c r="M1218" s="214">
        <v>1500.6672160000001</v>
      </c>
      <c r="N1218" s="215">
        <v>9.5709603960396045E-2</v>
      </c>
      <c r="O1218" s="215">
        <v>9.5709603960396045E-2</v>
      </c>
      <c r="P1218" s="213"/>
      <c r="Q1218" s="214"/>
      <c r="R1218" s="215"/>
    </row>
    <row r="1219" spans="2:18">
      <c r="B1219" s="213" t="s">
        <v>1468</v>
      </c>
      <c r="C1219" s="213" t="s">
        <v>705</v>
      </c>
      <c r="D1219" s="213" t="s">
        <v>378</v>
      </c>
      <c r="E1219" s="214">
        <v>147.5</v>
      </c>
      <c r="F1219" s="212">
        <v>21.688060122000003</v>
      </c>
      <c r="G1219" s="212">
        <v>1.9837799999999999</v>
      </c>
      <c r="H1219" s="221" t="s">
        <v>1765</v>
      </c>
      <c r="I1219" s="212">
        <v>0.71857546526869354</v>
      </c>
      <c r="J1219" s="212">
        <v>3.2914071468564322E-2</v>
      </c>
      <c r="K1219" s="213">
        <v>6</v>
      </c>
      <c r="L1219" s="214">
        <v>37092.333492000012</v>
      </c>
      <c r="M1219" s="214">
        <v>36927.333491999998</v>
      </c>
      <c r="N1219" s="215">
        <v>3.6564974440677962</v>
      </c>
      <c r="O1219" s="215">
        <v>3.6497177830508472</v>
      </c>
      <c r="P1219" s="213">
        <v>3</v>
      </c>
      <c r="Q1219" s="214">
        <v>1699</v>
      </c>
      <c r="R1219" s="215">
        <v>8.1355932203389825E-2</v>
      </c>
    </row>
    <row r="1220" spans="2:18">
      <c r="B1220" s="213" t="s">
        <v>1469</v>
      </c>
      <c r="C1220" s="213" t="s">
        <v>705</v>
      </c>
      <c r="D1220" s="213" t="s">
        <v>378</v>
      </c>
      <c r="E1220" s="214">
        <v>153</v>
      </c>
      <c r="F1220" s="212">
        <v>29.172646504999999</v>
      </c>
      <c r="G1220" s="212">
        <v>0.79428999999999994</v>
      </c>
      <c r="H1220" s="221" t="s">
        <v>1765</v>
      </c>
      <c r="I1220" s="212">
        <v>0.75495078299195928</v>
      </c>
      <c r="J1220" s="212">
        <v>0</v>
      </c>
      <c r="K1220" s="213">
        <v>5</v>
      </c>
      <c r="L1220" s="214">
        <v>38970.000461000003</v>
      </c>
      <c r="M1220" s="214">
        <v>38970.000461000003</v>
      </c>
      <c r="N1220" s="215">
        <v>3.6623096339869283</v>
      </c>
      <c r="O1220" s="215">
        <v>3.6623096339869283</v>
      </c>
      <c r="P1220" s="213"/>
      <c r="Q1220" s="214"/>
      <c r="R1220" s="215"/>
    </row>
    <row r="1221" spans="2:18">
      <c r="B1221" s="213" t="s">
        <v>1470</v>
      </c>
      <c r="C1221" s="213" t="s">
        <v>705</v>
      </c>
      <c r="D1221" s="213" t="s">
        <v>378</v>
      </c>
      <c r="E1221" s="214">
        <v>98.5</v>
      </c>
      <c r="F1221" s="212">
        <v>28.517058106999997</v>
      </c>
      <c r="G1221" s="212">
        <v>0.96305999999999992</v>
      </c>
      <c r="H1221" s="221" t="s">
        <v>1765</v>
      </c>
      <c r="I1221" s="212">
        <v>0.97426168292060666</v>
      </c>
      <c r="J1221" s="212">
        <v>7.9931406050203879E-2</v>
      </c>
      <c r="K1221" s="213">
        <v>8</v>
      </c>
      <c r="L1221" s="214">
        <v>50290.666740000001</v>
      </c>
      <c r="M1221" s="214">
        <v>50290.666740000001</v>
      </c>
      <c r="N1221" s="215">
        <v>3.093062791878173</v>
      </c>
      <c r="O1221" s="215">
        <v>3.093062791878173</v>
      </c>
      <c r="P1221" s="213">
        <v>3</v>
      </c>
      <c r="Q1221" s="214">
        <v>4126</v>
      </c>
      <c r="R1221" s="215">
        <v>0.99492385786802029</v>
      </c>
    </row>
    <row r="1222" spans="2:18">
      <c r="B1222" s="213" t="s">
        <v>1471</v>
      </c>
      <c r="C1222" s="213" t="s">
        <v>705</v>
      </c>
      <c r="D1222" s="213" t="s">
        <v>378</v>
      </c>
      <c r="E1222" s="214">
        <v>139.5</v>
      </c>
      <c r="F1222" s="212">
        <v>32.684220791999998</v>
      </c>
      <c r="G1222" s="212">
        <v>0.46663749600000004</v>
      </c>
      <c r="H1222" s="221" t="s">
        <v>1765</v>
      </c>
      <c r="I1222" s="212">
        <v>1.042472661507186</v>
      </c>
      <c r="J1222" s="212">
        <v>1.549809133304971E-4</v>
      </c>
      <c r="K1222" s="213">
        <v>11</v>
      </c>
      <c r="L1222" s="214">
        <v>53811.666952000007</v>
      </c>
      <c r="M1222" s="214">
        <v>53811.666952000007</v>
      </c>
      <c r="N1222" s="215">
        <v>3.2831541505376345</v>
      </c>
      <c r="O1222" s="215">
        <v>3.2831541505376345</v>
      </c>
      <c r="P1222" s="213">
        <v>1</v>
      </c>
      <c r="Q1222" s="214">
        <v>8</v>
      </c>
      <c r="R1222" s="215">
        <v>1.4336917562724014E-2</v>
      </c>
    </row>
    <row r="1223" spans="2:18">
      <c r="B1223" s="213" t="s">
        <v>1472</v>
      </c>
      <c r="C1223" s="213" t="s">
        <v>705</v>
      </c>
      <c r="D1223" s="213" t="s">
        <v>378</v>
      </c>
      <c r="E1223" s="214">
        <v>18</v>
      </c>
      <c r="F1223" s="212">
        <v>11.644946191000001</v>
      </c>
      <c r="G1223" s="212">
        <v>4.1399999999999996E-3</v>
      </c>
      <c r="H1223" s="221" t="s">
        <v>1765</v>
      </c>
      <c r="I1223" s="212">
        <v>0.29252003840637769</v>
      </c>
      <c r="J1223" s="212">
        <v>0</v>
      </c>
      <c r="K1223" s="213">
        <v>6</v>
      </c>
      <c r="L1223" s="214">
        <v>15099.667804000001</v>
      </c>
      <c r="M1223" s="214">
        <v>12825</v>
      </c>
      <c r="N1223" s="215">
        <v>4.1481482222222219</v>
      </c>
      <c r="O1223" s="215">
        <v>4</v>
      </c>
      <c r="P1223" s="213"/>
      <c r="Q1223" s="214"/>
      <c r="R1223" s="215"/>
    </row>
    <row r="1224" spans="2:18">
      <c r="B1224" s="213" t="s">
        <v>1473</v>
      </c>
      <c r="C1224" s="213" t="s">
        <v>354</v>
      </c>
      <c r="D1224" s="213" t="s">
        <v>378</v>
      </c>
      <c r="E1224" s="214">
        <v>10</v>
      </c>
      <c r="F1224" s="212">
        <v>29.767300000000002</v>
      </c>
      <c r="G1224" s="212">
        <v>0</v>
      </c>
      <c r="H1224" s="221" t="s">
        <v>1765</v>
      </c>
      <c r="I1224" s="212">
        <v>0.10995895800798769</v>
      </c>
      <c r="J1224" s="212">
        <v>0</v>
      </c>
      <c r="K1224" s="213">
        <v>4</v>
      </c>
      <c r="L1224" s="214">
        <v>5676</v>
      </c>
      <c r="M1224" s="214">
        <v>2416</v>
      </c>
      <c r="N1224" s="215">
        <v>4</v>
      </c>
      <c r="O1224" s="215">
        <v>3</v>
      </c>
      <c r="P1224" s="213"/>
      <c r="Q1224" s="214"/>
      <c r="R1224" s="215"/>
    </row>
    <row r="1225" spans="2:18">
      <c r="B1225" s="213" t="s">
        <v>1474</v>
      </c>
      <c r="C1225" s="213" t="s">
        <v>354</v>
      </c>
      <c r="D1225" s="213" t="s">
        <v>378</v>
      </c>
      <c r="E1225" s="214">
        <v>43.5</v>
      </c>
      <c r="F1225" s="212">
        <v>24.021855388999999</v>
      </c>
      <c r="G1225" s="212">
        <v>9.1909999999999992E-2</v>
      </c>
      <c r="H1225" s="221" t="s">
        <v>1765</v>
      </c>
      <c r="I1225" s="212">
        <v>5.1143701399064042E-3</v>
      </c>
      <c r="J1225" s="212">
        <v>0</v>
      </c>
      <c r="K1225" s="213">
        <v>1</v>
      </c>
      <c r="L1225" s="214">
        <v>264</v>
      </c>
      <c r="M1225" s="214">
        <v>264</v>
      </c>
      <c r="N1225" s="215">
        <v>2.2988505747126436E-2</v>
      </c>
      <c r="O1225" s="215">
        <v>2.2988505747126436E-2</v>
      </c>
      <c r="P1225" s="213"/>
      <c r="Q1225" s="214"/>
      <c r="R1225" s="215"/>
    </row>
    <row r="1226" spans="2:18">
      <c r="B1226" s="213" t="s">
        <v>1475</v>
      </c>
      <c r="C1226" s="213" t="s">
        <v>354</v>
      </c>
      <c r="D1226" s="213" t="s">
        <v>378</v>
      </c>
      <c r="E1226" s="214">
        <v>1</v>
      </c>
      <c r="F1226" s="212">
        <v>7.1206393399999994</v>
      </c>
      <c r="G1226" s="212">
        <v>0.51168000000000002</v>
      </c>
      <c r="H1226" s="221" t="s">
        <v>1765</v>
      </c>
      <c r="I1226" s="212">
        <v>4.6300547857486005E-3</v>
      </c>
      <c r="J1226" s="212">
        <v>0</v>
      </c>
      <c r="K1226" s="213">
        <v>3</v>
      </c>
      <c r="L1226" s="214">
        <v>239</v>
      </c>
      <c r="M1226" s="214">
        <v>190</v>
      </c>
      <c r="N1226" s="215">
        <v>3</v>
      </c>
      <c r="O1226" s="215">
        <v>2</v>
      </c>
      <c r="P1226" s="213"/>
      <c r="Q1226" s="214"/>
      <c r="R1226" s="215"/>
    </row>
    <row r="1227" spans="2:18">
      <c r="B1227" s="213" t="s">
        <v>1476</v>
      </c>
      <c r="C1227" s="213" t="s">
        <v>354</v>
      </c>
      <c r="D1227" s="213" t="s">
        <v>378</v>
      </c>
      <c r="E1227" s="214">
        <v>19</v>
      </c>
      <c r="F1227" s="212">
        <v>15.36195</v>
      </c>
      <c r="G1227" s="212">
        <v>0.17630999999999999</v>
      </c>
      <c r="H1227" s="221" t="s">
        <v>1765</v>
      </c>
      <c r="I1227" s="212">
        <v>0.11106319701546749</v>
      </c>
      <c r="J1227" s="212">
        <v>9.9536491586511761E-2</v>
      </c>
      <c r="K1227" s="213">
        <v>3</v>
      </c>
      <c r="L1227" s="214">
        <v>5733</v>
      </c>
      <c r="M1227" s="214">
        <v>5096</v>
      </c>
      <c r="N1227" s="215">
        <v>2.1578947368421053</v>
      </c>
      <c r="O1227" s="215">
        <v>1.4736842105263157</v>
      </c>
      <c r="P1227" s="213">
        <v>1</v>
      </c>
      <c r="Q1227" s="214">
        <v>5138</v>
      </c>
      <c r="R1227" s="215">
        <v>0.73684210526315785</v>
      </c>
    </row>
    <row r="1228" spans="2:18">
      <c r="B1228" s="213" t="s">
        <v>1477</v>
      </c>
      <c r="C1228" s="213" t="s">
        <v>354</v>
      </c>
      <c r="D1228" s="213" t="s">
        <v>378</v>
      </c>
      <c r="E1228" s="214">
        <v>1</v>
      </c>
      <c r="F1228" s="212">
        <v>68.659300000000002</v>
      </c>
      <c r="G1228" s="212">
        <v>0.57545000000000002</v>
      </c>
      <c r="H1228" s="221" t="s">
        <v>1765</v>
      </c>
      <c r="I1228" s="212">
        <v>2.9058921249468209E-3</v>
      </c>
      <c r="J1228" s="212">
        <v>0</v>
      </c>
      <c r="K1228" s="213">
        <v>2</v>
      </c>
      <c r="L1228" s="214">
        <v>150</v>
      </c>
      <c r="M1228" s="214">
        <v>101</v>
      </c>
      <c r="N1228" s="215">
        <v>2</v>
      </c>
      <c r="O1228" s="215">
        <v>1</v>
      </c>
      <c r="P1228" s="213"/>
      <c r="Q1228" s="214"/>
      <c r="R1228" s="215"/>
    </row>
    <row r="1229" spans="2:18">
      <c r="B1229" s="213" t="s">
        <v>1478</v>
      </c>
      <c r="C1229" s="213" t="s">
        <v>354</v>
      </c>
      <c r="D1229" s="213" t="s">
        <v>378</v>
      </c>
      <c r="E1229" s="214">
        <v>12</v>
      </c>
      <c r="F1229" s="212">
        <v>53.885829185000006</v>
      </c>
      <c r="G1229" s="212">
        <v>0.209754619</v>
      </c>
      <c r="H1229" s="221" t="s">
        <v>1765</v>
      </c>
      <c r="I1229" s="212">
        <v>1.2669689664768138E-2</v>
      </c>
      <c r="J1229" s="212">
        <v>5.8117842498936413E-4</v>
      </c>
      <c r="K1229" s="213">
        <v>1</v>
      </c>
      <c r="L1229" s="214">
        <v>654</v>
      </c>
      <c r="M1229" s="214">
        <v>654</v>
      </c>
      <c r="N1229" s="215">
        <v>0.16666666666666666</v>
      </c>
      <c r="O1229" s="215">
        <v>0.16666666666666666</v>
      </c>
      <c r="P1229" s="213">
        <v>1</v>
      </c>
      <c r="Q1229" s="214">
        <v>30</v>
      </c>
      <c r="R1229" s="215">
        <v>0.83333333333333337</v>
      </c>
    </row>
    <row r="1230" spans="2:18">
      <c r="B1230" s="213" t="s">
        <v>1479</v>
      </c>
      <c r="C1230" s="213" t="s">
        <v>354</v>
      </c>
      <c r="D1230" s="213" t="s">
        <v>378</v>
      </c>
      <c r="E1230" s="214">
        <v>8</v>
      </c>
      <c r="F1230" s="212">
        <v>30.007710461999999</v>
      </c>
      <c r="G1230" s="212">
        <v>0.27553</v>
      </c>
      <c r="H1230" s="221" t="s">
        <v>1765</v>
      </c>
      <c r="I1230" s="212">
        <v>7.5940647531943586E-3</v>
      </c>
      <c r="J1230" s="212">
        <v>0</v>
      </c>
      <c r="K1230" s="213">
        <v>1</v>
      </c>
      <c r="L1230" s="214">
        <v>392</v>
      </c>
      <c r="M1230" s="214"/>
      <c r="N1230" s="215">
        <v>1</v>
      </c>
      <c r="O1230" s="215"/>
      <c r="P1230" s="213"/>
      <c r="Q1230" s="214"/>
      <c r="R1230" s="215"/>
    </row>
    <row r="1231" spans="2:18">
      <c r="B1231" s="213" t="s">
        <v>1480</v>
      </c>
      <c r="C1231" s="213" t="s">
        <v>354</v>
      </c>
      <c r="D1231" s="213" t="s">
        <v>378</v>
      </c>
      <c r="E1231" s="214">
        <v>25</v>
      </c>
      <c r="F1231" s="212">
        <v>37.623155792999995</v>
      </c>
      <c r="G1231" s="212">
        <v>0</v>
      </c>
      <c r="H1231" s="221" t="s">
        <v>1765</v>
      </c>
      <c r="I1231" s="212">
        <v>0.15037023115891482</v>
      </c>
      <c r="J1231" s="212">
        <v>0</v>
      </c>
      <c r="K1231" s="213">
        <v>2</v>
      </c>
      <c r="L1231" s="214">
        <v>7762</v>
      </c>
      <c r="M1231" s="214"/>
      <c r="N1231" s="215">
        <v>2</v>
      </c>
      <c r="O1231" s="215"/>
      <c r="P1231" s="213"/>
      <c r="Q1231" s="214"/>
      <c r="R1231" s="215"/>
    </row>
    <row r="1232" spans="2:18">
      <c r="B1232" s="213" t="s">
        <v>1481</v>
      </c>
      <c r="C1232" s="213" t="s">
        <v>354</v>
      </c>
      <c r="D1232" s="213" t="s">
        <v>378</v>
      </c>
      <c r="E1232" s="214">
        <v>36</v>
      </c>
      <c r="F1232" s="212">
        <v>38.16377</v>
      </c>
      <c r="G1232" s="212">
        <v>0</v>
      </c>
      <c r="H1232" s="221" t="s">
        <v>1765</v>
      </c>
      <c r="I1232" s="212">
        <v>0.32439442421489673</v>
      </c>
      <c r="J1232" s="212">
        <v>0</v>
      </c>
      <c r="K1232" s="213">
        <v>4</v>
      </c>
      <c r="L1232" s="214">
        <v>16745</v>
      </c>
      <c r="M1232" s="214">
        <v>374</v>
      </c>
      <c r="N1232" s="215">
        <v>3.7777777777777777</v>
      </c>
      <c r="O1232" s="215">
        <v>0.94444444444444442</v>
      </c>
      <c r="P1232" s="213"/>
      <c r="Q1232" s="214"/>
      <c r="R1232" s="215"/>
    </row>
    <row r="1233" spans="2:18">
      <c r="B1233" s="213" t="s">
        <v>1482</v>
      </c>
      <c r="C1233" s="213" t="s">
        <v>354</v>
      </c>
      <c r="D1233" s="213" t="s">
        <v>378</v>
      </c>
      <c r="E1233" s="214">
        <v>14</v>
      </c>
      <c r="F1233" s="212">
        <v>50.472581992000002</v>
      </c>
      <c r="G1233" s="212">
        <v>0</v>
      </c>
      <c r="H1233" s="221" t="s">
        <v>1765</v>
      </c>
      <c r="I1233" s="212">
        <v>0.1487623041831109</v>
      </c>
      <c r="J1233" s="212">
        <v>0</v>
      </c>
      <c r="K1233" s="213">
        <v>4</v>
      </c>
      <c r="L1233" s="214">
        <v>7679</v>
      </c>
      <c r="M1233" s="214">
        <v>1617</v>
      </c>
      <c r="N1233" s="215">
        <v>4</v>
      </c>
      <c r="O1233" s="215">
        <v>1</v>
      </c>
      <c r="P1233" s="213"/>
      <c r="Q1233" s="214"/>
      <c r="R1233" s="215"/>
    </row>
    <row r="1234" spans="2:18">
      <c r="B1234" s="213" t="s">
        <v>1483</v>
      </c>
      <c r="C1234" s="213" t="s">
        <v>705</v>
      </c>
      <c r="D1234" s="213" t="s">
        <v>355</v>
      </c>
      <c r="E1234" s="214">
        <v>7.5</v>
      </c>
      <c r="F1234" s="212">
        <v>31.197089999999999</v>
      </c>
      <c r="G1234" s="212">
        <v>9.4299999999999991E-3</v>
      </c>
      <c r="H1234" s="221" t="s">
        <v>1765</v>
      </c>
      <c r="I1234" s="212">
        <v>3.3658259285439256E-3</v>
      </c>
      <c r="J1234" s="212">
        <v>2.5186452526519167E-4</v>
      </c>
      <c r="K1234" s="213">
        <v>1</v>
      </c>
      <c r="L1234" s="214">
        <v>147</v>
      </c>
      <c r="M1234" s="214">
        <v>147</v>
      </c>
      <c r="N1234" s="215">
        <v>0</v>
      </c>
      <c r="O1234" s="215">
        <v>0</v>
      </c>
      <c r="P1234" s="213">
        <v>1</v>
      </c>
      <c r="Q1234" s="214">
        <v>11</v>
      </c>
      <c r="R1234" s="215">
        <v>0.13333333333333333</v>
      </c>
    </row>
    <row r="1235" spans="2:18">
      <c r="B1235" s="213" t="s">
        <v>1484</v>
      </c>
      <c r="C1235" s="213" t="s">
        <v>258</v>
      </c>
      <c r="D1235" s="213" t="s">
        <v>355</v>
      </c>
      <c r="E1235" s="214">
        <v>68</v>
      </c>
      <c r="F1235" s="212">
        <v>8.0590321160000009</v>
      </c>
      <c r="G1235" s="212">
        <v>0.45685000000000003</v>
      </c>
      <c r="H1235" s="221" t="s">
        <v>1765</v>
      </c>
      <c r="I1235" s="212">
        <v>1.1370691209452062</v>
      </c>
      <c r="J1235" s="212">
        <v>0</v>
      </c>
      <c r="K1235" s="213">
        <v>9</v>
      </c>
      <c r="L1235" s="214">
        <v>49660.667048000003</v>
      </c>
      <c r="M1235" s="214">
        <v>49660.667048000003</v>
      </c>
      <c r="N1235" s="215">
        <v>3.3725490588235294</v>
      </c>
      <c r="O1235" s="215">
        <v>3.372549058823529</v>
      </c>
      <c r="P1235" s="213"/>
      <c r="Q1235" s="214"/>
      <c r="R1235" s="215"/>
    </row>
    <row r="1236" spans="2:18">
      <c r="B1236" s="213" t="s">
        <v>1485</v>
      </c>
      <c r="C1236" s="213" t="s">
        <v>377</v>
      </c>
      <c r="D1236" s="213" t="s">
        <v>378</v>
      </c>
      <c r="E1236" s="214">
        <v>3.5</v>
      </c>
      <c r="F1236" s="212">
        <v>61.637301814000004</v>
      </c>
      <c r="G1236" s="212">
        <v>0.25929000000000002</v>
      </c>
      <c r="H1236" s="221" t="s">
        <v>1765</v>
      </c>
      <c r="I1236" s="212">
        <v>0.239755472922279</v>
      </c>
      <c r="J1236" s="212">
        <v>0</v>
      </c>
      <c r="K1236" s="213">
        <v>3</v>
      </c>
      <c r="L1236" s="214">
        <v>12376</v>
      </c>
      <c r="M1236" s="214">
        <v>721</v>
      </c>
      <c r="N1236" s="215">
        <v>6</v>
      </c>
      <c r="O1236" s="215">
        <v>2</v>
      </c>
      <c r="P1236" s="213"/>
      <c r="Q1236" s="214"/>
      <c r="R1236" s="215"/>
    </row>
    <row r="1237" spans="2:18">
      <c r="B1237" s="213" t="s">
        <v>1486</v>
      </c>
      <c r="C1237" s="213" t="s">
        <v>377</v>
      </c>
      <c r="D1237" s="213" t="s">
        <v>378</v>
      </c>
      <c r="E1237" s="214">
        <v>3.5</v>
      </c>
      <c r="F1237" s="212">
        <v>47.226101814000003</v>
      </c>
      <c r="G1237" s="212">
        <v>0</v>
      </c>
      <c r="H1237" s="221" t="s">
        <v>1765</v>
      </c>
      <c r="I1237" s="212">
        <v>2.2549722889587329E-2</v>
      </c>
      <c r="J1237" s="212">
        <v>0</v>
      </c>
      <c r="K1237" s="213">
        <v>1</v>
      </c>
      <c r="L1237" s="214">
        <v>1164</v>
      </c>
      <c r="M1237" s="214">
        <v>1164</v>
      </c>
      <c r="N1237" s="215">
        <v>1.7142857142857142</v>
      </c>
      <c r="O1237" s="215">
        <v>1.7142857142857142</v>
      </c>
      <c r="P1237" s="213"/>
      <c r="Q1237" s="214"/>
      <c r="R1237" s="215"/>
    </row>
    <row r="1238" spans="2:18">
      <c r="B1238" s="213" t="s">
        <v>1487</v>
      </c>
      <c r="C1238" s="213" t="s">
        <v>377</v>
      </c>
      <c r="D1238" s="213" t="s">
        <v>355</v>
      </c>
      <c r="E1238" s="214">
        <v>3</v>
      </c>
      <c r="F1238" s="212">
        <v>16.219527583999998</v>
      </c>
      <c r="G1238" s="212">
        <v>0.56989000000000001</v>
      </c>
      <c r="H1238" s="221" t="s">
        <v>1765</v>
      </c>
      <c r="I1238" s="212">
        <v>4.5793550048216671E-5</v>
      </c>
      <c r="J1238" s="212">
        <v>0</v>
      </c>
      <c r="K1238" s="213">
        <v>1</v>
      </c>
      <c r="L1238" s="214">
        <v>2</v>
      </c>
      <c r="M1238" s="214">
        <v>2</v>
      </c>
      <c r="N1238" s="215">
        <v>0.33333333333333331</v>
      </c>
      <c r="O1238" s="215">
        <v>0.33333333333333331</v>
      </c>
      <c r="P1238" s="213"/>
      <c r="Q1238" s="214"/>
      <c r="R1238" s="215"/>
    </row>
    <row r="1239" spans="2:18">
      <c r="B1239" s="213" t="s">
        <v>1488</v>
      </c>
      <c r="C1239" s="213" t="s">
        <v>377</v>
      </c>
      <c r="D1239" s="213" t="s">
        <v>378</v>
      </c>
      <c r="E1239" s="214">
        <v>5</v>
      </c>
      <c r="F1239" s="212">
        <v>39.404335379999999</v>
      </c>
      <c r="G1239" s="212">
        <v>0.49258775400000004</v>
      </c>
      <c r="H1239" s="221" t="s">
        <v>1765</v>
      </c>
      <c r="I1239" s="212">
        <v>1.5498095207572542E-4</v>
      </c>
      <c r="J1239" s="212">
        <v>0</v>
      </c>
      <c r="K1239" s="213">
        <v>1</v>
      </c>
      <c r="L1239" s="214">
        <v>8.0000020000000003</v>
      </c>
      <c r="M1239" s="214">
        <v>8.0000020000000003</v>
      </c>
      <c r="N1239" s="215">
        <v>0.80000020000000005</v>
      </c>
      <c r="O1239" s="215">
        <v>0.80000020000000005</v>
      </c>
      <c r="P1239" s="213"/>
      <c r="Q1239" s="214"/>
      <c r="R1239" s="215"/>
    </row>
    <row r="1240" spans="2:18">
      <c r="B1240" s="213" t="s">
        <v>1489</v>
      </c>
      <c r="C1240" s="213" t="s">
        <v>377</v>
      </c>
      <c r="D1240" s="213" t="s">
        <v>378</v>
      </c>
      <c r="E1240" s="214">
        <v>13.5</v>
      </c>
      <c r="F1240" s="212">
        <v>9.6698113229999993</v>
      </c>
      <c r="G1240" s="212">
        <v>0</v>
      </c>
      <c r="H1240" s="221" t="s">
        <v>1765</v>
      </c>
      <c r="I1240" s="212">
        <v>8.717676374840462E-4</v>
      </c>
      <c r="J1240" s="212">
        <v>3.3088424996061135E-2</v>
      </c>
      <c r="K1240" s="213">
        <v>1</v>
      </c>
      <c r="L1240" s="214">
        <v>45</v>
      </c>
      <c r="M1240" s="214">
        <v>45</v>
      </c>
      <c r="N1240" s="215">
        <v>0.22222222222222221</v>
      </c>
      <c r="O1240" s="215">
        <v>0.22222222222222221</v>
      </c>
      <c r="P1240" s="213">
        <v>2</v>
      </c>
      <c r="Q1240" s="214">
        <v>1708</v>
      </c>
      <c r="R1240" s="215">
        <v>1.037037037037037</v>
      </c>
    </row>
    <row r="1241" spans="2:18">
      <c r="B1241" s="213" t="s">
        <v>1490</v>
      </c>
      <c r="C1241" s="213" t="s">
        <v>377</v>
      </c>
      <c r="D1241" s="213" t="s">
        <v>378</v>
      </c>
      <c r="E1241" s="214">
        <v>13.5</v>
      </c>
      <c r="F1241" s="212">
        <v>24.670865080999999</v>
      </c>
      <c r="G1241" s="212">
        <v>0</v>
      </c>
      <c r="H1241" s="221" t="s">
        <v>1765</v>
      </c>
      <c r="I1241" s="212">
        <v>0.18632580305159013</v>
      </c>
      <c r="J1241" s="212">
        <v>2.316964654290932E-2</v>
      </c>
      <c r="K1241" s="213">
        <v>4</v>
      </c>
      <c r="L1241" s="214">
        <v>9618</v>
      </c>
      <c r="M1241" s="214">
        <v>9618</v>
      </c>
      <c r="N1241" s="215">
        <v>3.4074074074074074</v>
      </c>
      <c r="O1241" s="215">
        <v>3.4074074074074074</v>
      </c>
      <c r="P1241" s="213">
        <v>1</v>
      </c>
      <c r="Q1241" s="214">
        <v>1196</v>
      </c>
      <c r="R1241" s="215">
        <v>0.96296296296296291</v>
      </c>
    </row>
    <row r="1242" spans="2:18">
      <c r="B1242" s="213" t="s">
        <v>1491</v>
      </c>
      <c r="C1242" s="213" t="s">
        <v>377</v>
      </c>
      <c r="D1242" s="213" t="s">
        <v>378</v>
      </c>
      <c r="E1242" s="214">
        <v>10.5</v>
      </c>
      <c r="F1242" s="212">
        <v>60.38552</v>
      </c>
      <c r="G1242" s="212">
        <v>3.9810000000000005E-2</v>
      </c>
      <c r="H1242" s="221" t="s">
        <v>1765</v>
      </c>
      <c r="I1242" s="212">
        <v>0.21379616993942074</v>
      </c>
      <c r="J1242" s="212">
        <v>1.6040524529706449E-2</v>
      </c>
      <c r="K1242" s="213">
        <v>4</v>
      </c>
      <c r="L1242" s="214">
        <v>11036</v>
      </c>
      <c r="M1242" s="214">
        <v>11036</v>
      </c>
      <c r="N1242" s="215">
        <v>3.3333333333333335</v>
      </c>
      <c r="O1242" s="215">
        <v>3.3333333333333335</v>
      </c>
      <c r="P1242" s="213">
        <v>1</v>
      </c>
      <c r="Q1242" s="214">
        <v>828</v>
      </c>
      <c r="R1242" s="215">
        <v>0.8571428571428571</v>
      </c>
    </row>
    <row r="1243" spans="2:18">
      <c r="B1243" s="213" t="s">
        <v>1492</v>
      </c>
      <c r="C1243" s="213" t="s">
        <v>377</v>
      </c>
      <c r="D1243" s="213" t="s">
        <v>378</v>
      </c>
      <c r="E1243" s="214">
        <v>9</v>
      </c>
      <c r="F1243" s="212">
        <v>16.896259999999998</v>
      </c>
      <c r="G1243" s="212">
        <v>0</v>
      </c>
      <c r="H1243" s="221" t="s">
        <v>1765</v>
      </c>
      <c r="I1243" s="212">
        <v>0.21873618655183033</v>
      </c>
      <c r="J1243" s="212">
        <v>1.4258244026405732E-2</v>
      </c>
      <c r="K1243" s="213">
        <v>5</v>
      </c>
      <c r="L1243" s="214">
        <v>11291</v>
      </c>
      <c r="M1243" s="214">
        <v>11291</v>
      </c>
      <c r="N1243" s="215">
        <v>4.333333333333333</v>
      </c>
      <c r="O1243" s="215">
        <v>4.333333333333333</v>
      </c>
      <c r="P1243" s="213">
        <v>1</v>
      </c>
      <c r="Q1243" s="214">
        <v>736</v>
      </c>
      <c r="R1243" s="215">
        <v>0.88888888888888884</v>
      </c>
    </row>
    <row r="1244" spans="2:18">
      <c r="B1244" s="213" t="s">
        <v>1493</v>
      </c>
      <c r="C1244" s="213" t="s">
        <v>377</v>
      </c>
      <c r="D1244" s="213" t="s">
        <v>355</v>
      </c>
      <c r="E1244" s="214">
        <v>2</v>
      </c>
      <c r="F1244" s="212">
        <v>10.08887</v>
      </c>
      <c r="G1244" s="212">
        <v>0.34451999999999999</v>
      </c>
      <c r="H1244" s="221" t="s">
        <v>1765</v>
      </c>
      <c r="I1244" s="212">
        <v>8.0596648084861333E-3</v>
      </c>
      <c r="J1244" s="212">
        <v>1.1448387512054167E-2</v>
      </c>
      <c r="K1244" s="213">
        <v>2</v>
      </c>
      <c r="L1244" s="214">
        <v>352</v>
      </c>
      <c r="M1244" s="214">
        <v>352</v>
      </c>
      <c r="N1244" s="215">
        <v>2</v>
      </c>
      <c r="O1244" s="215">
        <v>2</v>
      </c>
      <c r="P1244" s="213">
        <v>1</v>
      </c>
      <c r="Q1244" s="214">
        <v>500</v>
      </c>
      <c r="R1244" s="215">
        <v>1</v>
      </c>
    </row>
    <row r="1245" spans="2:18">
      <c r="B1245" s="213" t="s">
        <v>1494</v>
      </c>
      <c r="C1245" s="213" t="s">
        <v>354</v>
      </c>
      <c r="D1245" s="213" t="s">
        <v>378</v>
      </c>
      <c r="E1245" s="214">
        <v>29</v>
      </c>
      <c r="F1245" s="212">
        <v>20.71303</v>
      </c>
      <c r="G1245" s="212">
        <v>4.7729999999999995E-2</v>
      </c>
      <c r="H1245" s="221" t="s">
        <v>1765</v>
      </c>
      <c r="I1245" s="212">
        <v>6.5091983598808785E-3</v>
      </c>
      <c r="J1245" s="212">
        <v>0</v>
      </c>
      <c r="K1245" s="213">
        <v>2</v>
      </c>
      <c r="L1245" s="214">
        <v>336</v>
      </c>
      <c r="M1245" s="214">
        <v>336</v>
      </c>
      <c r="N1245" s="215">
        <v>6.8965517241379309E-2</v>
      </c>
      <c r="O1245" s="215">
        <v>6.8965517241379309E-2</v>
      </c>
      <c r="P1245" s="213"/>
      <c r="Q1245" s="214"/>
      <c r="R1245" s="215"/>
    </row>
    <row r="1246" spans="2:18">
      <c r="B1246" s="213" t="s">
        <v>1495</v>
      </c>
      <c r="C1246" s="213" t="s">
        <v>354</v>
      </c>
      <c r="D1246" s="213" t="s">
        <v>378</v>
      </c>
      <c r="E1246" s="214">
        <v>2</v>
      </c>
      <c r="F1246" s="212">
        <v>6.0905399999999998</v>
      </c>
      <c r="G1246" s="212">
        <v>2.9950000000000001E-2</v>
      </c>
      <c r="H1246" s="221" t="s">
        <v>1765</v>
      </c>
      <c r="I1246" s="212">
        <v>7.7490456665248549E-5</v>
      </c>
      <c r="J1246" s="212">
        <v>0</v>
      </c>
      <c r="K1246" s="213">
        <v>1</v>
      </c>
      <c r="L1246" s="214">
        <v>4</v>
      </c>
      <c r="M1246" s="214">
        <v>4</v>
      </c>
      <c r="N1246" s="215">
        <v>1</v>
      </c>
      <c r="O1246" s="215">
        <v>1</v>
      </c>
      <c r="P1246" s="213"/>
      <c r="Q1246" s="214"/>
      <c r="R1246" s="215"/>
    </row>
    <row r="1247" spans="2:18">
      <c r="B1247" s="213" t="s">
        <v>1496</v>
      </c>
      <c r="C1247" s="213" t="s">
        <v>354</v>
      </c>
      <c r="D1247" s="213" t="s">
        <v>378</v>
      </c>
      <c r="E1247" s="214">
        <v>3</v>
      </c>
      <c r="F1247" s="212">
        <v>8.8769400000000012</v>
      </c>
      <c r="G1247" s="212">
        <v>0.5335700000000001</v>
      </c>
      <c r="H1247" s="221" t="s">
        <v>1765</v>
      </c>
      <c r="I1247" s="212">
        <v>1.1623568499787282E-4</v>
      </c>
      <c r="J1247" s="212">
        <v>2.9640099674457573E-3</v>
      </c>
      <c r="K1247" s="213">
        <v>1</v>
      </c>
      <c r="L1247" s="214">
        <v>6</v>
      </c>
      <c r="M1247" s="214">
        <v>6</v>
      </c>
      <c r="N1247" s="215">
        <v>1</v>
      </c>
      <c r="O1247" s="215">
        <v>1</v>
      </c>
      <c r="P1247" s="213">
        <v>3</v>
      </c>
      <c r="Q1247" s="214">
        <v>153</v>
      </c>
      <c r="R1247" s="215">
        <v>1</v>
      </c>
    </row>
    <row r="1248" spans="2:18">
      <c r="B1248" s="213" t="s">
        <v>1497</v>
      </c>
      <c r="C1248" s="213" t="s">
        <v>354</v>
      </c>
      <c r="D1248" s="213" t="s">
        <v>378</v>
      </c>
      <c r="E1248" s="214">
        <v>85</v>
      </c>
      <c r="F1248" s="212">
        <v>17.700684115000001</v>
      </c>
      <c r="G1248" s="212">
        <v>1.6186099999999999</v>
      </c>
      <c r="H1248" s="221" t="s">
        <v>1765</v>
      </c>
      <c r="I1248" s="212">
        <v>0.27726086541684691</v>
      </c>
      <c r="J1248" s="212">
        <v>2.2743449031250449E-2</v>
      </c>
      <c r="K1248" s="213">
        <v>3</v>
      </c>
      <c r="L1248" s="214">
        <v>14312.000592</v>
      </c>
      <c r="M1248" s="214">
        <v>14312.000592</v>
      </c>
      <c r="N1248" s="215">
        <v>2.0039216</v>
      </c>
      <c r="O1248" s="215">
        <v>2.0039216</v>
      </c>
      <c r="P1248" s="213">
        <v>4</v>
      </c>
      <c r="Q1248" s="214">
        <v>1174</v>
      </c>
      <c r="R1248" s="215">
        <v>9.4117647058823528E-2</v>
      </c>
    </row>
    <row r="1249" spans="2:18">
      <c r="B1249" s="213" t="s">
        <v>1498</v>
      </c>
      <c r="C1249" s="213" t="s">
        <v>354</v>
      </c>
      <c r="D1249" s="213" t="s">
        <v>378</v>
      </c>
      <c r="E1249" s="214">
        <v>100</v>
      </c>
      <c r="F1249" s="212">
        <v>14.800619999999999</v>
      </c>
      <c r="G1249" s="212">
        <v>2.7829999999999997E-2</v>
      </c>
      <c r="H1249" s="221" t="s">
        <v>1765</v>
      </c>
      <c r="I1249" s="212">
        <v>0.56189622320081845</v>
      </c>
      <c r="J1249" s="212">
        <v>0</v>
      </c>
      <c r="K1249" s="213">
        <v>4</v>
      </c>
      <c r="L1249" s="214">
        <v>29004.667020000001</v>
      </c>
      <c r="M1249" s="214">
        <v>16420.667020000001</v>
      </c>
      <c r="N1249" s="215">
        <v>2.9433333500000005</v>
      </c>
      <c r="O1249" s="215">
        <v>1.9733333500000001</v>
      </c>
      <c r="P1249" s="213"/>
      <c r="Q1249" s="214"/>
      <c r="R1249" s="215"/>
    </row>
    <row r="1250" spans="2:18">
      <c r="B1250" s="213" t="s">
        <v>1499</v>
      </c>
      <c r="C1250" s="213" t="s">
        <v>448</v>
      </c>
      <c r="D1250" s="213" t="s">
        <v>378</v>
      </c>
      <c r="E1250" s="214">
        <v>32.5</v>
      </c>
      <c r="F1250" s="212">
        <v>20.243224514000001</v>
      </c>
      <c r="G1250" s="212">
        <v>0.87227999999999994</v>
      </c>
      <c r="H1250" s="221" t="s">
        <v>1765</v>
      </c>
      <c r="I1250" s="212">
        <v>4.8431535415780344E-3</v>
      </c>
      <c r="J1250" s="212">
        <v>1.9915047362968879E-2</v>
      </c>
      <c r="K1250" s="213">
        <v>1</v>
      </c>
      <c r="L1250" s="214">
        <v>250</v>
      </c>
      <c r="M1250" s="214">
        <v>250</v>
      </c>
      <c r="N1250" s="215">
        <v>6.1538461538461542E-2</v>
      </c>
      <c r="O1250" s="215">
        <v>6.1538461538461542E-2</v>
      </c>
      <c r="P1250" s="213">
        <v>3</v>
      </c>
      <c r="Q1250" s="214">
        <v>1028</v>
      </c>
      <c r="R1250" s="215">
        <v>0.43076923076923079</v>
      </c>
    </row>
    <row r="1251" spans="2:18">
      <c r="B1251" s="213" t="s">
        <v>1500</v>
      </c>
      <c r="C1251" s="213" t="s">
        <v>448</v>
      </c>
      <c r="D1251" s="213" t="s">
        <v>378</v>
      </c>
      <c r="E1251" s="214">
        <v>49</v>
      </c>
      <c r="F1251" s="212">
        <v>41.341156049000006</v>
      </c>
      <c r="G1251" s="212">
        <v>1.27942</v>
      </c>
      <c r="H1251" s="221" t="s">
        <v>1765</v>
      </c>
      <c r="I1251" s="212">
        <v>0.39704172733856724</v>
      </c>
      <c r="J1251" s="212">
        <v>1.0015641523983375E-2</v>
      </c>
      <c r="K1251" s="213">
        <v>2</v>
      </c>
      <c r="L1251" s="214">
        <v>20495</v>
      </c>
      <c r="M1251" s="214">
        <v>20495</v>
      </c>
      <c r="N1251" s="215">
        <v>0.95918367346938771</v>
      </c>
      <c r="O1251" s="215">
        <v>0.95918367346938771</v>
      </c>
      <c r="P1251" s="213">
        <v>1</v>
      </c>
      <c r="Q1251" s="214">
        <v>517</v>
      </c>
      <c r="R1251" s="215">
        <v>0.95918367346938771</v>
      </c>
    </row>
    <row r="1252" spans="2:18">
      <c r="B1252" s="213" t="s">
        <v>1501</v>
      </c>
      <c r="C1252" s="213" t="s">
        <v>448</v>
      </c>
      <c r="D1252" s="213" t="s">
        <v>378</v>
      </c>
      <c r="E1252" s="214">
        <v>9</v>
      </c>
      <c r="F1252" s="212">
        <v>14.861030000000001</v>
      </c>
      <c r="G1252" s="212">
        <v>8.7100000000000007E-3</v>
      </c>
      <c r="H1252" s="221" t="s">
        <v>1765</v>
      </c>
      <c r="I1252" s="212">
        <v>4.1147432489246981E-2</v>
      </c>
      <c r="J1252" s="212">
        <v>7.8962775341888267E-2</v>
      </c>
      <c r="K1252" s="213">
        <v>4</v>
      </c>
      <c r="L1252" s="214">
        <v>2124</v>
      </c>
      <c r="M1252" s="214">
        <v>1458</v>
      </c>
      <c r="N1252" s="215">
        <v>4</v>
      </c>
      <c r="O1252" s="215">
        <v>1</v>
      </c>
      <c r="P1252" s="213">
        <v>6</v>
      </c>
      <c r="Q1252" s="214">
        <v>4076</v>
      </c>
      <c r="R1252" s="215">
        <v>4.7777777777777777</v>
      </c>
    </row>
    <row r="1253" spans="2:18">
      <c r="B1253" s="213" t="s">
        <v>1502</v>
      </c>
      <c r="C1253" s="213" t="s">
        <v>258</v>
      </c>
      <c r="D1253" s="213" t="s">
        <v>259</v>
      </c>
      <c r="E1253" s="214">
        <v>5.5</v>
      </c>
      <c r="F1253" s="212">
        <v>15.226914794000001</v>
      </c>
      <c r="G1253" s="212">
        <v>4.3449616830000002</v>
      </c>
      <c r="H1253" s="221" t="s">
        <v>1765</v>
      </c>
      <c r="I1253" s="212">
        <v>8.59051204432227E-4</v>
      </c>
      <c r="J1253" s="212">
        <v>0</v>
      </c>
      <c r="K1253" s="213">
        <v>1</v>
      </c>
      <c r="L1253" s="214">
        <v>36</v>
      </c>
      <c r="M1253" s="214"/>
      <c r="N1253" s="215">
        <v>1.0909090909090908</v>
      </c>
      <c r="O1253" s="215"/>
      <c r="P1253" s="213"/>
      <c r="Q1253" s="214"/>
      <c r="R1253" s="215"/>
    </row>
    <row r="1254" spans="2:18">
      <c r="B1254" s="213" t="s">
        <v>1503</v>
      </c>
      <c r="C1254" s="213" t="s">
        <v>705</v>
      </c>
      <c r="D1254" s="213" t="s">
        <v>355</v>
      </c>
      <c r="E1254" s="214">
        <v>545</v>
      </c>
      <c r="F1254" s="212">
        <v>21.965925836</v>
      </c>
      <c r="G1254" s="212">
        <v>1.7120363430000001</v>
      </c>
      <c r="H1254" s="220">
        <v>1.4230190515518188</v>
      </c>
      <c r="I1254" s="212">
        <v>12.682814085170401</v>
      </c>
      <c r="J1254" s="212">
        <v>0.66876900490415625</v>
      </c>
      <c r="K1254" s="213">
        <v>13</v>
      </c>
      <c r="L1254" s="214">
        <v>553912.6829789998</v>
      </c>
      <c r="M1254" s="214">
        <v>352066.68297899992</v>
      </c>
      <c r="N1254" s="215">
        <v>7.4220189706422017</v>
      </c>
      <c r="O1254" s="215">
        <v>5.2752299798165172</v>
      </c>
      <c r="P1254" s="213">
        <v>8</v>
      </c>
      <c r="Q1254" s="214">
        <v>29208</v>
      </c>
      <c r="R1254" s="215">
        <v>1.2036697247706423</v>
      </c>
    </row>
    <row r="1255" spans="2:18">
      <c r="B1255" s="213" t="s">
        <v>1504</v>
      </c>
      <c r="C1255" s="213" t="s">
        <v>705</v>
      </c>
      <c r="D1255" s="213" t="s">
        <v>355</v>
      </c>
      <c r="E1255" s="214">
        <v>1067</v>
      </c>
      <c r="F1255" s="212">
        <v>18.909140243000003</v>
      </c>
      <c r="G1255" s="212">
        <v>0.86242001300000004</v>
      </c>
      <c r="H1255" s="220">
        <v>2.7568089962005615</v>
      </c>
      <c r="I1255" s="212">
        <v>11.749823536974928</v>
      </c>
      <c r="J1255" s="212">
        <v>2.7689527972154693</v>
      </c>
      <c r="K1255" s="213">
        <v>17</v>
      </c>
      <c r="L1255" s="214">
        <v>513164.99920199998</v>
      </c>
      <c r="M1255" s="214">
        <v>414796.00027999998</v>
      </c>
      <c r="N1255" s="215">
        <v>3.6257419522024366</v>
      </c>
      <c r="O1255" s="215">
        <v>3.4476726054358013</v>
      </c>
      <c r="P1255" s="213">
        <v>9</v>
      </c>
      <c r="Q1255" s="214">
        <v>120932</v>
      </c>
      <c r="R1255" s="215">
        <v>2.9222118088097471</v>
      </c>
    </row>
    <row r="1256" spans="2:18">
      <c r="B1256" s="213" t="s">
        <v>1505</v>
      </c>
      <c r="C1256" s="213" t="s">
        <v>705</v>
      </c>
      <c r="D1256" s="213" t="s">
        <v>355</v>
      </c>
      <c r="E1256" s="214">
        <v>1424.5</v>
      </c>
      <c r="F1256" s="212">
        <v>14.542856899</v>
      </c>
      <c r="G1256" s="212">
        <v>2.0402890609999997</v>
      </c>
      <c r="H1256" s="220">
        <v>2.7816736698150635</v>
      </c>
      <c r="I1256" s="212">
        <v>20.118121547745549</v>
      </c>
      <c r="J1256" s="212">
        <v>1.9857915042908676</v>
      </c>
      <c r="K1256" s="213">
        <v>28</v>
      </c>
      <c r="L1256" s="214">
        <v>878644.32989199995</v>
      </c>
      <c r="M1256" s="214">
        <v>856248.33319599996</v>
      </c>
      <c r="N1256" s="215">
        <v>4.4441324338364341</v>
      </c>
      <c r="O1256" s="215">
        <v>4.4020124015444013</v>
      </c>
      <c r="P1256" s="213">
        <v>6</v>
      </c>
      <c r="Q1256" s="214">
        <v>86728</v>
      </c>
      <c r="R1256" s="215">
        <v>3.7788697788697787</v>
      </c>
    </row>
    <row r="1257" spans="2:18">
      <c r="B1257" s="213" t="s">
        <v>1506</v>
      </c>
      <c r="C1257" s="213" t="s">
        <v>705</v>
      </c>
      <c r="D1257" s="213" t="s">
        <v>355</v>
      </c>
      <c r="E1257" s="214">
        <v>565.5</v>
      </c>
      <c r="F1257" s="212">
        <v>36.979592390999997</v>
      </c>
      <c r="G1257" s="212">
        <v>2.6907432870000001</v>
      </c>
      <c r="H1257" s="220">
        <v>1.6385201215744019</v>
      </c>
      <c r="I1257" s="212">
        <v>7.0119084737336106</v>
      </c>
      <c r="J1257" s="212">
        <v>0.20112527181176762</v>
      </c>
      <c r="K1257" s="213">
        <v>19</v>
      </c>
      <c r="L1257" s="214">
        <v>306240.00394600001</v>
      </c>
      <c r="M1257" s="214">
        <v>305710.00394600001</v>
      </c>
      <c r="N1257" s="215">
        <v>4.3572065977011478</v>
      </c>
      <c r="O1257" s="215">
        <v>4.3554382511052188</v>
      </c>
      <c r="P1257" s="213">
        <v>4</v>
      </c>
      <c r="Q1257" s="214">
        <v>8784</v>
      </c>
      <c r="R1257" s="215">
        <v>0.1237842617152962</v>
      </c>
    </row>
    <row r="1258" spans="2:18">
      <c r="B1258" s="213" t="s">
        <v>1507</v>
      </c>
      <c r="C1258" s="213" t="s">
        <v>705</v>
      </c>
      <c r="D1258" s="213" t="s">
        <v>355</v>
      </c>
      <c r="E1258" s="214">
        <v>45.5</v>
      </c>
      <c r="F1258" s="212">
        <v>2.450117149</v>
      </c>
      <c r="G1258" s="212">
        <v>0.70646000000000009</v>
      </c>
      <c r="H1258" s="220">
        <v>0.34198847413063049</v>
      </c>
      <c r="I1258" s="212">
        <v>0.1329844693400212</v>
      </c>
      <c r="J1258" s="212">
        <v>1.20894972127292E-2</v>
      </c>
      <c r="K1258" s="213">
        <v>1</v>
      </c>
      <c r="L1258" s="214">
        <v>5808</v>
      </c>
      <c r="M1258" s="214">
        <v>5808</v>
      </c>
      <c r="N1258" s="215">
        <v>0.96703296703296704</v>
      </c>
      <c r="O1258" s="215">
        <v>0.96703296703296704</v>
      </c>
      <c r="P1258" s="213">
        <v>2</v>
      </c>
      <c r="Q1258" s="214">
        <v>528</v>
      </c>
      <c r="R1258" s="215">
        <v>1.9340659340659341</v>
      </c>
    </row>
    <row r="1259" spans="2:18">
      <c r="B1259" s="213" t="s">
        <v>1508</v>
      </c>
      <c r="C1259" s="213" t="s">
        <v>705</v>
      </c>
      <c r="D1259" s="213" t="s">
        <v>355</v>
      </c>
      <c r="E1259" s="214">
        <v>481.5</v>
      </c>
      <c r="F1259" s="212">
        <v>6.3766845030000008</v>
      </c>
      <c r="G1259" s="212">
        <v>0.26511000000000001</v>
      </c>
      <c r="H1259" s="220">
        <v>0.75162345170974731</v>
      </c>
      <c r="I1259" s="212">
        <v>6.0434434901882259</v>
      </c>
      <c r="J1259" s="212">
        <v>0.40934854388100883</v>
      </c>
      <c r="K1259" s="213">
        <v>10</v>
      </c>
      <c r="L1259" s="214">
        <v>263943</v>
      </c>
      <c r="M1259" s="214">
        <v>192298</v>
      </c>
      <c r="N1259" s="215">
        <v>5.5264797507788161</v>
      </c>
      <c r="O1259" s="215">
        <v>4.1848390446521284</v>
      </c>
      <c r="P1259" s="213">
        <v>4</v>
      </c>
      <c r="Q1259" s="214">
        <v>17878</v>
      </c>
      <c r="R1259" s="215">
        <v>2.7435098650051919</v>
      </c>
    </row>
    <row r="1260" spans="2:18">
      <c r="B1260" s="213" t="s">
        <v>1509</v>
      </c>
      <c r="C1260" s="213" t="s">
        <v>705</v>
      </c>
      <c r="D1260" s="213" t="s">
        <v>355</v>
      </c>
      <c r="E1260" s="214">
        <v>1071.5</v>
      </c>
      <c r="F1260" s="212">
        <v>39.004775653000003</v>
      </c>
      <c r="G1260" s="212">
        <v>3.5061773440000001</v>
      </c>
      <c r="H1260" s="220">
        <v>2.4755899906158447</v>
      </c>
      <c r="I1260" s="212">
        <v>6.7163644530788229</v>
      </c>
      <c r="J1260" s="212">
        <v>0.99488777157253117</v>
      </c>
      <c r="K1260" s="213">
        <v>15</v>
      </c>
      <c r="L1260" s="214">
        <v>293332.33374599996</v>
      </c>
      <c r="M1260" s="214">
        <v>288490.33374599996</v>
      </c>
      <c r="N1260" s="215">
        <v>2.5503188651423239</v>
      </c>
      <c r="O1260" s="215">
        <v>2.5475190517965469</v>
      </c>
      <c r="P1260" s="213">
        <v>3</v>
      </c>
      <c r="Q1260" s="214">
        <v>43451</v>
      </c>
      <c r="R1260" s="215">
        <v>0.21278581427904805</v>
      </c>
    </row>
    <row r="1261" spans="2:18">
      <c r="B1261" s="213" t="s">
        <v>1510</v>
      </c>
      <c r="C1261" s="213" t="s">
        <v>705</v>
      </c>
      <c r="D1261" s="213" t="s">
        <v>355</v>
      </c>
      <c r="E1261" s="214">
        <v>201</v>
      </c>
      <c r="F1261" s="212">
        <v>18.401446544000002</v>
      </c>
      <c r="G1261" s="212">
        <v>0.20784159500000002</v>
      </c>
      <c r="H1261" s="221" t="s">
        <v>1765</v>
      </c>
      <c r="I1261" s="212">
        <v>5.8705730993215095</v>
      </c>
      <c r="J1261" s="212">
        <v>0.28904888790434363</v>
      </c>
      <c r="K1261" s="213">
        <v>9</v>
      </c>
      <c r="L1261" s="214">
        <v>256393.01138000007</v>
      </c>
      <c r="M1261" s="214">
        <v>194251.01137999998</v>
      </c>
      <c r="N1261" s="215">
        <v>6.5920400597014908</v>
      </c>
      <c r="O1261" s="215">
        <v>5.6268659303482584</v>
      </c>
      <c r="P1261" s="213">
        <v>2</v>
      </c>
      <c r="Q1261" s="214">
        <v>12624</v>
      </c>
      <c r="R1261" s="215">
        <v>0.22388059701492538</v>
      </c>
    </row>
    <row r="1262" spans="2:18">
      <c r="B1262" s="213" t="s">
        <v>1511</v>
      </c>
      <c r="C1262" s="213" t="s">
        <v>705</v>
      </c>
      <c r="D1262" s="213" t="s">
        <v>355</v>
      </c>
      <c r="E1262" s="214">
        <v>606</v>
      </c>
      <c r="F1262" s="212">
        <v>29.043035105999998</v>
      </c>
      <c r="G1262" s="212">
        <v>0.221169062</v>
      </c>
      <c r="H1262" s="220">
        <v>2.0901298522949219</v>
      </c>
      <c r="I1262" s="212">
        <v>6.7303468131965971</v>
      </c>
      <c r="J1262" s="212">
        <v>1.0115337270150579</v>
      </c>
      <c r="K1262" s="213">
        <v>16</v>
      </c>
      <c r="L1262" s="214">
        <v>293943.00315700006</v>
      </c>
      <c r="M1262" s="214">
        <v>253272.00315699997</v>
      </c>
      <c r="N1262" s="215">
        <v>4.9037403960396038</v>
      </c>
      <c r="O1262" s="215">
        <v>3.3591859405940601</v>
      </c>
      <c r="P1262" s="213">
        <v>6</v>
      </c>
      <c r="Q1262" s="214">
        <v>44178</v>
      </c>
      <c r="R1262" s="215">
        <v>0.83993399339933994</v>
      </c>
    </row>
    <row r="1263" spans="2:18">
      <c r="B1263" s="213" t="s">
        <v>1512</v>
      </c>
      <c r="C1263" s="213" t="s">
        <v>705</v>
      </c>
      <c r="D1263" s="213" t="s">
        <v>355</v>
      </c>
      <c r="E1263" s="214">
        <v>1449</v>
      </c>
      <c r="F1263" s="212">
        <v>17.913591015000002</v>
      </c>
      <c r="G1263" s="212">
        <v>1.060701219</v>
      </c>
      <c r="H1263" s="220">
        <v>3.2979979515075684</v>
      </c>
      <c r="I1263" s="212">
        <v>10.324537475897401</v>
      </c>
      <c r="J1263" s="212">
        <v>0.62489878395796461</v>
      </c>
      <c r="K1263" s="213">
        <v>22</v>
      </c>
      <c r="L1263" s="214">
        <v>450916.666868</v>
      </c>
      <c r="M1263" s="214">
        <v>450674.666868</v>
      </c>
      <c r="N1263" s="215">
        <v>2.4598574423740511</v>
      </c>
      <c r="O1263" s="215">
        <v>2.4591673112491375</v>
      </c>
      <c r="P1263" s="213">
        <v>5</v>
      </c>
      <c r="Q1263" s="214">
        <v>27292</v>
      </c>
      <c r="R1263" s="215">
        <v>1.6107660455486543</v>
      </c>
    </row>
    <row r="1264" spans="2:18">
      <c r="B1264" s="213" t="s">
        <v>1513</v>
      </c>
      <c r="C1264" s="213" t="s">
        <v>705</v>
      </c>
      <c r="D1264" s="213" t="s">
        <v>355</v>
      </c>
      <c r="E1264" s="214">
        <v>726</v>
      </c>
      <c r="F1264" s="212">
        <v>4.9661927200000004</v>
      </c>
      <c r="G1264" s="212">
        <v>0.55586999999999998</v>
      </c>
      <c r="H1264" s="220">
        <v>1.0270465612411499</v>
      </c>
      <c r="I1264" s="212">
        <v>19.501916154911079</v>
      </c>
      <c r="J1264" s="212">
        <v>4.1879346357845355</v>
      </c>
      <c r="K1264" s="213">
        <v>20</v>
      </c>
      <c r="L1264" s="214">
        <v>851732.00742799975</v>
      </c>
      <c r="M1264" s="214">
        <v>798582.00742799975</v>
      </c>
      <c r="N1264" s="215">
        <v>8.3838384807162534</v>
      </c>
      <c r="O1264" s="215">
        <v>8.0243343484848477</v>
      </c>
      <c r="P1264" s="213">
        <v>13</v>
      </c>
      <c r="Q1264" s="214">
        <v>182905</v>
      </c>
      <c r="R1264" s="215">
        <v>4.4132231404958677</v>
      </c>
    </row>
    <row r="1265" spans="2:18">
      <c r="B1265" s="213" t="s">
        <v>1514</v>
      </c>
      <c r="C1265" s="213" t="s">
        <v>705</v>
      </c>
      <c r="D1265" s="213" t="s">
        <v>355</v>
      </c>
      <c r="E1265" s="214">
        <v>546</v>
      </c>
      <c r="F1265" s="212">
        <v>41.068086255000004</v>
      </c>
      <c r="G1265" s="212">
        <v>1.7010539749999998</v>
      </c>
      <c r="H1265" s="220">
        <v>1.4234504699707031</v>
      </c>
      <c r="I1265" s="212">
        <v>4.0332823287440549</v>
      </c>
      <c r="J1265" s="212">
        <v>0.23464615044706222</v>
      </c>
      <c r="K1265" s="213">
        <v>16</v>
      </c>
      <c r="L1265" s="214">
        <v>176150.67294399999</v>
      </c>
      <c r="M1265" s="214">
        <v>176150.67294400002</v>
      </c>
      <c r="N1265" s="215">
        <v>1.1648352820512822</v>
      </c>
      <c r="O1265" s="215">
        <v>1.164835282051282</v>
      </c>
      <c r="P1265" s="213">
        <v>6</v>
      </c>
      <c r="Q1265" s="214">
        <v>10248</v>
      </c>
      <c r="R1265" s="215">
        <v>8.9743589743589744E-2</v>
      </c>
    </row>
    <row r="1266" spans="2:18">
      <c r="B1266" s="213" t="s">
        <v>1515</v>
      </c>
      <c r="C1266" s="213" t="s">
        <v>705</v>
      </c>
      <c r="D1266" s="213" t="s">
        <v>355</v>
      </c>
      <c r="E1266" s="214">
        <v>706</v>
      </c>
      <c r="F1266" s="212">
        <v>31.70424491</v>
      </c>
      <c r="G1266" s="212">
        <v>4.6743710520000006</v>
      </c>
      <c r="H1266" s="220">
        <v>4.0000758171081543</v>
      </c>
      <c r="I1266" s="212">
        <v>7.6012484757284611</v>
      </c>
      <c r="J1266" s="212">
        <v>9.5067409900097807E-2</v>
      </c>
      <c r="K1266" s="213">
        <v>3</v>
      </c>
      <c r="L1266" s="214">
        <v>331979</v>
      </c>
      <c r="M1266" s="214">
        <v>691</v>
      </c>
      <c r="N1266" s="215">
        <v>1.9631728045325778</v>
      </c>
      <c r="O1266" s="215">
        <v>2.8328611898016999E-3</v>
      </c>
      <c r="P1266" s="213">
        <v>1</v>
      </c>
      <c r="Q1266" s="214">
        <v>4152</v>
      </c>
      <c r="R1266" s="215">
        <v>1.69971671388102E-2</v>
      </c>
    </row>
    <row r="1267" spans="2:18">
      <c r="B1267" s="213" t="s">
        <v>1516</v>
      </c>
      <c r="C1267" s="213" t="s">
        <v>258</v>
      </c>
      <c r="D1267" s="213" t="s">
        <v>259</v>
      </c>
      <c r="E1267" s="214">
        <v>1671</v>
      </c>
      <c r="F1267" s="212">
        <v>12.302708723</v>
      </c>
      <c r="G1267" s="212">
        <v>1.0446380309999999</v>
      </c>
      <c r="H1267" s="220">
        <v>4.9572911262512207</v>
      </c>
      <c r="I1267" s="212">
        <v>6.700559530443404</v>
      </c>
      <c r="J1267" s="212">
        <v>1.286476903704173</v>
      </c>
      <c r="K1267" s="213">
        <v>19</v>
      </c>
      <c r="L1267" s="214">
        <v>280798.32942600001</v>
      </c>
      <c r="M1267" s="214">
        <v>35921.329425999997</v>
      </c>
      <c r="N1267" s="215">
        <v>0.81149008737283057</v>
      </c>
      <c r="O1267" s="215">
        <v>0.26929978216636746</v>
      </c>
      <c r="P1267" s="213">
        <v>4</v>
      </c>
      <c r="Q1267" s="214">
        <v>53912</v>
      </c>
      <c r="R1267" s="215">
        <v>0.14841412327947337</v>
      </c>
    </row>
    <row r="1268" spans="2:18">
      <c r="B1268" s="213" t="s">
        <v>1517</v>
      </c>
      <c r="C1268" s="213" t="s">
        <v>258</v>
      </c>
      <c r="D1268" s="213" t="s">
        <v>259</v>
      </c>
      <c r="E1268" s="214">
        <v>1415</v>
      </c>
      <c r="F1268" s="212">
        <v>10.48562667</v>
      </c>
      <c r="G1268" s="212">
        <v>4.1190128489999998</v>
      </c>
      <c r="H1268" s="220">
        <v>3.9658329486846924</v>
      </c>
      <c r="I1268" s="212">
        <v>3.4863240736161312</v>
      </c>
      <c r="J1268" s="212">
        <v>0.22974847211870783</v>
      </c>
      <c r="K1268" s="213">
        <v>17</v>
      </c>
      <c r="L1268" s="214">
        <v>146100.33255600001</v>
      </c>
      <c r="M1268" s="214">
        <v>104731.33255600001</v>
      </c>
      <c r="N1268" s="215">
        <v>0.7712603010600706</v>
      </c>
      <c r="O1268" s="215">
        <v>0.66525323392226143</v>
      </c>
      <c r="P1268" s="213">
        <v>1</v>
      </c>
      <c r="Q1268" s="214">
        <v>9628</v>
      </c>
      <c r="R1268" s="215">
        <v>5.8657243816254416E-2</v>
      </c>
    </row>
    <row r="1269" spans="2:18">
      <c r="B1269" s="213" t="s">
        <v>1518</v>
      </c>
      <c r="C1269" s="213" t="s">
        <v>258</v>
      </c>
      <c r="D1269" s="213" t="s">
        <v>259</v>
      </c>
      <c r="E1269" s="214">
        <v>2099</v>
      </c>
      <c r="F1269" s="212">
        <v>16.894315936000002</v>
      </c>
      <c r="G1269" s="212">
        <v>6.5540379910000004</v>
      </c>
      <c r="H1269" s="220">
        <v>6.2425150871276855</v>
      </c>
      <c r="I1269" s="212">
        <v>1.5476280075388467</v>
      </c>
      <c r="J1269" s="212">
        <v>1.5891970031327072</v>
      </c>
      <c r="K1269" s="213">
        <v>19</v>
      </c>
      <c r="L1269" s="214">
        <v>64855.980625999997</v>
      </c>
      <c r="M1269" s="214">
        <v>64661.980625999997</v>
      </c>
      <c r="N1269" s="215">
        <v>0.25774174606955697</v>
      </c>
      <c r="O1269" s="215">
        <v>0.25726532872796576</v>
      </c>
      <c r="P1269" s="213">
        <v>7</v>
      </c>
      <c r="Q1269" s="214">
        <v>66598</v>
      </c>
      <c r="R1269" s="215">
        <v>0.13863744640304906</v>
      </c>
    </row>
    <row r="1270" spans="2:18">
      <c r="B1270" s="213" t="s">
        <v>1519</v>
      </c>
      <c r="C1270" s="213" t="s">
        <v>258</v>
      </c>
      <c r="D1270" s="213" t="s">
        <v>259</v>
      </c>
      <c r="E1270" s="214">
        <v>2107</v>
      </c>
      <c r="F1270" s="212">
        <v>15.14984344</v>
      </c>
      <c r="G1270" s="212">
        <v>0.89006580300000004</v>
      </c>
      <c r="H1270" s="220">
        <v>6.3893976211547852</v>
      </c>
      <c r="I1270" s="212">
        <v>15.360997747603282</v>
      </c>
      <c r="J1270" s="212">
        <v>0.11797636540869251</v>
      </c>
      <c r="K1270" s="213">
        <v>29</v>
      </c>
      <c r="L1270" s="214">
        <v>643728.70448299986</v>
      </c>
      <c r="M1270" s="214">
        <v>136761.66645600001</v>
      </c>
      <c r="N1270" s="215">
        <v>2.7914887399145702</v>
      </c>
      <c r="O1270" s="215">
        <v>0.44945418272425247</v>
      </c>
      <c r="P1270" s="213">
        <v>1</v>
      </c>
      <c r="Q1270" s="214">
        <v>4944</v>
      </c>
      <c r="R1270" s="215">
        <v>2.2781205505457997E-2</v>
      </c>
    </row>
    <row r="1271" spans="2:18">
      <c r="B1271" s="213" t="s">
        <v>1520</v>
      </c>
      <c r="C1271" s="213" t="s">
        <v>258</v>
      </c>
      <c r="D1271" s="213" t="s">
        <v>259</v>
      </c>
      <c r="E1271" s="214">
        <v>1886</v>
      </c>
      <c r="F1271" s="212">
        <v>9.3346436920000002</v>
      </c>
      <c r="G1271" s="212">
        <v>9.7771440760000008</v>
      </c>
      <c r="H1271" s="220">
        <v>7.3074145317077637</v>
      </c>
      <c r="I1271" s="212">
        <v>17.731261752507201</v>
      </c>
      <c r="J1271" s="212">
        <v>0.53034480606961798</v>
      </c>
      <c r="K1271" s="213">
        <v>18</v>
      </c>
      <c r="L1271" s="214">
        <v>743058.64399799996</v>
      </c>
      <c r="M1271" s="214">
        <v>28113.998656</v>
      </c>
      <c r="N1271" s="215">
        <v>1.7403676044538707</v>
      </c>
      <c r="O1271" s="215">
        <v>9.1198296924708377E-2</v>
      </c>
      <c r="P1271" s="213">
        <v>2</v>
      </c>
      <c r="Q1271" s="214">
        <v>22225</v>
      </c>
      <c r="R1271" s="215">
        <v>3.6585365853658534E-2</v>
      </c>
    </row>
    <row r="1272" spans="2:18">
      <c r="B1272" s="213" t="s">
        <v>1521</v>
      </c>
      <c r="C1272" s="213" t="s">
        <v>258</v>
      </c>
      <c r="D1272" s="213" t="s">
        <v>259</v>
      </c>
      <c r="E1272" s="214">
        <v>1903</v>
      </c>
      <c r="F1272" s="212">
        <v>6.6430455879999997</v>
      </c>
      <c r="G1272" s="212">
        <v>2.300095625</v>
      </c>
      <c r="H1272" s="220">
        <v>8.2568254470825195</v>
      </c>
      <c r="I1272" s="212">
        <v>44.34974179654678</v>
      </c>
      <c r="J1272" s="212">
        <v>0.59988022856171541</v>
      </c>
      <c r="K1272" s="213">
        <v>29</v>
      </c>
      <c r="L1272" s="214">
        <v>1858551.267303</v>
      </c>
      <c r="M1272" s="214">
        <v>240983.99819499999</v>
      </c>
      <c r="N1272" s="215">
        <v>3.5144508087230686</v>
      </c>
      <c r="O1272" s="215">
        <v>1.0497460157645824</v>
      </c>
      <c r="P1272" s="213">
        <v>2</v>
      </c>
      <c r="Q1272" s="214">
        <v>25139</v>
      </c>
      <c r="R1272" s="215">
        <v>4.4140830267997901E-2</v>
      </c>
    </row>
    <row r="1273" spans="2:18">
      <c r="B1273" s="213" t="s">
        <v>1522</v>
      </c>
      <c r="C1273" s="213" t="s">
        <v>258</v>
      </c>
      <c r="D1273" s="213" t="s">
        <v>259</v>
      </c>
      <c r="E1273" s="214">
        <v>2180</v>
      </c>
      <c r="F1273" s="212">
        <v>5.0453518820000003</v>
      </c>
      <c r="G1273" s="212">
        <v>7.2925181869999998</v>
      </c>
      <c r="H1273" s="220">
        <v>7.1783103942871094</v>
      </c>
      <c r="I1273" s="212">
        <v>8.7306009388382577</v>
      </c>
      <c r="J1273" s="212">
        <v>0.26523205936845012</v>
      </c>
      <c r="K1273" s="213">
        <v>23</v>
      </c>
      <c r="L1273" s="214">
        <v>365870.66309499997</v>
      </c>
      <c r="M1273" s="214">
        <v>354245.66309499997</v>
      </c>
      <c r="N1273" s="215">
        <v>2.3276758293577982</v>
      </c>
      <c r="O1273" s="215">
        <v>2.2712538110091742</v>
      </c>
      <c r="P1273" s="213">
        <v>1</v>
      </c>
      <c r="Q1273" s="214">
        <v>11115</v>
      </c>
      <c r="R1273" s="215">
        <v>4.3577981651376149E-2</v>
      </c>
    </row>
    <row r="1274" spans="2:18">
      <c r="B1274" s="213" t="s">
        <v>1523</v>
      </c>
      <c r="C1274" s="213" t="s">
        <v>258</v>
      </c>
      <c r="D1274" s="213" t="s">
        <v>259</v>
      </c>
      <c r="E1274" s="214">
        <v>761.5</v>
      </c>
      <c r="F1274" s="212">
        <v>5.0976881059999997</v>
      </c>
      <c r="G1274" s="212">
        <v>1.9089129330000001</v>
      </c>
      <c r="H1274" s="220">
        <v>7.0545463562011719</v>
      </c>
      <c r="I1274" s="212">
        <v>0.60674462611293978</v>
      </c>
      <c r="J1274" s="212">
        <v>0.7967699921108905</v>
      </c>
      <c r="K1274" s="213">
        <v>8</v>
      </c>
      <c r="L1274" s="214">
        <v>25426.664239999998</v>
      </c>
      <c r="M1274" s="214">
        <v>24176.664239999998</v>
      </c>
      <c r="N1274" s="215">
        <v>0.20310785554826</v>
      </c>
      <c r="O1274" s="215">
        <v>0.20179465791201576</v>
      </c>
      <c r="P1274" s="213">
        <v>1</v>
      </c>
      <c r="Q1274" s="214">
        <v>33390</v>
      </c>
      <c r="R1274" s="215">
        <v>0.13788575180564674</v>
      </c>
    </row>
    <row r="1275" spans="2:18">
      <c r="B1275" s="213" t="s">
        <v>1524</v>
      </c>
      <c r="C1275" s="213" t="s">
        <v>258</v>
      </c>
      <c r="D1275" s="213" t="s">
        <v>259</v>
      </c>
      <c r="E1275" s="214">
        <v>211.5</v>
      </c>
      <c r="F1275" s="212">
        <v>1.12696328</v>
      </c>
      <c r="G1275" s="212">
        <v>1.7879099999999999</v>
      </c>
      <c r="H1275" s="220">
        <v>2.0686264038085937</v>
      </c>
      <c r="I1275" s="212">
        <v>0.58952388904161579</v>
      </c>
      <c r="J1275" s="212">
        <v>0</v>
      </c>
      <c r="K1275" s="213">
        <v>1</v>
      </c>
      <c r="L1275" s="214">
        <v>24705</v>
      </c>
      <c r="M1275" s="214">
        <v>24705</v>
      </c>
      <c r="N1275" s="215">
        <v>0.28841607565011823</v>
      </c>
      <c r="O1275" s="215">
        <v>0.28841607565011823</v>
      </c>
      <c r="P1275" s="213"/>
      <c r="Q1275" s="214"/>
      <c r="R1275" s="215"/>
    </row>
    <row r="1276" spans="2:18">
      <c r="B1276" s="213" t="s">
        <v>1525</v>
      </c>
      <c r="C1276" s="213" t="s">
        <v>258</v>
      </c>
      <c r="D1276" s="213" t="s">
        <v>259</v>
      </c>
      <c r="E1276" s="214">
        <v>1738</v>
      </c>
      <c r="F1276" s="212">
        <v>4.4779505759999996</v>
      </c>
      <c r="G1276" s="212">
        <v>0.59404305599999996</v>
      </c>
      <c r="H1276" s="220">
        <v>2.3936257362365723</v>
      </c>
      <c r="I1276" s="212">
        <v>3.7553654156748579</v>
      </c>
      <c r="J1276" s="212">
        <v>9.003333873118867E-2</v>
      </c>
      <c r="K1276" s="213">
        <v>11</v>
      </c>
      <c r="L1276" s="214">
        <v>157374.967018</v>
      </c>
      <c r="M1276" s="214">
        <v>67646.992740999995</v>
      </c>
      <c r="N1276" s="215">
        <v>0.28807053394706561</v>
      </c>
      <c r="O1276" s="215">
        <v>0.22247791542002299</v>
      </c>
      <c r="P1276" s="213">
        <v>1</v>
      </c>
      <c r="Q1276" s="214">
        <v>3773</v>
      </c>
      <c r="R1276" s="215">
        <v>4.4303797468354431E-2</v>
      </c>
    </row>
    <row r="1277" spans="2:18">
      <c r="B1277" s="213" t="s">
        <v>1526</v>
      </c>
      <c r="C1277" s="213" t="s">
        <v>258</v>
      </c>
      <c r="D1277" s="213" t="s">
        <v>259</v>
      </c>
      <c r="E1277" s="214">
        <v>855.5</v>
      </c>
      <c r="F1277" s="212">
        <v>3.9191269679999996</v>
      </c>
      <c r="G1277" s="212">
        <v>0.43373349500000002</v>
      </c>
      <c r="H1277" s="220">
        <v>1.638713002204895</v>
      </c>
      <c r="I1277" s="212">
        <v>3.329220718740328</v>
      </c>
      <c r="J1277" s="212">
        <v>0.43811611426043573</v>
      </c>
      <c r="K1277" s="213">
        <v>9</v>
      </c>
      <c r="L1277" s="214">
        <v>139516.64959699998</v>
      </c>
      <c r="M1277" s="214">
        <v>73165.993568000005</v>
      </c>
      <c r="N1277" s="215">
        <v>1.3239820128579778</v>
      </c>
      <c r="O1277" s="215">
        <v>0.30196763413208649</v>
      </c>
      <c r="P1277" s="213">
        <v>1</v>
      </c>
      <c r="Q1277" s="214">
        <v>18360</v>
      </c>
      <c r="R1277" s="215">
        <v>7.9485680888369381E-2</v>
      </c>
    </row>
    <row r="1278" spans="2:18">
      <c r="B1278" s="213" t="s">
        <v>1527</v>
      </c>
      <c r="C1278" s="213" t="s">
        <v>258</v>
      </c>
      <c r="D1278" s="213" t="s">
        <v>259</v>
      </c>
      <c r="E1278" s="214">
        <v>2598</v>
      </c>
      <c r="F1278" s="212">
        <v>8.6030756450000005</v>
      </c>
      <c r="G1278" s="212">
        <v>0.55246849400000009</v>
      </c>
      <c r="H1278" s="220">
        <v>4.8424887657165527</v>
      </c>
      <c r="I1278" s="212">
        <v>9.0802821691029809</v>
      </c>
      <c r="J1278" s="212">
        <v>2.7966889210960282E-2</v>
      </c>
      <c r="K1278" s="213">
        <v>23</v>
      </c>
      <c r="L1278" s="214">
        <v>380524.64905600005</v>
      </c>
      <c r="M1278" s="214">
        <v>179482.31625099998</v>
      </c>
      <c r="N1278" s="215">
        <v>0.38645108852963822</v>
      </c>
      <c r="O1278" s="215">
        <v>0.30497816127790611</v>
      </c>
      <c r="P1278" s="213">
        <v>2</v>
      </c>
      <c r="Q1278" s="214">
        <v>1172</v>
      </c>
      <c r="R1278" s="215">
        <v>2.3094688221709007E-3</v>
      </c>
    </row>
    <row r="1279" spans="2:18">
      <c r="B1279" s="213" t="s">
        <v>1528</v>
      </c>
      <c r="C1279" s="213" t="s">
        <v>258</v>
      </c>
      <c r="D1279" s="213" t="s">
        <v>259</v>
      </c>
      <c r="E1279" s="214">
        <v>745.5</v>
      </c>
      <c r="F1279" s="212">
        <v>2.882312046</v>
      </c>
      <c r="G1279" s="212">
        <v>0.24392</v>
      </c>
      <c r="H1279" s="220">
        <v>1.8596630096435547</v>
      </c>
      <c r="I1279" s="212">
        <v>0.36592397922764608</v>
      </c>
      <c r="J1279" s="212">
        <v>0</v>
      </c>
      <c r="K1279" s="213">
        <v>2</v>
      </c>
      <c r="L1279" s="214">
        <v>15334.665948</v>
      </c>
      <c r="M1279" s="214">
        <v>14616</v>
      </c>
      <c r="N1279" s="215">
        <v>9.8367983903420525E-2</v>
      </c>
      <c r="O1279" s="215">
        <v>9.6579476861166996E-2</v>
      </c>
      <c r="P1279" s="213"/>
      <c r="Q1279" s="214"/>
      <c r="R1279" s="215"/>
    </row>
    <row r="1280" spans="2:18">
      <c r="B1280" s="213" t="s">
        <v>1529</v>
      </c>
      <c r="C1280" s="213" t="s">
        <v>258</v>
      </c>
      <c r="D1280" s="213" t="s">
        <v>259</v>
      </c>
      <c r="E1280" s="214">
        <v>2568</v>
      </c>
      <c r="F1280" s="212">
        <v>10.645710339999999</v>
      </c>
      <c r="G1280" s="212">
        <v>0.82363071100000007</v>
      </c>
      <c r="H1280" s="220">
        <v>5.9104142189025879</v>
      </c>
      <c r="I1280" s="212">
        <v>38.794624713383307</v>
      </c>
      <c r="J1280" s="212">
        <v>5.5559136646654279</v>
      </c>
      <c r="K1280" s="213">
        <v>24</v>
      </c>
      <c r="L1280" s="214">
        <v>1625754.649404</v>
      </c>
      <c r="M1280" s="214">
        <v>869658.98163000005</v>
      </c>
      <c r="N1280" s="215">
        <v>3.1516095183021808</v>
      </c>
      <c r="O1280" s="215">
        <v>2.18172374182243</v>
      </c>
      <c r="P1280" s="213">
        <v>15</v>
      </c>
      <c r="Q1280" s="214">
        <v>232830</v>
      </c>
      <c r="R1280" s="215">
        <v>0.67990654205607481</v>
      </c>
    </row>
    <row r="1281" spans="2:18">
      <c r="B1281" s="213" t="s">
        <v>1530</v>
      </c>
      <c r="C1281" s="213" t="s">
        <v>258</v>
      </c>
      <c r="D1281" s="213" t="s">
        <v>259</v>
      </c>
      <c r="E1281" s="214">
        <v>1853.5</v>
      </c>
      <c r="F1281" s="212">
        <v>6.8472889270000001</v>
      </c>
      <c r="G1281" s="212">
        <v>0.42640999999999996</v>
      </c>
      <c r="H1281" s="220">
        <v>4.7320137023925781</v>
      </c>
      <c r="I1281" s="212">
        <v>11.276406042315228</v>
      </c>
      <c r="J1281" s="212">
        <v>1.4602438723340472</v>
      </c>
      <c r="K1281" s="213">
        <v>16</v>
      </c>
      <c r="L1281" s="214">
        <v>472556.95053899998</v>
      </c>
      <c r="M1281" s="214">
        <v>379662.99885899998</v>
      </c>
      <c r="N1281" s="215">
        <v>1.240176202859455</v>
      </c>
      <c r="O1281" s="215">
        <v>1.1772322573509577</v>
      </c>
      <c r="P1281" s="213">
        <v>4</v>
      </c>
      <c r="Q1281" s="214">
        <v>61194</v>
      </c>
      <c r="R1281" s="215">
        <v>0.13757755597518209</v>
      </c>
    </row>
    <row r="1282" spans="2:18">
      <c r="B1282" s="213" t="s">
        <v>1531</v>
      </c>
      <c r="C1282" s="213" t="s">
        <v>258</v>
      </c>
      <c r="D1282" s="213" t="s">
        <v>259</v>
      </c>
      <c r="E1282" s="214">
        <v>1742</v>
      </c>
      <c r="F1282" s="212">
        <v>6.3456826380000004</v>
      </c>
      <c r="G1282" s="212">
        <v>2.042901042</v>
      </c>
      <c r="H1282" s="220">
        <v>5.9259371757507324</v>
      </c>
      <c r="I1282" s="212">
        <v>14.292654091507373</v>
      </c>
      <c r="J1282" s="212">
        <v>0.37449860006553809</v>
      </c>
      <c r="K1282" s="213">
        <v>18</v>
      </c>
      <c r="L1282" s="214">
        <v>598957.94876899989</v>
      </c>
      <c r="M1282" s="214">
        <v>404491.285409</v>
      </c>
      <c r="N1282" s="215">
        <v>1.3985838938002295</v>
      </c>
      <c r="O1282" s="215">
        <v>1.290853322043628</v>
      </c>
      <c r="P1282" s="213">
        <v>1</v>
      </c>
      <c r="Q1282" s="214">
        <v>15694</v>
      </c>
      <c r="R1282" s="215">
        <v>3.3869115958668199E-2</v>
      </c>
    </row>
    <row r="1283" spans="2:18">
      <c r="B1283" s="213" t="s">
        <v>1532</v>
      </c>
      <c r="C1283" s="213" t="s">
        <v>258</v>
      </c>
      <c r="D1283" s="213" t="s">
        <v>259</v>
      </c>
      <c r="E1283" s="214">
        <v>952.5</v>
      </c>
      <c r="F1283" s="212">
        <v>4.4353862949999998</v>
      </c>
      <c r="G1283" s="212">
        <v>2.905107653</v>
      </c>
      <c r="H1283" s="220">
        <v>3.9812023639678955</v>
      </c>
      <c r="I1283" s="212">
        <v>4.1168508052801078</v>
      </c>
      <c r="J1283" s="212">
        <v>0</v>
      </c>
      <c r="K1283" s="213">
        <v>19</v>
      </c>
      <c r="L1283" s="214">
        <v>172523.62632800001</v>
      </c>
      <c r="M1283" s="214">
        <v>92782.663618999999</v>
      </c>
      <c r="N1283" s="215">
        <v>2.1959754225721784</v>
      </c>
      <c r="O1283" s="215">
        <v>1.164654390551181</v>
      </c>
      <c r="P1283" s="213"/>
      <c r="Q1283" s="214"/>
      <c r="R1283" s="215"/>
    </row>
    <row r="1284" spans="2:18">
      <c r="B1284" s="213" t="s">
        <v>1533</v>
      </c>
      <c r="C1284" s="213" t="s">
        <v>258</v>
      </c>
      <c r="D1284" s="213" t="s">
        <v>259</v>
      </c>
      <c r="E1284" s="214">
        <v>1276</v>
      </c>
      <c r="F1284" s="212">
        <v>5.1357213330000002</v>
      </c>
      <c r="G1284" s="212">
        <v>0.50868999999999998</v>
      </c>
      <c r="H1284" s="220">
        <v>4.5132527351379395</v>
      </c>
      <c r="I1284" s="212">
        <v>6.6274281882382002</v>
      </c>
      <c r="J1284" s="212">
        <v>0</v>
      </c>
      <c r="K1284" s="213">
        <v>23</v>
      </c>
      <c r="L1284" s="214">
        <v>277733.63630200003</v>
      </c>
      <c r="M1284" s="214">
        <v>58190.664109999998</v>
      </c>
      <c r="N1284" s="215">
        <v>1.4720480517241379</v>
      </c>
      <c r="O1284" s="215">
        <v>0.46577847178683379</v>
      </c>
      <c r="P1284" s="213"/>
      <c r="Q1284" s="214"/>
      <c r="R1284" s="215"/>
    </row>
    <row r="1285" spans="2:18">
      <c r="B1285" s="213" t="s">
        <v>1534</v>
      </c>
      <c r="C1285" s="213" t="s">
        <v>258</v>
      </c>
      <c r="D1285" s="213" t="s">
        <v>259</v>
      </c>
      <c r="E1285" s="214">
        <v>2171</v>
      </c>
      <c r="F1285" s="212">
        <v>8.1338644959999993</v>
      </c>
      <c r="G1285" s="212">
        <v>0.99394213899999995</v>
      </c>
      <c r="H1285" s="220">
        <v>5.9259371757507324</v>
      </c>
      <c r="I1285" s="212">
        <v>14.714306124886944</v>
      </c>
      <c r="J1285" s="212">
        <v>4.1426551207071327</v>
      </c>
      <c r="K1285" s="213">
        <v>34</v>
      </c>
      <c r="L1285" s="214">
        <v>616627.99349199992</v>
      </c>
      <c r="M1285" s="214">
        <v>221690.99338499998</v>
      </c>
      <c r="N1285" s="215">
        <v>1.6041762455089821</v>
      </c>
      <c r="O1285" s="215">
        <v>1.3516044495624135</v>
      </c>
      <c r="P1285" s="213">
        <v>7</v>
      </c>
      <c r="Q1285" s="214">
        <v>173605</v>
      </c>
      <c r="R1285" s="215">
        <v>0.29157070474435742</v>
      </c>
    </row>
    <row r="1286" spans="2:18">
      <c r="B1286" s="213" t="s">
        <v>1535</v>
      </c>
      <c r="C1286" s="213" t="s">
        <v>258</v>
      </c>
      <c r="D1286" s="213" t="s">
        <v>259</v>
      </c>
      <c r="E1286" s="214">
        <v>1937</v>
      </c>
      <c r="F1286" s="212">
        <v>9.4517569760000004</v>
      </c>
      <c r="G1286" s="212">
        <v>2.1945476529999999</v>
      </c>
      <c r="H1286" s="220">
        <v>7.3871774673461914</v>
      </c>
      <c r="I1286" s="212">
        <v>0.93398733836117631</v>
      </c>
      <c r="J1286" s="212">
        <v>9.3156228484634376</v>
      </c>
      <c r="K1286" s="213">
        <v>13</v>
      </c>
      <c r="L1286" s="214">
        <v>39140.325987000004</v>
      </c>
      <c r="M1286" s="214">
        <v>38706.325987000004</v>
      </c>
      <c r="N1286" s="215">
        <v>0.12923761899845121</v>
      </c>
      <c r="O1286" s="215">
        <v>0.12820509447599379</v>
      </c>
      <c r="P1286" s="213">
        <v>22</v>
      </c>
      <c r="Q1286" s="214">
        <v>390387</v>
      </c>
      <c r="R1286" s="215">
        <v>0.81775942178626737</v>
      </c>
    </row>
    <row r="1287" spans="2:18">
      <c r="B1287" s="213" t="s">
        <v>1536</v>
      </c>
      <c r="C1287" s="213" t="s">
        <v>258</v>
      </c>
      <c r="D1287" s="213" t="s">
        <v>259</v>
      </c>
      <c r="E1287" s="214">
        <v>2756</v>
      </c>
      <c r="F1287" s="212">
        <v>11.342131188</v>
      </c>
      <c r="G1287" s="212">
        <v>2.2387329959999995</v>
      </c>
      <c r="H1287" s="220">
        <v>7.5732526779174805</v>
      </c>
      <c r="I1287" s="212">
        <v>2.1059242803208766</v>
      </c>
      <c r="J1287" s="212">
        <v>11.294590473073812</v>
      </c>
      <c r="K1287" s="213">
        <v>27</v>
      </c>
      <c r="L1287" s="214">
        <v>88252.334319999994</v>
      </c>
      <c r="M1287" s="214">
        <v>67561.991351999997</v>
      </c>
      <c r="N1287" s="215">
        <v>0.22254471879535559</v>
      </c>
      <c r="O1287" s="215">
        <v>0.19932265493468798</v>
      </c>
      <c r="P1287" s="213">
        <v>28</v>
      </c>
      <c r="Q1287" s="214">
        <v>473319</v>
      </c>
      <c r="R1287" s="215">
        <v>0.71915820029027577</v>
      </c>
    </row>
    <row r="1288" spans="2:18">
      <c r="B1288" s="213" t="s">
        <v>1537</v>
      </c>
      <c r="C1288" s="213" t="s">
        <v>258</v>
      </c>
      <c r="D1288" s="213" t="s">
        <v>259</v>
      </c>
      <c r="E1288" s="214">
        <v>3277.5</v>
      </c>
      <c r="F1288" s="212">
        <v>12.077878167000001</v>
      </c>
      <c r="G1288" s="212">
        <v>3.997932767</v>
      </c>
      <c r="H1288" s="220">
        <v>7.7035050392150879</v>
      </c>
      <c r="I1288" s="212">
        <v>8.1743487253507627</v>
      </c>
      <c r="J1288" s="212">
        <v>4.423039888820429</v>
      </c>
      <c r="K1288" s="213">
        <v>20</v>
      </c>
      <c r="L1288" s="214">
        <v>342559.969178</v>
      </c>
      <c r="M1288" s="214">
        <v>342097.96964000002</v>
      </c>
      <c r="N1288" s="215">
        <v>1.1683701678108314</v>
      </c>
      <c r="O1288" s="215">
        <v>1.1672514300533943</v>
      </c>
      <c r="P1288" s="213">
        <v>6</v>
      </c>
      <c r="Q1288" s="214">
        <v>185355</v>
      </c>
      <c r="R1288" s="215">
        <v>0.18703279938977879</v>
      </c>
    </row>
    <row r="1289" spans="2:18">
      <c r="B1289" s="213" t="s">
        <v>1538</v>
      </c>
      <c r="C1289" s="213" t="s">
        <v>258</v>
      </c>
      <c r="D1289" s="213" t="s">
        <v>259</v>
      </c>
      <c r="E1289" s="214">
        <v>449.5</v>
      </c>
      <c r="F1289" s="212">
        <v>1.5347266289999999</v>
      </c>
      <c r="G1289" s="212">
        <v>1.8426615799999999</v>
      </c>
      <c r="H1289" s="220">
        <v>6.624269962310791</v>
      </c>
      <c r="I1289" s="212">
        <v>2.9415502177376842</v>
      </c>
      <c r="J1289" s="212">
        <v>0.38160963503556039</v>
      </c>
      <c r="K1289" s="213">
        <v>4</v>
      </c>
      <c r="L1289" s="214">
        <v>123270.658713</v>
      </c>
      <c r="M1289" s="214">
        <v>8103.6587129999998</v>
      </c>
      <c r="N1289" s="215">
        <v>0.31961430700778642</v>
      </c>
      <c r="O1289" s="215">
        <v>8.1572037819799784E-2</v>
      </c>
      <c r="P1289" s="213">
        <v>2</v>
      </c>
      <c r="Q1289" s="214">
        <v>15992</v>
      </c>
      <c r="R1289" s="215">
        <v>0.29810901001112344</v>
      </c>
    </row>
    <row r="1290" spans="2:18">
      <c r="B1290" s="213" t="s">
        <v>1539</v>
      </c>
      <c r="C1290" s="213" t="s">
        <v>258</v>
      </c>
      <c r="D1290" s="213" t="s">
        <v>259</v>
      </c>
      <c r="E1290" s="214">
        <v>2455</v>
      </c>
      <c r="F1290" s="212">
        <v>9.2496777239999997</v>
      </c>
      <c r="G1290" s="212">
        <v>0.86521227599999995</v>
      </c>
      <c r="H1290" s="220">
        <v>7.0150275230407715</v>
      </c>
      <c r="I1290" s="212">
        <v>5.3642971930673315</v>
      </c>
      <c r="J1290" s="212">
        <v>8.7504864686143158</v>
      </c>
      <c r="K1290" s="213">
        <v>23</v>
      </c>
      <c r="L1290" s="214">
        <v>224799.98625700001</v>
      </c>
      <c r="M1290" s="214">
        <v>83217.992232999997</v>
      </c>
      <c r="N1290" s="215">
        <v>0.34677525050916497</v>
      </c>
      <c r="O1290" s="215">
        <v>0.26449419144602854</v>
      </c>
      <c r="P1290" s="213">
        <v>19</v>
      </c>
      <c r="Q1290" s="214">
        <v>366704</v>
      </c>
      <c r="R1290" s="215">
        <v>0.60366598778004077</v>
      </c>
    </row>
    <row r="1291" spans="2:18">
      <c r="B1291" s="213" t="s">
        <v>1540</v>
      </c>
      <c r="C1291" s="213" t="s">
        <v>258</v>
      </c>
      <c r="D1291" s="213" t="s">
        <v>259</v>
      </c>
      <c r="E1291" s="214">
        <v>1452.5</v>
      </c>
      <c r="F1291" s="212">
        <v>5.4259659229999997</v>
      </c>
      <c r="G1291" s="212">
        <v>2.237103936</v>
      </c>
      <c r="H1291" s="220">
        <v>4.6332674026489258</v>
      </c>
      <c r="I1291" s="212">
        <v>0.76557320361965187</v>
      </c>
      <c r="J1291" s="212">
        <v>0.59871096442234939</v>
      </c>
      <c r="K1291" s="213">
        <v>9</v>
      </c>
      <c r="L1291" s="214">
        <v>32082.645583999998</v>
      </c>
      <c r="M1291" s="214">
        <v>8103</v>
      </c>
      <c r="N1291" s="215">
        <v>0.13287433459552497</v>
      </c>
      <c r="O1291" s="215">
        <v>0.1108433734939759</v>
      </c>
      <c r="P1291" s="213">
        <v>2</v>
      </c>
      <c r="Q1291" s="214">
        <v>25090</v>
      </c>
      <c r="R1291" s="215">
        <v>0.11635111876075732</v>
      </c>
    </row>
    <row r="1292" spans="2:18">
      <c r="B1292" s="213" t="s">
        <v>1541</v>
      </c>
      <c r="C1292" s="213" t="s">
        <v>258</v>
      </c>
      <c r="D1292" s="213" t="s">
        <v>259</v>
      </c>
      <c r="E1292" s="214">
        <v>1588.5</v>
      </c>
      <c r="F1292" s="212">
        <v>6.2507059730000005</v>
      </c>
      <c r="G1292" s="212">
        <v>0.52440999999999993</v>
      </c>
      <c r="H1292" s="220">
        <v>4.1153883934020996</v>
      </c>
      <c r="I1292" s="212">
        <v>1.0372006156943399</v>
      </c>
      <c r="J1292" s="212">
        <v>3.9896008311174573</v>
      </c>
      <c r="K1292" s="213">
        <v>15</v>
      </c>
      <c r="L1292" s="214">
        <v>43465.653702999996</v>
      </c>
      <c r="M1292" s="214">
        <v>34342.653702999996</v>
      </c>
      <c r="N1292" s="215">
        <v>0.23460279697828143</v>
      </c>
      <c r="O1292" s="215">
        <v>0.19871988857412656</v>
      </c>
      <c r="P1292" s="213">
        <v>7</v>
      </c>
      <c r="Q1292" s="214">
        <v>167191</v>
      </c>
      <c r="R1292" s="215">
        <v>0.42555870317909977</v>
      </c>
    </row>
    <row r="1293" spans="2:18">
      <c r="B1293" s="213" t="s">
        <v>1542</v>
      </c>
      <c r="C1293" s="213" t="s">
        <v>258</v>
      </c>
      <c r="D1293" s="213" t="s">
        <v>259</v>
      </c>
      <c r="E1293" s="214">
        <v>1637.5</v>
      </c>
      <c r="F1293" s="212">
        <v>5.0135486230000001</v>
      </c>
      <c r="G1293" s="212">
        <v>2.0951633689999998</v>
      </c>
      <c r="H1293" s="220">
        <v>5.2103085517883301</v>
      </c>
      <c r="I1293" s="212">
        <v>3.8530361807091831</v>
      </c>
      <c r="J1293" s="212">
        <v>0.4577311167616383</v>
      </c>
      <c r="K1293" s="213">
        <v>13</v>
      </c>
      <c r="L1293" s="214">
        <v>161468.02634099999</v>
      </c>
      <c r="M1293" s="214">
        <v>91833.325433000005</v>
      </c>
      <c r="N1293" s="215">
        <v>0.54045798717557247</v>
      </c>
      <c r="O1293" s="215">
        <v>0.51501268213740459</v>
      </c>
      <c r="P1293" s="213">
        <v>1</v>
      </c>
      <c r="Q1293" s="214">
        <v>19182</v>
      </c>
      <c r="R1293" s="215">
        <v>8.4274809160305345E-2</v>
      </c>
    </row>
    <row r="1294" spans="2:18">
      <c r="B1294" s="213" t="s">
        <v>1543</v>
      </c>
      <c r="C1294" s="213" t="s">
        <v>258</v>
      </c>
      <c r="D1294" s="213" t="s">
        <v>259</v>
      </c>
      <c r="E1294" s="214">
        <v>1712</v>
      </c>
      <c r="F1294" s="212">
        <v>8.4259182910000003</v>
      </c>
      <c r="G1294" s="212">
        <v>3.9458074929999998</v>
      </c>
      <c r="H1294" s="220">
        <v>6.6072750091552734</v>
      </c>
      <c r="I1294" s="212">
        <v>5.874779780741413</v>
      </c>
      <c r="J1294" s="212">
        <v>0.72854700895889779</v>
      </c>
      <c r="K1294" s="213">
        <v>17</v>
      </c>
      <c r="L1294" s="214">
        <v>246192.62625500001</v>
      </c>
      <c r="M1294" s="214">
        <v>192474.32490400001</v>
      </c>
      <c r="N1294" s="215">
        <v>1.1619937400700935</v>
      </c>
      <c r="O1294" s="215">
        <v>1.0837227313084112</v>
      </c>
      <c r="P1294" s="213">
        <v>2</v>
      </c>
      <c r="Q1294" s="214">
        <v>30531</v>
      </c>
      <c r="R1294" s="215">
        <v>7.6518691588785048E-2</v>
      </c>
    </row>
    <row r="1295" spans="2:18">
      <c r="B1295" s="213" t="s">
        <v>1544</v>
      </c>
      <c r="C1295" s="213" t="s">
        <v>258</v>
      </c>
      <c r="D1295" s="213" t="s">
        <v>259</v>
      </c>
      <c r="E1295" s="214">
        <v>2326.5</v>
      </c>
      <c r="F1295" s="212">
        <v>9.8900677839999993</v>
      </c>
      <c r="G1295" s="212">
        <v>12.427411806999999</v>
      </c>
      <c r="H1295" s="220">
        <v>5.9843034744262695</v>
      </c>
      <c r="I1295" s="212">
        <v>9.3952997983506723</v>
      </c>
      <c r="J1295" s="212">
        <v>4.0432438063275589</v>
      </c>
      <c r="K1295" s="213">
        <v>12</v>
      </c>
      <c r="L1295" s="214">
        <v>393725.99793299998</v>
      </c>
      <c r="M1295" s="214">
        <v>393137.99793299998</v>
      </c>
      <c r="N1295" s="215">
        <v>1.0185543301096067</v>
      </c>
      <c r="O1295" s="215">
        <v>1.0176946696754781</v>
      </c>
      <c r="P1295" s="213">
        <v>9</v>
      </c>
      <c r="Q1295" s="214">
        <v>169439</v>
      </c>
      <c r="R1295" s="215">
        <v>0.79819471308833012</v>
      </c>
    </row>
    <row r="1296" spans="2:18">
      <c r="B1296" s="213" t="s">
        <v>1545</v>
      </c>
      <c r="C1296" s="213" t="s">
        <v>258</v>
      </c>
      <c r="D1296" s="213" t="s">
        <v>259</v>
      </c>
      <c r="E1296" s="214">
        <v>1966</v>
      </c>
      <c r="F1296" s="212">
        <v>6.319609443</v>
      </c>
      <c r="G1296" s="212">
        <v>0.71350000000000002</v>
      </c>
      <c r="H1296" s="220">
        <v>5.2103085517883301</v>
      </c>
      <c r="I1296" s="212">
        <v>3.4166209117359045</v>
      </c>
      <c r="J1296" s="212">
        <v>2.547349309009574</v>
      </c>
      <c r="K1296" s="213">
        <v>19</v>
      </c>
      <c r="L1296" s="214">
        <v>143179.30315200001</v>
      </c>
      <c r="M1296" s="214">
        <v>82601.680424999999</v>
      </c>
      <c r="N1296" s="215">
        <v>0.36300436063072228</v>
      </c>
      <c r="O1296" s="215">
        <v>0.28450320244150562</v>
      </c>
      <c r="P1296" s="213">
        <v>4</v>
      </c>
      <c r="Q1296" s="214">
        <v>106751</v>
      </c>
      <c r="R1296" s="215">
        <v>0.1856561546286877</v>
      </c>
    </row>
    <row r="1297" spans="2:18">
      <c r="B1297" s="213" t="s">
        <v>1546</v>
      </c>
      <c r="C1297" s="213" t="s">
        <v>258</v>
      </c>
      <c r="D1297" s="213" t="s">
        <v>259</v>
      </c>
      <c r="E1297" s="214">
        <v>2658.5</v>
      </c>
      <c r="F1297" s="212">
        <v>10.966893544000003</v>
      </c>
      <c r="G1297" s="212">
        <v>8.5690769249999992</v>
      </c>
      <c r="H1297" s="220">
        <v>7.2491250038146973</v>
      </c>
      <c r="I1297" s="212">
        <v>14.86270311461738</v>
      </c>
      <c r="J1297" s="212">
        <v>10.372518317783099</v>
      </c>
      <c r="K1297" s="213">
        <v>40</v>
      </c>
      <c r="L1297" s="214">
        <v>622846.82143000001</v>
      </c>
      <c r="M1297" s="214">
        <v>56792.990122000003</v>
      </c>
      <c r="N1297" s="215">
        <v>1.3584101026894866</v>
      </c>
      <c r="O1297" s="215">
        <v>0.1935928576264811</v>
      </c>
      <c r="P1297" s="213">
        <v>25</v>
      </c>
      <c r="Q1297" s="214">
        <v>434678</v>
      </c>
      <c r="R1297" s="215">
        <v>0.65337596388941133</v>
      </c>
    </row>
    <row r="1298" spans="2:18">
      <c r="B1298" s="213" t="s">
        <v>1547</v>
      </c>
      <c r="C1298" s="213" t="s">
        <v>258</v>
      </c>
      <c r="D1298" s="213" t="s">
        <v>259</v>
      </c>
      <c r="E1298" s="214">
        <v>1564.5</v>
      </c>
      <c r="F1298" s="212">
        <v>11.738318758</v>
      </c>
      <c r="G1298" s="212">
        <v>0.95791857700000005</v>
      </c>
      <c r="H1298" s="220">
        <v>5.8710360527038574</v>
      </c>
      <c r="I1298" s="212">
        <v>2.3739070349373494</v>
      </c>
      <c r="J1298" s="212">
        <v>4.9326720158498478</v>
      </c>
      <c r="K1298" s="213">
        <v>16</v>
      </c>
      <c r="L1298" s="214">
        <v>99482.606876999984</v>
      </c>
      <c r="M1298" s="214">
        <v>12871.999177</v>
      </c>
      <c r="N1298" s="215">
        <v>0.18983695877277088</v>
      </c>
      <c r="O1298" s="215">
        <v>0.1242143247043784</v>
      </c>
      <c r="P1298" s="213">
        <v>9</v>
      </c>
      <c r="Q1298" s="214">
        <v>206712</v>
      </c>
      <c r="R1298" s="215">
        <v>0.58165548098434006</v>
      </c>
    </row>
    <row r="1299" spans="2:18">
      <c r="B1299" s="213" t="s">
        <v>1548</v>
      </c>
      <c r="C1299" s="213" t="s">
        <v>258</v>
      </c>
      <c r="D1299" s="213" t="s">
        <v>259</v>
      </c>
      <c r="E1299" s="214">
        <v>1721</v>
      </c>
      <c r="F1299" s="212">
        <v>6.3483749120000006</v>
      </c>
      <c r="G1299" s="212">
        <v>1.1111347269999998</v>
      </c>
      <c r="H1299" s="220">
        <v>6.2265915870666504</v>
      </c>
      <c r="I1299" s="212">
        <v>10.441456752519766</v>
      </c>
      <c r="J1299" s="212">
        <v>2.1803912695162744</v>
      </c>
      <c r="K1299" s="213">
        <v>22</v>
      </c>
      <c r="L1299" s="214">
        <v>437566.98221400002</v>
      </c>
      <c r="M1299" s="214">
        <v>418162.98146400001</v>
      </c>
      <c r="N1299" s="215">
        <v>2.2055006060429982</v>
      </c>
      <c r="O1299" s="215">
        <v>2.1754793033120277</v>
      </c>
      <c r="P1299" s="213">
        <v>3</v>
      </c>
      <c r="Q1299" s="214">
        <v>91373</v>
      </c>
      <c r="R1299" s="215">
        <v>0.19814061592097618</v>
      </c>
    </row>
    <row r="1300" spans="2:18">
      <c r="B1300" s="213" t="s">
        <v>1549</v>
      </c>
      <c r="C1300" s="213" t="s">
        <v>258</v>
      </c>
      <c r="D1300" s="213" t="s">
        <v>259</v>
      </c>
      <c r="E1300" s="214">
        <v>1753.5</v>
      </c>
      <c r="F1300" s="212">
        <v>7.4176806789999992</v>
      </c>
      <c r="G1300" s="212">
        <v>1.393184467</v>
      </c>
      <c r="H1300" s="220">
        <v>5.868741512298584</v>
      </c>
      <c r="I1300" s="212">
        <v>4.1076867491070352</v>
      </c>
      <c r="J1300" s="212">
        <v>1.2819907474143601</v>
      </c>
      <c r="K1300" s="213">
        <v>28</v>
      </c>
      <c r="L1300" s="214">
        <v>172139.590987</v>
      </c>
      <c r="M1300" s="214">
        <v>70639.263497999986</v>
      </c>
      <c r="N1300" s="215">
        <v>0.3929283592814371</v>
      </c>
      <c r="O1300" s="215">
        <v>0.2463643621328771</v>
      </c>
      <c r="P1300" s="213">
        <v>3</v>
      </c>
      <c r="Q1300" s="214">
        <v>53724</v>
      </c>
      <c r="R1300" s="215">
        <v>0.12546335899629313</v>
      </c>
    </row>
    <row r="1301" spans="2:18">
      <c r="B1301" s="213" t="s">
        <v>1550</v>
      </c>
      <c r="C1301" s="213" t="s">
        <v>258</v>
      </c>
      <c r="D1301" s="213" t="s">
        <v>259</v>
      </c>
      <c r="E1301" s="214">
        <v>382.5</v>
      </c>
      <c r="F1301" s="212">
        <v>2.9627051780000002</v>
      </c>
      <c r="G1301" s="212">
        <v>1.96968853</v>
      </c>
      <c r="H1301" s="220">
        <v>3.7932107448577881</v>
      </c>
      <c r="I1301" s="212">
        <v>3.9652514386950557</v>
      </c>
      <c r="J1301" s="212">
        <v>0.37282822272358651</v>
      </c>
      <c r="K1301" s="213">
        <v>12</v>
      </c>
      <c r="L1301" s="214">
        <v>166170.59734799998</v>
      </c>
      <c r="M1301" s="214">
        <v>122046.61740799999</v>
      </c>
      <c r="N1301" s="215">
        <v>3.5267973411764704</v>
      </c>
      <c r="O1301" s="215">
        <v>3.3525054535947718</v>
      </c>
      <c r="P1301" s="213">
        <v>1</v>
      </c>
      <c r="Q1301" s="214">
        <v>15624</v>
      </c>
      <c r="R1301" s="215">
        <v>9.4117647058823528E-2</v>
      </c>
    </row>
    <row r="1302" spans="2:18">
      <c r="B1302" s="213" t="s">
        <v>1551</v>
      </c>
      <c r="C1302" s="213" t="s">
        <v>258</v>
      </c>
      <c r="D1302" s="213" t="s">
        <v>259</v>
      </c>
      <c r="E1302" s="214">
        <v>731.5</v>
      </c>
      <c r="F1302" s="212">
        <v>4.9663624879999997</v>
      </c>
      <c r="G1302" s="212">
        <v>2.0248300000000001</v>
      </c>
      <c r="H1302" s="220">
        <v>5.3319659233093262</v>
      </c>
      <c r="I1302" s="212">
        <v>11.183812139347179</v>
      </c>
      <c r="J1302" s="212">
        <v>0.23220631306472225</v>
      </c>
      <c r="K1302" s="213">
        <v>16</v>
      </c>
      <c r="L1302" s="214">
        <v>468676.64574499999</v>
      </c>
      <c r="M1302" s="214">
        <v>321617.66354400001</v>
      </c>
      <c r="N1302" s="215">
        <v>6.3868762214627477</v>
      </c>
      <c r="O1302" s="215">
        <v>5.2426520478468897</v>
      </c>
      <c r="P1302" s="213">
        <v>1</v>
      </c>
      <c r="Q1302" s="214">
        <v>9731</v>
      </c>
      <c r="R1302" s="215">
        <v>5.0580997949419004E-2</v>
      </c>
    </row>
    <row r="1303" spans="2:18">
      <c r="B1303" s="213" t="s">
        <v>1552</v>
      </c>
      <c r="C1303" s="213" t="s">
        <v>258</v>
      </c>
      <c r="D1303" s="213" t="s">
        <v>259</v>
      </c>
      <c r="E1303" s="214">
        <v>1758</v>
      </c>
      <c r="F1303" s="212">
        <v>7.2158256620000003</v>
      </c>
      <c r="G1303" s="212">
        <v>2.6342208089999999</v>
      </c>
      <c r="H1303" s="220">
        <v>7.192786693572998</v>
      </c>
      <c r="I1303" s="212">
        <v>17.379416659309037</v>
      </c>
      <c r="J1303" s="212">
        <v>0</v>
      </c>
      <c r="K1303" s="213">
        <v>22</v>
      </c>
      <c r="L1303" s="214">
        <v>728313.97768500005</v>
      </c>
      <c r="M1303" s="214">
        <v>427612.97768499999</v>
      </c>
      <c r="N1303" s="215">
        <v>3.5796358879408414</v>
      </c>
      <c r="O1303" s="215">
        <v>3.1080772986348122</v>
      </c>
      <c r="P1303" s="213"/>
      <c r="Q1303" s="214"/>
      <c r="R1303" s="215"/>
    </row>
    <row r="1304" spans="2:18">
      <c r="B1304" s="213" t="s">
        <v>1553</v>
      </c>
      <c r="C1304" s="213" t="s">
        <v>258</v>
      </c>
      <c r="D1304" s="213" t="s">
        <v>259</v>
      </c>
      <c r="E1304" s="214">
        <v>1729.5</v>
      </c>
      <c r="F1304" s="212">
        <v>4.8767978630000002</v>
      </c>
      <c r="G1304" s="212">
        <v>4.1942147169999995</v>
      </c>
      <c r="H1304" s="220">
        <v>6.2623763084411621</v>
      </c>
      <c r="I1304" s="212">
        <v>8.6926737206857236</v>
      </c>
      <c r="J1304" s="212">
        <v>1.1912176701460215</v>
      </c>
      <c r="K1304" s="213">
        <v>24</v>
      </c>
      <c r="L1304" s="214">
        <v>364281.25859099999</v>
      </c>
      <c r="M1304" s="214">
        <v>75792.989249000006</v>
      </c>
      <c r="N1304" s="215">
        <v>1.3628215229835212</v>
      </c>
      <c r="O1304" s="215">
        <v>0.2037197172593235</v>
      </c>
      <c r="P1304" s="213">
        <v>2</v>
      </c>
      <c r="Q1304" s="214">
        <v>49920</v>
      </c>
      <c r="R1304" s="215">
        <v>0.13529921942758022</v>
      </c>
    </row>
    <row r="1305" spans="2:18">
      <c r="B1305" s="213" t="s">
        <v>1554</v>
      </c>
      <c r="C1305" s="213" t="s">
        <v>258</v>
      </c>
      <c r="D1305" s="213" t="s">
        <v>259</v>
      </c>
      <c r="E1305" s="214">
        <v>1462</v>
      </c>
      <c r="F1305" s="212">
        <v>4.8903136229999999</v>
      </c>
      <c r="G1305" s="212">
        <v>3.7251152299999997</v>
      </c>
      <c r="H1305" s="220">
        <v>4.2942008972167969</v>
      </c>
      <c r="I1305" s="212">
        <v>6.8270787811670068</v>
      </c>
      <c r="J1305" s="212">
        <v>0.9851169686826563</v>
      </c>
      <c r="K1305" s="213">
        <v>24</v>
      </c>
      <c r="L1305" s="214">
        <v>286100.33354700002</v>
      </c>
      <c r="M1305" s="214">
        <v>121405.66223099999</v>
      </c>
      <c r="N1305" s="215">
        <v>2.5709074172366622</v>
      </c>
      <c r="O1305" s="215">
        <v>2.4208846149110808</v>
      </c>
      <c r="P1305" s="213">
        <v>4</v>
      </c>
      <c r="Q1305" s="214">
        <v>41283</v>
      </c>
      <c r="R1305" s="215">
        <v>0.22845417236662108</v>
      </c>
    </row>
    <row r="1306" spans="2:18">
      <c r="B1306" s="213" t="s">
        <v>1555</v>
      </c>
      <c r="C1306" s="213" t="s">
        <v>258</v>
      </c>
      <c r="D1306" s="213" t="s">
        <v>259</v>
      </c>
      <c r="E1306" s="214">
        <v>1943.5</v>
      </c>
      <c r="F1306" s="212">
        <v>6.5433238010000006</v>
      </c>
      <c r="G1306" s="212">
        <v>8.4823495849999997</v>
      </c>
      <c r="H1306" s="220">
        <v>8.2484445571899414</v>
      </c>
      <c r="I1306" s="212">
        <v>22.185130527252575</v>
      </c>
      <c r="J1306" s="212">
        <v>10.447637573104005</v>
      </c>
      <c r="K1306" s="213">
        <v>41</v>
      </c>
      <c r="L1306" s="214">
        <v>929705.58083200001</v>
      </c>
      <c r="M1306" s="214">
        <v>494920.25093400001</v>
      </c>
      <c r="N1306" s="215">
        <v>3.7259238919475184</v>
      </c>
      <c r="O1306" s="215">
        <v>2.3656632096732699</v>
      </c>
      <c r="P1306" s="213">
        <v>23</v>
      </c>
      <c r="Q1306" s="214">
        <v>437826</v>
      </c>
      <c r="R1306" s="215">
        <v>0.88397221507589396</v>
      </c>
    </row>
    <row r="1307" spans="2:18">
      <c r="B1307" s="213" t="s">
        <v>1556</v>
      </c>
      <c r="C1307" s="213" t="s">
        <v>258</v>
      </c>
      <c r="D1307" s="213" t="s">
        <v>259</v>
      </c>
      <c r="E1307" s="214">
        <v>1582.5</v>
      </c>
      <c r="F1307" s="212">
        <v>8.6033212789999993</v>
      </c>
      <c r="G1307" s="212">
        <v>2.4308608299999999</v>
      </c>
      <c r="H1307" s="220">
        <v>7.1467509269714355</v>
      </c>
      <c r="I1307" s="212">
        <v>1.3404766564095312</v>
      </c>
      <c r="J1307" s="212">
        <v>0</v>
      </c>
      <c r="K1307" s="213">
        <v>14</v>
      </c>
      <c r="L1307" s="214">
        <v>56174.951367000001</v>
      </c>
      <c r="M1307" s="214">
        <v>26141.647934999997</v>
      </c>
      <c r="N1307" s="215">
        <v>0.14323317851500789</v>
      </c>
      <c r="O1307" s="215">
        <v>0.11226954375987361</v>
      </c>
      <c r="P1307" s="213"/>
      <c r="Q1307" s="214"/>
      <c r="R1307" s="215"/>
    </row>
    <row r="1308" spans="2:18">
      <c r="B1308" s="213" t="s">
        <v>1557</v>
      </c>
      <c r="C1308" s="213" t="s">
        <v>258</v>
      </c>
      <c r="D1308" s="213" t="s">
        <v>259</v>
      </c>
      <c r="E1308" s="214">
        <v>1854.5</v>
      </c>
      <c r="F1308" s="212">
        <v>7.1607513139999988</v>
      </c>
      <c r="G1308" s="212">
        <v>2.1626536629999999</v>
      </c>
      <c r="H1308" s="220">
        <v>5.9158196449279785</v>
      </c>
      <c r="I1308" s="212">
        <v>13.767433243554564</v>
      </c>
      <c r="J1308" s="212">
        <v>0.39731118204990501</v>
      </c>
      <c r="K1308" s="213">
        <v>28</v>
      </c>
      <c r="L1308" s="214">
        <v>576947.67693800002</v>
      </c>
      <c r="M1308" s="214">
        <v>461154.64840399998</v>
      </c>
      <c r="N1308" s="215">
        <v>2.3242562388784038</v>
      </c>
      <c r="O1308" s="215">
        <v>2.224498880021569</v>
      </c>
      <c r="P1308" s="213">
        <v>1</v>
      </c>
      <c r="Q1308" s="214">
        <v>16650</v>
      </c>
      <c r="R1308" s="215">
        <v>0.89781612294418978</v>
      </c>
    </row>
    <row r="1309" spans="2:18">
      <c r="B1309" s="213" t="s">
        <v>1558</v>
      </c>
      <c r="C1309" s="213" t="s">
        <v>258</v>
      </c>
      <c r="D1309" s="213" t="s">
        <v>259</v>
      </c>
      <c r="E1309" s="214">
        <v>652</v>
      </c>
      <c r="F1309" s="212">
        <v>2.2710153369999997</v>
      </c>
      <c r="G1309" s="212">
        <v>2.9386552950000002</v>
      </c>
      <c r="H1309" s="220">
        <v>3.0313982963562012</v>
      </c>
      <c r="I1309" s="212">
        <v>1.270759219508403</v>
      </c>
      <c r="J1309" s="212">
        <v>0.5469531293553076</v>
      </c>
      <c r="K1309" s="213">
        <v>7</v>
      </c>
      <c r="L1309" s="214">
        <v>53253.323744000001</v>
      </c>
      <c r="M1309" s="214">
        <v>43664</v>
      </c>
      <c r="N1309" s="215">
        <v>1.053169717791411</v>
      </c>
      <c r="O1309" s="215">
        <v>1.0368098159509203</v>
      </c>
      <c r="P1309" s="213">
        <v>2</v>
      </c>
      <c r="Q1309" s="214">
        <v>22921</v>
      </c>
      <c r="R1309" s="215">
        <v>0.1303680981595092</v>
      </c>
    </row>
    <row r="1310" spans="2:18">
      <c r="B1310" s="213" t="s">
        <v>1559</v>
      </c>
      <c r="C1310" s="213" t="s">
        <v>258</v>
      </c>
      <c r="D1310" s="213" t="s">
        <v>259</v>
      </c>
      <c r="E1310" s="214">
        <v>40</v>
      </c>
      <c r="F1310" s="212">
        <v>0.83704850999999991</v>
      </c>
      <c r="G1310" s="212">
        <v>1.9736151610000001</v>
      </c>
      <c r="H1310" s="220">
        <v>0.62465173006057739</v>
      </c>
      <c r="I1310" s="212">
        <v>6.2997088325029982E-2</v>
      </c>
      <c r="J1310" s="212">
        <v>0</v>
      </c>
      <c r="K1310" s="213">
        <v>1</v>
      </c>
      <c r="L1310" s="214">
        <v>2640</v>
      </c>
      <c r="M1310" s="214"/>
      <c r="N1310" s="215">
        <v>1</v>
      </c>
      <c r="O1310" s="215"/>
      <c r="P1310" s="213"/>
      <c r="Q1310" s="214"/>
      <c r="R1310" s="215"/>
    </row>
    <row r="1311" spans="2:18">
      <c r="B1311" s="213" t="s">
        <v>1560</v>
      </c>
      <c r="C1311" s="213" t="s">
        <v>258</v>
      </c>
      <c r="D1311" s="213" t="s">
        <v>259</v>
      </c>
      <c r="E1311" s="214">
        <v>930.5</v>
      </c>
      <c r="F1311" s="212">
        <v>5.7241301050000004</v>
      </c>
      <c r="G1311" s="212">
        <v>0.91610000000000003</v>
      </c>
      <c r="H1311" s="220">
        <v>3.9500036239624023</v>
      </c>
      <c r="I1311" s="212">
        <v>0.25652223465684554</v>
      </c>
      <c r="J1311" s="212">
        <v>1.1763274492691962</v>
      </c>
      <c r="K1311" s="213">
        <v>1</v>
      </c>
      <c r="L1311" s="214">
        <v>10750</v>
      </c>
      <c r="M1311" s="214">
        <v>10750</v>
      </c>
      <c r="N1311" s="215">
        <v>0.13433637829124126</v>
      </c>
      <c r="O1311" s="215">
        <v>0.13433637829124126</v>
      </c>
      <c r="P1311" s="213">
        <v>1</v>
      </c>
      <c r="Q1311" s="214">
        <v>49296</v>
      </c>
      <c r="R1311" s="215">
        <v>0.16980118216012896</v>
      </c>
    </row>
    <row r="1312" spans="2:18">
      <c r="B1312" s="213" t="s">
        <v>1561</v>
      </c>
      <c r="C1312" s="213" t="s">
        <v>258</v>
      </c>
      <c r="D1312" s="213" t="s">
        <v>259</v>
      </c>
      <c r="E1312" s="214">
        <v>35</v>
      </c>
      <c r="F1312" s="212">
        <v>0.90833023700000004</v>
      </c>
      <c r="G1312" s="212">
        <v>3.1170681840000003</v>
      </c>
      <c r="H1312" s="220">
        <v>4.2674050331115723</v>
      </c>
      <c r="I1312" s="212">
        <v>0.12122166995876982</v>
      </c>
      <c r="J1312" s="212">
        <v>0</v>
      </c>
      <c r="K1312" s="213">
        <v>1</v>
      </c>
      <c r="L1312" s="214">
        <v>5080</v>
      </c>
      <c r="M1312" s="214">
        <v>5080</v>
      </c>
      <c r="N1312" s="215">
        <v>0.97142857142857142</v>
      </c>
      <c r="O1312" s="215">
        <v>0.97142857142857142</v>
      </c>
      <c r="P1312" s="213"/>
      <c r="Q1312" s="214"/>
      <c r="R1312" s="215"/>
    </row>
    <row r="1313" spans="2:18">
      <c r="B1313" s="213" t="s">
        <v>1562</v>
      </c>
      <c r="C1313" s="213" t="s">
        <v>258</v>
      </c>
      <c r="D1313" s="213" t="s">
        <v>259</v>
      </c>
      <c r="E1313" s="214">
        <v>542.5</v>
      </c>
      <c r="F1313" s="212">
        <v>2.4077295940000001</v>
      </c>
      <c r="G1313" s="212">
        <v>2.5376068799999998</v>
      </c>
      <c r="H1313" s="220">
        <v>2.5604431629180908</v>
      </c>
      <c r="I1313" s="212">
        <v>0.97192098768123902</v>
      </c>
      <c r="J1313" s="212">
        <v>0.2155502647121196</v>
      </c>
      <c r="K1313" s="213">
        <v>8</v>
      </c>
      <c r="L1313" s="214">
        <v>40730</v>
      </c>
      <c r="M1313" s="214">
        <v>40730</v>
      </c>
      <c r="N1313" s="215">
        <v>1.4027649769585253</v>
      </c>
      <c r="O1313" s="215">
        <v>1.4027649769585253</v>
      </c>
      <c r="P1313" s="213">
        <v>4</v>
      </c>
      <c r="Q1313" s="214">
        <v>9033</v>
      </c>
      <c r="R1313" s="215">
        <v>0.11244239631336406</v>
      </c>
    </row>
    <row r="1314" spans="2:18">
      <c r="B1314" s="213" t="s">
        <v>1563</v>
      </c>
      <c r="C1314" s="213" t="s">
        <v>258</v>
      </c>
      <c r="D1314" s="213" t="s">
        <v>259</v>
      </c>
      <c r="E1314" s="214">
        <v>317.5</v>
      </c>
      <c r="F1314" s="212">
        <v>2.7634037279999997</v>
      </c>
      <c r="G1314" s="212">
        <v>0.75229430100000005</v>
      </c>
      <c r="H1314" s="220">
        <v>3.3968546390533447</v>
      </c>
      <c r="I1314" s="212">
        <v>0.27985155946913648</v>
      </c>
      <c r="J1314" s="212">
        <v>0</v>
      </c>
      <c r="K1314" s="213">
        <v>5</v>
      </c>
      <c r="L1314" s="214">
        <v>11727.654986000001</v>
      </c>
      <c r="M1314" s="214">
        <v>4835.6618780000008</v>
      </c>
      <c r="N1314" s="215">
        <v>0.10918624566929135</v>
      </c>
      <c r="O1314" s="215">
        <v>5.5642992125984253E-2</v>
      </c>
      <c r="P1314" s="213"/>
      <c r="Q1314" s="214"/>
      <c r="R1314" s="215"/>
    </row>
    <row r="1315" spans="2:18">
      <c r="B1315" s="213" t="s">
        <v>1564</v>
      </c>
      <c r="C1315" s="213" t="s">
        <v>258</v>
      </c>
      <c r="D1315" s="213" t="s">
        <v>259</v>
      </c>
      <c r="E1315" s="214">
        <v>1439.5</v>
      </c>
      <c r="F1315" s="212">
        <v>8.024745287</v>
      </c>
      <c r="G1315" s="212">
        <v>1.0193649849999999</v>
      </c>
      <c r="H1315" s="220">
        <v>4.6770763397216797</v>
      </c>
      <c r="I1315" s="212">
        <v>19.025946618818644</v>
      </c>
      <c r="J1315" s="212">
        <v>2.7055340432923862</v>
      </c>
      <c r="K1315" s="213">
        <v>22</v>
      </c>
      <c r="L1315" s="214">
        <v>797314.61261399998</v>
      </c>
      <c r="M1315" s="214">
        <v>43895.998180000002</v>
      </c>
      <c r="N1315" s="215">
        <v>1.9187217200416811</v>
      </c>
      <c r="O1315" s="215">
        <v>0.26606459673497745</v>
      </c>
      <c r="P1315" s="213">
        <v>8</v>
      </c>
      <c r="Q1315" s="214">
        <v>113380</v>
      </c>
      <c r="R1315" s="215">
        <v>1.3087877735324767</v>
      </c>
    </row>
    <row r="1316" spans="2:18">
      <c r="B1316" s="213" t="s">
        <v>1565</v>
      </c>
      <c r="C1316" s="213" t="s">
        <v>258</v>
      </c>
      <c r="D1316" s="213" t="s">
        <v>259</v>
      </c>
      <c r="E1316" s="214">
        <v>469</v>
      </c>
      <c r="F1316" s="212">
        <v>3.396831326</v>
      </c>
      <c r="G1316" s="212">
        <v>0.50199384899999999</v>
      </c>
      <c r="H1316" s="220">
        <v>2.4921646118164062</v>
      </c>
      <c r="I1316" s="212">
        <v>1.7080643022381574</v>
      </c>
      <c r="J1316" s="212">
        <v>0.10141576718991568</v>
      </c>
      <c r="K1316" s="213">
        <v>7</v>
      </c>
      <c r="L1316" s="214">
        <v>71579.336089999997</v>
      </c>
      <c r="M1316" s="214">
        <v>22379.336090000004</v>
      </c>
      <c r="N1316" s="215">
        <v>1.9410095586353944</v>
      </c>
      <c r="O1316" s="215">
        <v>1.6851460191897654</v>
      </c>
      <c r="P1316" s="213">
        <v>1</v>
      </c>
      <c r="Q1316" s="214">
        <v>4250</v>
      </c>
      <c r="R1316" s="215">
        <v>3.6247334754797439E-2</v>
      </c>
    </row>
    <row r="1317" spans="2:18">
      <c r="B1317" s="213" t="s">
        <v>1566</v>
      </c>
      <c r="C1317" s="213" t="s">
        <v>258</v>
      </c>
      <c r="D1317" s="213" t="s">
        <v>259</v>
      </c>
      <c r="E1317" s="214">
        <v>1736.5</v>
      </c>
      <c r="F1317" s="212">
        <v>7.3123414249999996</v>
      </c>
      <c r="G1317" s="212">
        <v>1.1959632140000001</v>
      </c>
      <c r="H1317" s="220">
        <v>5.8400630950927734</v>
      </c>
      <c r="I1317" s="212">
        <v>1.540436790853168</v>
      </c>
      <c r="J1317" s="212">
        <v>8.7259557842210853</v>
      </c>
      <c r="K1317" s="213">
        <v>20</v>
      </c>
      <c r="L1317" s="214">
        <v>64554.620474999996</v>
      </c>
      <c r="M1317" s="214">
        <v>64554.620474999996</v>
      </c>
      <c r="N1317" s="215">
        <v>0.25319112064497551</v>
      </c>
      <c r="O1317" s="215">
        <v>0.25319112064497551</v>
      </c>
      <c r="P1317" s="213">
        <v>11</v>
      </c>
      <c r="Q1317" s="214">
        <v>365676</v>
      </c>
      <c r="R1317" s="215">
        <v>0.86898934638640946</v>
      </c>
    </row>
    <row r="1318" spans="2:18">
      <c r="B1318" s="213" t="s">
        <v>1567</v>
      </c>
      <c r="C1318" s="213" t="s">
        <v>258</v>
      </c>
      <c r="D1318" s="213" t="s">
        <v>259</v>
      </c>
      <c r="E1318" s="214">
        <v>2248</v>
      </c>
      <c r="F1318" s="212">
        <v>5.8717729270000003</v>
      </c>
      <c r="G1318" s="212">
        <v>3.0011632580000001</v>
      </c>
      <c r="H1318" s="220">
        <v>7.439570426940918</v>
      </c>
      <c r="I1318" s="212">
        <v>0.64921199352227432</v>
      </c>
      <c r="J1318" s="212">
        <v>6.1593494107121547</v>
      </c>
      <c r="K1318" s="213">
        <v>7</v>
      </c>
      <c r="L1318" s="214">
        <v>27206.331410999999</v>
      </c>
      <c r="M1318" s="214">
        <v>24446.331410999999</v>
      </c>
      <c r="N1318" s="215">
        <v>4.7449578736654806E-2</v>
      </c>
      <c r="O1318" s="215">
        <v>4.6559899021352311E-2</v>
      </c>
      <c r="P1318" s="213">
        <v>16</v>
      </c>
      <c r="Q1318" s="214">
        <v>258118</v>
      </c>
      <c r="R1318" s="215">
        <v>0.41014234875444838</v>
      </c>
    </row>
    <row r="1319" spans="2:18">
      <c r="B1319" s="213" t="s">
        <v>1568</v>
      </c>
      <c r="C1319" s="213" t="s">
        <v>258</v>
      </c>
      <c r="D1319" s="213" t="s">
        <v>259</v>
      </c>
      <c r="E1319" s="214">
        <v>2917</v>
      </c>
      <c r="F1319" s="212">
        <v>8.9737773459999985</v>
      </c>
      <c r="G1319" s="212">
        <v>0.46233363900000002</v>
      </c>
      <c r="H1319" s="220">
        <v>7.6813564300537109</v>
      </c>
      <c r="I1319" s="212">
        <v>0.52888085095290549</v>
      </c>
      <c r="J1319" s="212">
        <v>27.976386499275947</v>
      </c>
      <c r="K1319" s="213">
        <v>11</v>
      </c>
      <c r="L1319" s="214">
        <v>22163.650473999998</v>
      </c>
      <c r="M1319" s="214">
        <v>17318.655319000001</v>
      </c>
      <c r="N1319" s="215">
        <v>8.6618620500514221E-2</v>
      </c>
      <c r="O1319" s="215">
        <v>8.1476356187864252E-2</v>
      </c>
      <c r="P1319" s="213">
        <v>47</v>
      </c>
      <c r="Q1319" s="214">
        <v>1172398</v>
      </c>
      <c r="R1319" s="215">
        <v>1.4912581419266369</v>
      </c>
    </row>
    <row r="1320" spans="2:18">
      <c r="B1320" s="213" t="s">
        <v>1569</v>
      </c>
      <c r="C1320" s="213" t="s">
        <v>258</v>
      </c>
      <c r="D1320" s="213" t="s">
        <v>259</v>
      </c>
      <c r="E1320" s="214">
        <v>1016</v>
      </c>
      <c r="F1320" s="212">
        <v>3.9068798440000001</v>
      </c>
      <c r="G1320" s="212">
        <v>1.8810303370000001</v>
      </c>
      <c r="H1320" s="220">
        <v>4.9845123291015625</v>
      </c>
      <c r="I1320" s="212">
        <v>1.3575550516313726</v>
      </c>
      <c r="J1320" s="212">
        <v>0.22065684687180009</v>
      </c>
      <c r="K1320" s="213">
        <v>5</v>
      </c>
      <c r="L1320" s="214">
        <v>56890.650529999999</v>
      </c>
      <c r="M1320" s="214">
        <v>40754</v>
      </c>
      <c r="N1320" s="215">
        <v>1.0426508877952756</v>
      </c>
      <c r="O1320" s="215">
        <v>1.0118110236220472</v>
      </c>
      <c r="P1320" s="213">
        <v>3</v>
      </c>
      <c r="Q1320" s="214">
        <v>9247</v>
      </c>
      <c r="R1320" s="215">
        <v>1.0393700787401574</v>
      </c>
    </row>
    <row r="1321" spans="2:18">
      <c r="B1321" s="213" t="s">
        <v>1570</v>
      </c>
      <c r="C1321" s="213" t="s">
        <v>258</v>
      </c>
      <c r="D1321" s="213" t="s">
        <v>259</v>
      </c>
      <c r="E1321" s="214">
        <v>783.5</v>
      </c>
      <c r="F1321" s="212">
        <v>3.853220555</v>
      </c>
      <c r="G1321" s="212">
        <v>0.40116660100000001</v>
      </c>
      <c r="H1321" s="220">
        <v>3.9828653335571289</v>
      </c>
      <c r="I1321" s="212">
        <v>3.5595257170402519</v>
      </c>
      <c r="J1321" s="212">
        <v>0.50552777127490911</v>
      </c>
      <c r="K1321" s="213">
        <v>18</v>
      </c>
      <c r="L1321" s="214">
        <v>149167.97177200002</v>
      </c>
      <c r="M1321" s="214">
        <v>119813.98678199999</v>
      </c>
      <c r="N1321" s="215">
        <v>2.2284618940650924</v>
      </c>
      <c r="O1321" s="215">
        <v>1.9940437255903003</v>
      </c>
      <c r="P1321" s="213">
        <v>1</v>
      </c>
      <c r="Q1321" s="214">
        <v>21185</v>
      </c>
      <c r="R1321" s="215">
        <v>0.12125079770261646</v>
      </c>
    </row>
    <row r="1322" spans="2:18">
      <c r="B1322" s="213" t="s">
        <v>1571</v>
      </c>
      <c r="C1322" s="213" t="s">
        <v>258</v>
      </c>
      <c r="D1322" s="213" t="s">
        <v>259</v>
      </c>
      <c r="E1322" s="214">
        <v>738</v>
      </c>
      <c r="F1322" s="212">
        <v>4.2471079720000002</v>
      </c>
      <c r="G1322" s="212">
        <v>0.67124000000000006</v>
      </c>
      <c r="H1322" s="220">
        <v>3.8543858528137207</v>
      </c>
      <c r="I1322" s="212">
        <v>5.0675827741326458</v>
      </c>
      <c r="J1322" s="212">
        <v>0</v>
      </c>
      <c r="K1322" s="213">
        <v>23</v>
      </c>
      <c r="L1322" s="214">
        <v>212365.66450000001</v>
      </c>
      <c r="M1322" s="214">
        <v>209834.66450000001</v>
      </c>
      <c r="N1322" s="215">
        <v>1.7917795663956639</v>
      </c>
      <c r="O1322" s="215">
        <v>1.7822944715447153</v>
      </c>
      <c r="P1322" s="213"/>
      <c r="Q1322" s="214"/>
      <c r="R1322" s="215"/>
    </row>
    <row r="1323" spans="2:18">
      <c r="B1323" s="213" t="s">
        <v>1572</v>
      </c>
      <c r="C1323" s="213" t="s">
        <v>258</v>
      </c>
      <c r="D1323" s="213" t="s">
        <v>259</v>
      </c>
      <c r="E1323" s="214">
        <v>1390</v>
      </c>
      <c r="F1323" s="212">
        <v>14.749358682</v>
      </c>
      <c r="G1323" s="212">
        <v>3.1385932910000003</v>
      </c>
      <c r="H1323" s="220">
        <v>4.7720966339111328</v>
      </c>
      <c r="I1323" s="212">
        <v>32.470083145111289</v>
      </c>
      <c r="J1323" s="212">
        <v>1.0591385474645665</v>
      </c>
      <c r="K1323" s="213">
        <v>20</v>
      </c>
      <c r="L1323" s="214">
        <v>1360713.9914279999</v>
      </c>
      <c r="M1323" s="214">
        <v>533903.00050999993</v>
      </c>
      <c r="N1323" s="215">
        <v>4.0486810251798557</v>
      </c>
      <c r="O1323" s="215">
        <v>3.0011990244604316</v>
      </c>
      <c r="P1323" s="213">
        <v>4</v>
      </c>
      <c r="Q1323" s="214">
        <v>44385</v>
      </c>
      <c r="R1323" s="215">
        <v>0.17913669064748203</v>
      </c>
    </row>
    <row r="1324" spans="2:18">
      <c r="B1324" s="213" t="s">
        <v>1573</v>
      </c>
      <c r="C1324" s="213" t="s">
        <v>258</v>
      </c>
      <c r="D1324" s="213" t="s">
        <v>259</v>
      </c>
      <c r="E1324" s="214">
        <v>1532.5</v>
      </c>
      <c r="F1324" s="212">
        <v>12.061526535</v>
      </c>
      <c r="G1324" s="212">
        <v>1.581401316</v>
      </c>
      <c r="H1324" s="220">
        <v>5.1758894920349121</v>
      </c>
      <c r="I1324" s="212">
        <v>16.261854994719837</v>
      </c>
      <c r="J1324" s="212">
        <v>1.4475728670686718</v>
      </c>
      <c r="K1324" s="213">
        <v>19</v>
      </c>
      <c r="L1324" s="214">
        <v>681480.657718</v>
      </c>
      <c r="M1324" s="214">
        <v>446780.657718</v>
      </c>
      <c r="N1324" s="215">
        <v>3.1140836972267536</v>
      </c>
      <c r="O1324" s="215">
        <v>2.078520891353997</v>
      </c>
      <c r="P1324" s="213">
        <v>7</v>
      </c>
      <c r="Q1324" s="214">
        <v>60663</v>
      </c>
      <c r="R1324" s="215">
        <v>0.21207177814029363</v>
      </c>
    </row>
    <row r="1325" spans="2:18">
      <c r="B1325" s="213" t="s">
        <v>1574</v>
      </c>
      <c r="C1325" s="213" t="s">
        <v>258</v>
      </c>
      <c r="D1325" s="213" t="s">
        <v>259</v>
      </c>
      <c r="E1325" s="214">
        <v>1382</v>
      </c>
      <c r="F1325" s="212">
        <v>8.9912060959999991</v>
      </c>
      <c r="G1325" s="212">
        <v>2.8608230840000002</v>
      </c>
      <c r="H1325" s="220">
        <v>5.0841183662414551</v>
      </c>
      <c r="I1325" s="212">
        <v>6.5330366147706753</v>
      </c>
      <c r="J1325" s="212">
        <v>0.13315293668699518</v>
      </c>
      <c r="K1325" s="213">
        <v>15</v>
      </c>
      <c r="L1325" s="214">
        <v>273777.997072</v>
      </c>
      <c r="M1325" s="214">
        <v>42930.958070000001</v>
      </c>
      <c r="N1325" s="215">
        <v>0.67607341534008691</v>
      </c>
      <c r="O1325" s="215">
        <v>0.10636748046309698</v>
      </c>
      <c r="P1325" s="213">
        <v>1</v>
      </c>
      <c r="Q1325" s="214">
        <v>5580</v>
      </c>
      <c r="R1325" s="215">
        <v>1.4471780028943559E-2</v>
      </c>
    </row>
    <row r="1326" spans="2:18">
      <c r="B1326" s="213" t="s">
        <v>1575</v>
      </c>
      <c r="C1326" s="213" t="s">
        <v>258</v>
      </c>
      <c r="D1326" s="213" t="s">
        <v>259</v>
      </c>
      <c r="E1326" s="214">
        <v>807</v>
      </c>
      <c r="F1326" s="212">
        <v>4.8060220789999999</v>
      </c>
      <c r="G1326" s="212">
        <v>1.9734783170000001</v>
      </c>
      <c r="H1326" s="220">
        <v>3.4873013496398926</v>
      </c>
      <c r="I1326" s="212">
        <v>5.1769210207405427</v>
      </c>
      <c r="J1326" s="212">
        <v>0.55050864684031886</v>
      </c>
      <c r="K1326" s="213">
        <v>11</v>
      </c>
      <c r="L1326" s="214">
        <v>216947.66945799999</v>
      </c>
      <c r="M1326" s="214">
        <v>10048.33252</v>
      </c>
      <c r="N1326" s="215">
        <v>2.2953324361833953</v>
      </c>
      <c r="O1326" s="215">
        <v>0.18752579058240398</v>
      </c>
      <c r="P1326" s="213">
        <v>2</v>
      </c>
      <c r="Q1326" s="214">
        <v>23070</v>
      </c>
      <c r="R1326" s="215">
        <v>0.84262701363073111</v>
      </c>
    </row>
    <row r="1327" spans="2:18">
      <c r="B1327" s="213" t="s">
        <v>1576</v>
      </c>
      <c r="C1327" s="213" t="s">
        <v>448</v>
      </c>
      <c r="D1327" s="213" t="s">
        <v>378</v>
      </c>
      <c r="E1327" s="214"/>
      <c r="F1327" s="212"/>
      <c r="G1327" s="212"/>
      <c r="H1327" s="221" t="s">
        <v>1765</v>
      </c>
      <c r="I1327" s="212">
        <v>1.2872133482806098</v>
      </c>
      <c r="J1327" s="212">
        <v>0</v>
      </c>
      <c r="K1327" s="213">
        <v>1</v>
      </c>
      <c r="L1327" s="214">
        <v>66445</v>
      </c>
      <c r="M1327" s="214"/>
      <c r="N1327" s="215"/>
      <c r="O1327" s="215"/>
      <c r="P1327" s="213"/>
      <c r="Q1327" s="214"/>
      <c r="R1327" s="215"/>
    </row>
    <row r="1328" spans="2:18">
      <c r="B1328" s="213" t="s">
        <v>1577</v>
      </c>
      <c r="C1328" s="213" t="s">
        <v>705</v>
      </c>
      <c r="D1328" s="213" t="s">
        <v>355</v>
      </c>
      <c r="E1328" s="214">
        <v>1</v>
      </c>
      <c r="F1328" s="212"/>
      <c r="G1328" s="212"/>
      <c r="H1328" s="221" t="s">
        <v>1765</v>
      </c>
      <c r="I1328" s="212">
        <v>4.5793550048216667E-3</v>
      </c>
      <c r="J1328" s="212">
        <v>0</v>
      </c>
      <c r="K1328" s="213">
        <v>1</v>
      </c>
      <c r="L1328" s="214">
        <v>200</v>
      </c>
      <c r="M1328" s="214"/>
      <c r="N1328" s="215">
        <v>1</v>
      </c>
      <c r="O1328" s="215"/>
      <c r="P1328" s="213"/>
      <c r="Q1328" s="214"/>
      <c r="R1328" s="215"/>
    </row>
    <row r="1329" spans="2:18">
      <c r="B1329" s="213" t="s">
        <v>1578</v>
      </c>
      <c r="C1329" s="213" t="s">
        <v>705</v>
      </c>
      <c r="D1329" s="213" t="s">
        <v>355</v>
      </c>
      <c r="E1329" s="214">
        <v>1627.5</v>
      </c>
      <c r="F1329" s="212">
        <v>50.046610000000001</v>
      </c>
      <c r="G1329" s="212">
        <v>8.2961300000000016</v>
      </c>
      <c r="H1329" s="220">
        <v>4.449275016784668</v>
      </c>
      <c r="I1329" s="212">
        <v>11.981371185509063</v>
      </c>
      <c r="J1329" s="212">
        <v>1.4457252717972242</v>
      </c>
      <c r="K1329" s="213">
        <v>24</v>
      </c>
      <c r="L1329" s="214">
        <v>523277.67438399995</v>
      </c>
      <c r="M1329" s="214">
        <v>470236.00919199997</v>
      </c>
      <c r="N1329" s="215">
        <v>1.5113159576036863</v>
      </c>
      <c r="O1329" s="215">
        <v>1.3501280423963131</v>
      </c>
      <c r="P1329" s="213">
        <v>11</v>
      </c>
      <c r="Q1329" s="214">
        <v>63141</v>
      </c>
      <c r="R1329" s="215">
        <v>1.0783410138248848</v>
      </c>
    </row>
    <row r="1330" spans="2:18">
      <c r="B1330" s="213" t="s">
        <v>1579</v>
      </c>
      <c r="C1330" s="213" t="s">
        <v>705</v>
      </c>
      <c r="D1330" s="213" t="s">
        <v>355</v>
      </c>
      <c r="E1330" s="214">
        <v>1701.5</v>
      </c>
      <c r="F1330" s="212">
        <v>74.590220000000002</v>
      </c>
      <c r="G1330" s="212">
        <v>13.951400652</v>
      </c>
      <c r="H1330" s="220">
        <v>4.9477725028991699</v>
      </c>
      <c r="I1330" s="212">
        <v>5.0675523097363664</v>
      </c>
      <c r="J1330" s="212">
        <v>0.30759527567387135</v>
      </c>
      <c r="K1330" s="213">
        <v>14</v>
      </c>
      <c r="L1330" s="214">
        <v>221321.662304</v>
      </c>
      <c r="M1330" s="214">
        <v>221029.662304</v>
      </c>
      <c r="N1330" s="215">
        <v>2.040944236262122</v>
      </c>
      <c r="O1330" s="215">
        <v>2.0403565195415809</v>
      </c>
      <c r="P1330" s="213">
        <v>6</v>
      </c>
      <c r="Q1330" s="214">
        <v>13434</v>
      </c>
      <c r="R1330" s="215">
        <v>1.0120481927710843</v>
      </c>
    </row>
    <row r="1331" spans="2:18">
      <c r="B1331" s="213" t="s">
        <v>1580</v>
      </c>
      <c r="C1331" s="213" t="s">
        <v>705</v>
      </c>
      <c r="D1331" s="213" t="s">
        <v>355</v>
      </c>
      <c r="E1331" s="214">
        <v>179.5</v>
      </c>
      <c r="F1331" s="212">
        <v>18.211639999999999</v>
      </c>
      <c r="G1331" s="212">
        <v>5.82822</v>
      </c>
      <c r="H1331" s="220">
        <v>1.5122326612472534</v>
      </c>
      <c r="I1331" s="212">
        <v>2.8758349430280068E-2</v>
      </c>
      <c r="J1331" s="212">
        <v>1.1929219787560442E-2</v>
      </c>
      <c r="K1331" s="213">
        <v>2</v>
      </c>
      <c r="L1331" s="214">
        <v>1256</v>
      </c>
      <c r="M1331" s="214">
        <v>1256</v>
      </c>
      <c r="N1331" s="215">
        <v>0.11699164345403899</v>
      </c>
      <c r="O1331" s="215">
        <v>0.11699164345403899</v>
      </c>
      <c r="P1331" s="213">
        <v>3</v>
      </c>
      <c r="Q1331" s="214">
        <v>521</v>
      </c>
      <c r="R1331" s="215">
        <v>0.98607242339832868</v>
      </c>
    </row>
    <row r="1332" spans="2:18">
      <c r="B1332" s="213" t="s">
        <v>1581</v>
      </c>
      <c r="C1332" s="213" t="s">
        <v>705</v>
      </c>
      <c r="D1332" s="213" t="s">
        <v>355</v>
      </c>
      <c r="E1332" s="214">
        <v>77</v>
      </c>
      <c r="F1332" s="212">
        <v>39.568660000000001</v>
      </c>
      <c r="G1332" s="212">
        <v>0</v>
      </c>
      <c r="H1332" s="221" t="s">
        <v>1765</v>
      </c>
      <c r="I1332" s="212">
        <v>1.2127646376777546E-2</v>
      </c>
      <c r="J1332" s="212">
        <v>3.4322265761138393E-2</v>
      </c>
      <c r="K1332" s="213">
        <v>1</v>
      </c>
      <c r="L1332" s="214">
        <v>529.66613700000005</v>
      </c>
      <c r="M1332" s="214">
        <v>529.66613700000005</v>
      </c>
      <c r="N1332" s="215">
        <v>3.0302999999999997E-2</v>
      </c>
      <c r="O1332" s="215">
        <v>3.0302999999999997E-2</v>
      </c>
      <c r="P1332" s="213">
        <v>3</v>
      </c>
      <c r="Q1332" s="214">
        <v>1499</v>
      </c>
      <c r="R1332" s="215">
        <v>1.0649350649350648</v>
      </c>
    </row>
    <row r="1333" spans="2:18">
      <c r="B1333" s="213" t="s">
        <v>1582</v>
      </c>
      <c r="C1333" s="213" t="s">
        <v>705</v>
      </c>
      <c r="D1333" s="213" t="s">
        <v>355</v>
      </c>
      <c r="E1333" s="214">
        <v>99</v>
      </c>
      <c r="F1333" s="212">
        <v>48.449390000000001</v>
      </c>
      <c r="G1333" s="212">
        <v>0.55830999999999997</v>
      </c>
      <c r="H1333" s="221" t="s">
        <v>1765</v>
      </c>
      <c r="I1333" s="212">
        <v>1.1933669394173461</v>
      </c>
      <c r="J1333" s="212">
        <v>4.3045937045323671E-3</v>
      </c>
      <c r="K1333" s="213">
        <v>4</v>
      </c>
      <c r="L1333" s="214">
        <v>52119.433333333334</v>
      </c>
      <c r="M1333" s="214">
        <v>52119.433333333334</v>
      </c>
      <c r="N1333" s="215">
        <v>1.8888888888888888</v>
      </c>
      <c r="O1333" s="215">
        <v>1.8888888888888888</v>
      </c>
      <c r="P1333" s="213">
        <v>1</v>
      </c>
      <c r="Q1333" s="214">
        <v>188</v>
      </c>
      <c r="R1333" s="215">
        <v>0.9494949494949495</v>
      </c>
    </row>
    <row r="1334" spans="2:18">
      <c r="B1334" s="213" t="s">
        <v>1583</v>
      </c>
      <c r="C1334" s="213" t="s">
        <v>705</v>
      </c>
      <c r="D1334" s="213" t="s">
        <v>355</v>
      </c>
      <c r="E1334" s="214">
        <v>834</v>
      </c>
      <c r="F1334" s="212">
        <v>47.165529999999997</v>
      </c>
      <c r="G1334" s="212">
        <v>3.5759499999999997</v>
      </c>
      <c r="H1334" s="220">
        <v>1.1503551006317139</v>
      </c>
      <c r="I1334" s="212">
        <v>9.7720230254390987</v>
      </c>
      <c r="J1334" s="212">
        <v>3.7857985760361199</v>
      </c>
      <c r="K1334" s="213">
        <v>10</v>
      </c>
      <c r="L1334" s="214">
        <v>426786</v>
      </c>
      <c r="M1334" s="214">
        <v>426786</v>
      </c>
      <c r="N1334" s="215">
        <v>4.1079136690647484</v>
      </c>
      <c r="O1334" s="215">
        <v>4.1079136690647484</v>
      </c>
      <c r="P1334" s="213">
        <v>3</v>
      </c>
      <c r="Q1334" s="214">
        <v>165342</v>
      </c>
      <c r="R1334" s="215">
        <v>1.5371702637889688</v>
      </c>
    </row>
    <row r="1335" spans="2:18">
      <c r="B1335" s="213" t="s">
        <v>1584</v>
      </c>
      <c r="C1335" s="213" t="s">
        <v>705</v>
      </c>
      <c r="D1335" s="213" t="s">
        <v>355</v>
      </c>
      <c r="E1335" s="214">
        <v>259</v>
      </c>
      <c r="F1335" s="212">
        <v>45.516370000000002</v>
      </c>
      <c r="G1335" s="212">
        <v>1.7174</v>
      </c>
      <c r="H1335" s="220">
        <v>2.2129249572753906</v>
      </c>
      <c r="I1335" s="212">
        <v>3.2084335010580372</v>
      </c>
      <c r="J1335" s="212">
        <v>0.3832004268034771</v>
      </c>
      <c r="K1335" s="213">
        <v>9</v>
      </c>
      <c r="L1335" s="214">
        <v>140126.000176</v>
      </c>
      <c r="M1335" s="214">
        <v>140126.000176</v>
      </c>
      <c r="N1335" s="215">
        <v>3.9227799266409265</v>
      </c>
      <c r="O1335" s="215">
        <v>3.9227799266409265</v>
      </c>
      <c r="P1335" s="213">
        <v>4</v>
      </c>
      <c r="Q1335" s="214">
        <v>16736</v>
      </c>
      <c r="R1335" s="215">
        <v>1.2046332046332047</v>
      </c>
    </row>
    <row r="1336" spans="2:18">
      <c r="B1336" s="213" t="s">
        <v>1585</v>
      </c>
      <c r="C1336" s="213" t="s">
        <v>705</v>
      </c>
      <c r="D1336" s="213" t="s">
        <v>355</v>
      </c>
      <c r="E1336" s="214">
        <v>129</v>
      </c>
      <c r="F1336" s="212">
        <v>33.80668</v>
      </c>
      <c r="G1336" s="212">
        <v>0.96483000000000008</v>
      </c>
      <c r="H1336" s="220">
        <v>0.38406133651733398</v>
      </c>
      <c r="I1336" s="212">
        <v>0.6407052187033031</v>
      </c>
      <c r="J1336" s="212">
        <v>0.1409525470484109</v>
      </c>
      <c r="K1336" s="213">
        <v>10</v>
      </c>
      <c r="L1336" s="214">
        <v>27982.334543999998</v>
      </c>
      <c r="M1336" s="214">
        <v>27982.334543999998</v>
      </c>
      <c r="N1336" s="215">
        <v>2.4082687751937986</v>
      </c>
      <c r="O1336" s="215">
        <v>2.4082687751937986</v>
      </c>
      <c r="P1336" s="213">
        <v>4</v>
      </c>
      <c r="Q1336" s="214">
        <v>6156</v>
      </c>
      <c r="R1336" s="215">
        <v>1.1705426356589148</v>
      </c>
    </row>
    <row r="1337" spans="2:18">
      <c r="B1337" s="213" t="s">
        <v>1586</v>
      </c>
      <c r="C1337" s="213" t="s">
        <v>705</v>
      </c>
      <c r="D1337" s="213" t="s">
        <v>355</v>
      </c>
      <c r="E1337" s="214">
        <v>70</v>
      </c>
      <c r="F1337" s="212">
        <v>40.26191</v>
      </c>
      <c r="G1337" s="212">
        <v>0</v>
      </c>
      <c r="H1337" s="221" t="s">
        <v>1765</v>
      </c>
      <c r="I1337" s="212">
        <v>0.21623714332767913</v>
      </c>
      <c r="J1337" s="212">
        <v>2.9307872030858669E-3</v>
      </c>
      <c r="K1337" s="213">
        <v>2</v>
      </c>
      <c r="L1337" s="214">
        <v>9444</v>
      </c>
      <c r="M1337" s="214">
        <v>9444</v>
      </c>
      <c r="N1337" s="215">
        <v>1.8428571428571427</v>
      </c>
      <c r="O1337" s="215">
        <v>1.8428571428571427</v>
      </c>
      <c r="P1337" s="213">
        <v>1</v>
      </c>
      <c r="Q1337" s="214">
        <v>128</v>
      </c>
      <c r="R1337" s="215">
        <v>0.91428571428571426</v>
      </c>
    </row>
    <row r="1338" spans="2:18">
      <c r="B1338" s="213" t="s">
        <v>1587</v>
      </c>
      <c r="C1338" s="213" t="s">
        <v>705</v>
      </c>
      <c r="D1338" s="213" t="s">
        <v>378</v>
      </c>
      <c r="E1338" s="214">
        <v>550.5</v>
      </c>
      <c r="F1338" s="212">
        <v>38.835509999999992</v>
      </c>
      <c r="G1338" s="212">
        <v>2.2068199999999996</v>
      </c>
      <c r="H1338" s="220">
        <v>1.2722975015640259</v>
      </c>
      <c r="I1338" s="212">
        <v>3.5129073270043443</v>
      </c>
      <c r="J1338" s="212">
        <v>0.17906107273922309</v>
      </c>
      <c r="K1338" s="213">
        <v>12</v>
      </c>
      <c r="L1338" s="214">
        <v>181333.67530300005</v>
      </c>
      <c r="M1338" s="214">
        <v>162439.00455100002</v>
      </c>
      <c r="N1338" s="215">
        <v>1.6070239818346954</v>
      </c>
      <c r="O1338" s="215">
        <v>1.5174084613987282</v>
      </c>
      <c r="P1338" s="213">
        <v>6</v>
      </c>
      <c r="Q1338" s="214">
        <v>9243</v>
      </c>
      <c r="R1338" s="215">
        <v>9.264305177111716E-2</v>
      </c>
    </row>
    <row r="1339" spans="2:18">
      <c r="B1339" s="213" t="s">
        <v>1588</v>
      </c>
      <c r="C1339" s="213" t="s">
        <v>705</v>
      </c>
      <c r="D1339" s="213" t="s">
        <v>378</v>
      </c>
      <c r="E1339" s="214">
        <v>764.5</v>
      </c>
      <c r="F1339" s="212">
        <v>73.844350000000006</v>
      </c>
      <c r="G1339" s="212">
        <v>9.8818699999999993</v>
      </c>
      <c r="H1339" s="220">
        <v>1.9575155973434448</v>
      </c>
      <c r="I1339" s="212">
        <v>2.6705083904163631</v>
      </c>
      <c r="J1339" s="212">
        <v>0.20048718400716428</v>
      </c>
      <c r="K1339" s="213">
        <v>13</v>
      </c>
      <c r="L1339" s="214">
        <v>137849.66589900001</v>
      </c>
      <c r="M1339" s="214">
        <v>53590.665899</v>
      </c>
      <c r="N1339" s="215">
        <v>0.73991715107913669</v>
      </c>
      <c r="O1339" s="215">
        <v>0.2860257187704382</v>
      </c>
      <c r="P1339" s="213">
        <v>4</v>
      </c>
      <c r="Q1339" s="214">
        <v>10349</v>
      </c>
      <c r="R1339" s="215">
        <v>4.7089601046435579E-2</v>
      </c>
    </row>
    <row r="1340" spans="2:18">
      <c r="B1340" s="213" t="s">
        <v>1589</v>
      </c>
      <c r="C1340" s="213" t="s">
        <v>705</v>
      </c>
      <c r="D1340" s="213" t="s">
        <v>378</v>
      </c>
      <c r="E1340" s="214">
        <v>434</v>
      </c>
      <c r="F1340" s="212">
        <v>75.536299999999997</v>
      </c>
      <c r="G1340" s="212">
        <v>1.9153</v>
      </c>
      <c r="H1340" s="220">
        <v>1.2915747165679932</v>
      </c>
      <c r="I1340" s="212">
        <v>8.8589156633134607</v>
      </c>
      <c r="J1340" s="212">
        <v>0.17230003039518016</v>
      </c>
      <c r="K1340" s="213">
        <v>17</v>
      </c>
      <c r="L1340" s="214">
        <v>457290.66749899997</v>
      </c>
      <c r="M1340" s="214">
        <v>69672.667499000003</v>
      </c>
      <c r="N1340" s="215">
        <v>2.9208909654377901</v>
      </c>
      <c r="O1340" s="215">
        <v>1.3701997211981565</v>
      </c>
      <c r="P1340" s="213">
        <v>10</v>
      </c>
      <c r="Q1340" s="214">
        <v>8894</v>
      </c>
      <c r="R1340" s="215">
        <v>0.14285714285714285</v>
      </c>
    </row>
    <row r="1341" spans="2:18">
      <c r="B1341" s="213" t="s">
        <v>1590</v>
      </c>
      <c r="C1341" s="213" t="s">
        <v>705</v>
      </c>
      <c r="D1341" s="213" t="s">
        <v>378</v>
      </c>
      <c r="E1341" s="214">
        <v>351</v>
      </c>
      <c r="F1341" s="212">
        <v>101.48774</v>
      </c>
      <c r="G1341" s="212">
        <v>1.97993</v>
      </c>
      <c r="H1341" s="220">
        <v>1.2555192708969116</v>
      </c>
      <c r="I1341" s="212">
        <v>1.148466693021821</v>
      </c>
      <c r="J1341" s="212">
        <v>0.10651063268638412</v>
      </c>
      <c r="K1341" s="213">
        <v>5</v>
      </c>
      <c r="L1341" s="214">
        <v>59283.000381999998</v>
      </c>
      <c r="M1341" s="214">
        <v>59283.000381999998</v>
      </c>
      <c r="N1341" s="215">
        <v>1.4074074102564103</v>
      </c>
      <c r="O1341" s="215">
        <v>1.4074074102564103</v>
      </c>
      <c r="P1341" s="213">
        <v>7</v>
      </c>
      <c r="Q1341" s="214">
        <v>5498</v>
      </c>
      <c r="R1341" s="215">
        <v>1.0455840455840455</v>
      </c>
    </row>
    <row r="1342" spans="2:18">
      <c r="B1342" s="213" t="s">
        <v>1591</v>
      </c>
      <c r="C1342" s="213" t="s">
        <v>705</v>
      </c>
      <c r="D1342" s="213" t="s">
        <v>378</v>
      </c>
      <c r="E1342" s="214">
        <v>148</v>
      </c>
      <c r="F1342" s="212">
        <v>16.982140000000001</v>
      </c>
      <c r="G1342" s="212">
        <v>0.71936999999999995</v>
      </c>
      <c r="H1342" s="220">
        <v>0.41975569725036621</v>
      </c>
      <c r="I1342" s="212">
        <v>0.40336366245459709</v>
      </c>
      <c r="J1342" s="212">
        <v>5.5405676515652711E-3</v>
      </c>
      <c r="K1342" s="213">
        <v>3</v>
      </c>
      <c r="L1342" s="214">
        <v>20821.333610000001</v>
      </c>
      <c r="M1342" s="214">
        <v>20821.333610000001</v>
      </c>
      <c r="N1342" s="215">
        <v>1.0495495608108107</v>
      </c>
      <c r="O1342" s="215">
        <v>1.0495495608108107</v>
      </c>
      <c r="P1342" s="213">
        <v>1</v>
      </c>
      <c r="Q1342" s="214">
        <v>286</v>
      </c>
      <c r="R1342" s="215">
        <v>0.96621621621621623</v>
      </c>
    </row>
    <row r="1343" spans="2:18">
      <c r="B1343" s="213" t="s">
        <v>1592</v>
      </c>
      <c r="C1343" s="213" t="s">
        <v>705</v>
      </c>
      <c r="D1343" s="213" t="s">
        <v>378</v>
      </c>
      <c r="E1343" s="214">
        <v>141</v>
      </c>
      <c r="F1343" s="212">
        <v>38.437489999999997</v>
      </c>
      <c r="G1343" s="212">
        <v>0.70508999999999999</v>
      </c>
      <c r="H1343" s="220">
        <v>0.6558682918548584</v>
      </c>
      <c r="I1343" s="212">
        <v>2.6162912397751348</v>
      </c>
      <c r="J1343" s="212">
        <v>9.5332634312422018E-2</v>
      </c>
      <c r="K1343" s="213">
        <v>13</v>
      </c>
      <c r="L1343" s="214">
        <v>135051.01672466667</v>
      </c>
      <c r="M1343" s="214">
        <v>135051.01672466667</v>
      </c>
      <c r="N1343" s="215">
        <v>5.5106383049645391</v>
      </c>
      <c r="O1343" s="215">
        <v>5.5106383049645391</v>
      </c>
      <c r="P1343" s="213">
        <v>5</v>
      </c>
      <c r="Q1343" s="214">
        <v>4921</v>
      </c>
      <c r="R1343" s="215">
        <v>1.0354609929078014</v>
      </c>
    </row>
    <row r="1344" spans="2:18">
      <c r="B1344" s="213" t="s">
        <v>1593</v>
      </c>
      <c r="C1344" s="213" t="s">
        <v>705</v>
      </c>
      <c r="D1344" s="213" t="s">
        <v>378</v>
      </c>
      <c r="E1344" s="214">
        <v>10</v>
      </c>
      <c r="F1344" s="212">
        <v>5.9743500000000003</v>
      </c>
      <c r="G1344" s="212">
        <v>0</v>
      </c>
      <c r="H1344" s="221" t="s">
        <v>1765</v>
      </c>
      <c r="I1344" s="212">
        <v>3.6633613388496251E-2</v>
      </c>
      <c r="J1344" s="212">
        <v>1.5381855648051836E-2</v>
      </c>
      <c r="K1344" s="213">
        <v>3</v>
      </c>
      <c r="L1344" s="214">
        <v>1891</v>
      </c>
      <c r="M1344" s="214">
        <v>1891</v>
      </c>
      <c r="N1344" s="215">
        <v>2.2999999999999998</v>
      </c>
      <c r="O1344" s="215">
        <v>2.2999999999999998</v>
      </c>
      <c r="P1344" s="213">
        <v>2</v>
      </c>
      <c r="Q1344" s="214">
        <v>794</v>
      </c>
      <c r="R1344" s="215">
        <v>1.3</v>
      </c>
    </row>
    <row r="1345" spans="2:18">
      <c r="B1345" s="213" t="s">
        <v>1594</v>
      </c>
      <c r="C1345" s="213" t="s">
        <v>705</v>
      </c>
      <c r="D1345" s="213" t="s">
        <v>355</v>
      </c>
      <c r="E1345" s="214">
        <v>257</v>
      </c>
      <c r="F1345" s="212">
        <v>70.136859999999999</v>
      </c>
      <c r="G1345" s="212">
        <v>3.5621999999999998</v>
      </c>
      <c r="H1345" s="221" t="s">
        <v>1765</v>
      </c>
      <c r="I1345" s="212">
        <v>9.2800858140461315</v>
      </c>
      <c r="J1345" s="212">
        <v>0.30677099177300343</v>
      </c>
      <c r="K1345" s="213">
        <v>8</v>
      </c>
      <c r="L1345" s="214">
        <v>405301</v>
      </c>
      <c r="M1345" s="214">
        <v>133462</v>
      </c>
      <c r="N1345" s="215">
        <v>4.6575875486381326</v>
      </c>
      <c r="O1345" s="215">
        <v>2.813229571984436</v>
      </c>
      <c r="P1345" s="213">
        <v>3</v>
      </c>
      <c r="Q1345" s="214">
        <v>13398</v>
      </c>
      <c r="R1345" s="215">
        <v>0.642023346303502</v>
      </c>
    </row>
    <row r="1346" spans="2:18">
      <c r="B1346" s="213" t="s">
        <v>1595</v>
      </c>
      <c r="C1346" s="213" t="s">
        <v>705</v>
      </c>
      <c r="D1346" s="213" t="s">
        <v>355</v>
      </c>
      <c r="E1346" s="214">
        <v>2026.5</v>
      </c>
      <c r="F1346" s="212">
        <v>12.502518768</v>
      </c>
      <c r="G1346" s="212">
        <v>14.992581152000001</v>
      </c>
      <c r="H1346" s="220">
        <v>4.8561201095581055</v>
      </c>
      <c r="I1346" s="212">
        <v>7.7549697737712409</v>
      </c>
      <c r="J1346" s="212">
        <v>0.13479331456692575</v>
      </c>
      <c r="K1346" s="213">
        <v>15</v>
      </c>
      <c r="L1346" s="214">
        <v>338692.66591500002</v>
      </c>
      <c r="M1346" s="214">
        <v>288121.66591500002</v>
      </c>
      <c r="N1346" s="215">
        <v>1.9202236935603256</v>
      </c>
      <c r="O1346" s="215">
        <v>0.99597005428077956</v>
      </c>
      <c r="P1346" s="213">
        <v>3</v>
      </c>
      <c r="Q1346" s="214">
        <v>5887</v>
      </c>
      <c r="R1346" s="215">
        <v>3.1581544534912409E-2</v>
      </c>
    </row>
    <row r="1347" spans="2:18">
      <c r="B1347" s="213" t="s">
        <v>1596</v>
      </c>
      <c r="C1347" s="213" t="s">
        <v>705</v>
      </c>
      <c r="D1347" s="213" t="s">
        <v>259</v>
      </c>
      <c r="E1347" s="214">
        <v>1794</v>
      </c>
      <c r="F1347" s="212">
        <v>7.2478281410000003</v>
      </c>
      <c r="G1347" s="212">
        <v>4.0131827320000006</v>
      </c>
      <c r="H1347" s="220">
        <v>6.537811279296875</v>
      </c>
      <c r="I1347" s="212">
        <v>12.167521560482147</v>
      </c>
      <c r="J1347" s="212">
        <v>0.42847565074402966</v>
      </c>
      <c r="K1347" s="213">
        <v>12</v>
      </c>
      <c r="L1347" s="214">
        <v>509900.66007400001</v>
      </c>
      <c r="M1347" s="214">
        <v>427651.66007400001</v>
      </c>
      <c r="N1347" s="215">
        <v>3.0771088294314382</v>
      </c>
      <c r="O1347" s="215">
        <v>2.1021924414715718</v>
      </c>
      <c r="P1347" s="213">
        <v>2</v>
      </c>
      <c r="Q1347" s="214">
        <v>17956</v>
      </c>
      <c r="R1347" s="215">
        <v>0.16833890746934224</v>
      </c>
    </row>
    <row r="1348" spans="2:18">
      <c r="B1348" s="213" t="s">
        <v>1597</v>
      </c>
      <c r="C1348" s="213" t="s">
        <v>705</v>
      </c>
      <c r="D1348" s="213" t="s">
        <v>355</v>
      </c>
      <c r="E1348" s="214">
        <v>2658</v>
      </c>
      <c r="F1348" s="212">
        <v>11.929195266000001</v>
      </c>
      <c r="G1348" s="212">
        <v>15.993167818</v>
      </c>
      <c r="H1348" s="220">
        <v>6.1599035263061523</v>
      </c>
      <c r="I1348" s="212">
        <v>19.239648639412625</v>
      </c>
      <c r="J1348" s="212">
        <v>0.20098789116162297</v>
      </c>
      <c r="K1348" s="213">
        <v>18</v>
      </c>
      <c r="L1348" s="214">
        <v>840277.66439399996</v>
      </c>
      <c r="M1348" s="214">
        <v>822941.65572599997</v>
      </c>
      <c r="N1348" s="215">
        <v>2.5911712934537245</v>
      </c>
      <c r="O1348" s="215">
        <v>2.5856533574115876</v>
      </c>
      <c r="P1348" s="213">
        <v>1</v>
      </c>
      <c r="Q1348" s="214">
        <v>8778</v>
      </c>
      <c r="R1348" s="215">
        <v>1.4296463506395787E-2</v>
      </c>
    </row>
    <row r="1349" spans="2:18">
      <c r="B1349" s="213" t="s">
        <v>1598</v>
      </c>
      <c r="C1349" s="213" t="s">
        <v>705</v>
      </c>
      <c r="D1349" s="213" t="s">
        <v>355</v>
      </c>
      <c r="E1349" s="214">
        <v>59</v>
      </c>
      <c r="F1349" s="212">
        <v>12.521679280000001</v>
      </c>
      <c r="G1349" s="212">
        <v>0.97616999999999998</v>
      </c>
      <c r="H1349" s="221" t="s">
        <v>1765</v>
      </c>
      <c r="I1349" s="212">
        <v>1.7133885718290507</v>
      </c>
      <c r="J1349" s="212">
        <v>9.6349629301447873E-2</v>
      </c>
      <c r="K1349" s="213">
        <v>7</v>
      </c>
      <c r="L1349" s="214">
        <v>74831</v>
      </c>
      <c r="M1349" s="214">
        <v>8249</v>
      </c>
      <c r="N1349" s="215">
        <v>2.0169491525423728</v>
      </c>
      <c r="O1349" s="215">
        <v>1.1016949152542372</v>
      </c>
      <c r="P1349" s="213">
        <v>2</v>
      </c>
      <c r="Q1349" s="214">
        <v>4208</v>
      </c>
      <c r="R1349" s="215">
        <v>0.5423728813559322</v>
      </c>
    </row>
    <row r="1350" spans="2:18">
      <c r="B1350" s="213" t="s">
        <v>1599</v>
      </c>
      <c r="C1350" s="213" t="s">
        <v>705</v>
      </c>
      <c r="D1350" s="213" t="s">
        <v>355</v>
      </c>
      <c r="E1350" s="214">
        <v>83.5</v>
      </c>
      <c r="F1350" s="212">
        <v>21.574173867999999</v>
      </c>
      <c r="G1350" s="212">
        <v>0</v>
      </c>
      <c r="H1350" s="221" t="s">
        <v>1765</v>
      </c>
      <c r="I1350" s="212">
        <v>2.5414504523219743</v>
      </c>
      <c r="J1350" s="212">
        <v>5.6326066559306501E-3</v>
      </c>
      <c r="K1350" s="213">
        <v>8</v>
      </c>
      <c r="L1350" s="214">
        <v>110996.00051300001</v>
      </c>
      <c r="M1350" s="214">
        <v>15907.000512999999</v>
      </c>
      <c r="N1350" s="215">
        <v>2.2754491497005986</v>
      </c>
      <c r="O1350" s="215">
        <v>1.2814371736526946</v>
      </c>
      <c r="P1350" s="213">
        <v>1</v>
      </c>
      <c r="Q1350" s="214">
        <v>246</v>
      </c>
      <c r="R1350" s="215">
        <v>1.1976047904191617E-2</v>
      </c>
    </row>
    <row r="1351" spans="2:18">
      <c r="B1351" s="213" t="s">
        <v>1600</v>
      </c>
      <c r="C1351" s="213" t="s">
        <v>705</v>
      </c>
      <c r="D1351" s="213" t="s">
        <v>355</v>
      </c>
      <c r="E1351" s="214">
        <v>2122.5</v>
      </c>
      <c r="F1351" s="212">
        <v>40.942941422000004</v>
      </c>
      <c r="G1351" s="212">
        <v>11.846085857</v>
      </c>
      <c r="H1351" s="220">
        <v>4.2892580032348633</v>
      </c>
      <c r="I1351" s="212">
        <v>10.195209455000484</v>
      </c>
      <c r="J1351" s="212">
        <v>5.2135956729894677E-2</v>
      </c>
      <c r="K1351" s="213">
        <v>20</v>
      </c>
      <c r="L1351" s="214">
        <v>445268.35959499999</v>
      </c>
      <c r="M1351" s="214">
        <v>430694.35959499999</v>
      </c>
      <c r="N1351" s="215">
        <v>2.0818217663133098</v>
      </c>
      <c r="O1351" s="215">
        <v>2.0752257710247353</v>
      </c>
      <c r="P1351" s="213">
        <v>3</v>
      </c>
      <c r="Q1351" s="214">
        <v>2277</v>
      </c>
      <c r="R1351" s="215">
        <v>8.0094228504122497E-3</v>
      </c>
    </row>
    <row r="1352" spans="2:18">
      <c r="B1352" s="213" t="s">
        <v>1601</v>
      </c>
      <c r="C1352" s="213" t="s">
        <v>705</v>
      </c>
      <c r="D1352" s="213" t="s">
        <v>355</v>
      </c>
      <c r="E1352" s="214">
        <v>2265</v>
      </c>
      <c r="F1352" s="212">
        <v>12.025550867</v>
      </c>
      <c r="G1352" s="212">
        <v>13.456094776000002</v>
      </c>
      <c r="H1352" s="220">
        <v>4.4971075057983398</v>
      </c>
      <c r="I1352" s="212">
        <v>9.9160813476297118</v>
      </c>
      <c r="J1352" s="212">
        <v>1.5758247474842078</v>
      </c>
      <c r="K1352" s="213">
        <v>11</v>
      </c>
      <c r="L1352" s="214">
        <v>433077.64247099997</v>
      </c>
      <c r="M1352" s="214">
        <v>394838</v>
      </c>
      <c r="N1352" s="215">
        <v>1.5103752635761589</v>
      </c>
      <c r="O1352" s="215">
        <v>1.4423841059602649</v>
      </c>
      <c r="P1352" s="213">
        <v>7</v>
      </c>
      <c r="Q1352" s="214">
        <v>68823</v>
      </c>
      <c r="R1352" s="215">
        <v>0.13907284768211919</v>
      </c>
    </row>
    <row r="1353" spans="2:18">
      <c r="B1353" s="213" t="s">
        <v>1602</v>
      </c>
      <c r="C1353" s="213" t="s">
        <v>705</v>
      </c>
      <c r="D1353" s="213" t="s">
        <v>355</v>
      </c>
      <c r="E1353" s="214">
        <v>484</v>
      </c>
      <c r="F1353" s="212">
        <v>75.619595058000002</v>
      </c>
      <c r="G1353" s="212">
        <v>6.8269079769999994</v>
      </c>
      <c r="H1353" s="220">
        <v>1.5116326808929443</v>
      </c>
      <c r="I1353" s="212">
        <v>2.4988242810746777</v>
      </c>
      <c r="J1353" s="212">
        <v>0.38026963960039123</v>
      </c>
      <c r="K1353" s="213">
        <v>10</v>
      </c>
      <c r="L1353" s="214">
        <v>109134.33347900001</v>
      </c>
      <c r="M1353" s="214">
        <v>106738.33347900001</v>
      </c>
      <c r="N1353" s="215">
        <v>1.5888429752066116</v>
      </c>
      <c r="O1353" s="215">
        <v>1.584710743801653</v>
      </c>
      <c r="P1353" s="213">
        <v>6</v>
      </c>
      <c r="Q1353" s="214">
        <v>16608</v>
      </c>
      <c r="R1353" s="215">
        <v>0.11776859504132231</v>
      </c>
    </row>
    <row r="1354" spans="2:18">
      <c r="B1354" s="213" t="s">
        <v>1603</v>
      </c>
      <c r="C1354" s="213" t="s">
        <v>705</v>
      </c>
      <c r="D1354" s="213" t="s">
        <v>355</v>
      </c>
      <c r="E1354" s="214">
        <v>259.5</v>
      </c>
      <c r="F1354" s="212">
        <v>61.734900965999998</v>
      </c>
      <c r="G1354" s="212">
        <v>9.8084042799999995</v>
      </c>
      <c r="H1354" s="221" t="s">
        <v>1765</v>
      </c>
      <c r="I1354" s="212">
        <v>5.0108370180134321</v>
      </c>
      <c r="J1354" s="212">
        <v>0.40779156317936943</v>
      </c>
      <c r="K1354" s="213">
        <v>18</v>
      </c>
      <c r="L1354" s="214">
        <v>218844.66317800005</v>
      </c>
      <c r="M1354" s="214">
        <v>211742.66317800005</v>
      </c>
      <c r="N1354" s="215">
        <v>7.3551700616570255</v>
      </c>
      <c r="O1354" s="215">
        <v>6.3917789248554859</v>
      </c>
      <c r="P1354" s="213">
        <v>5</v>
      </c>
      <c r="Q1354" s="214">
        <v>17810</v>
      </c>
      <c r="R1354" s="215">
        <v>0.23892100192678228</v>
      </c>
    </row>
    <row r="1355" spans="2:18">
      <c r="B1355" s="213" t="s">
        <v>1604</v>
      </c>
      <c r="C1355" s="213" t="s">
        <v>705</v>
      </c>
      <c r="D1355" s="213" t="s">
        <v>355</v>
      </c>
      <c r="E1355" s="214">
        <v>71</v>
      </c>
      <c r="F1355" s="212">
        <v>20.040207980999998</v>
      </c>
      <c r="G1355" s="212">
        <v>0</v>
      </c>
      <c r="H1355" s="221" t="s">
        <v>1765</v>
      </c>
      <c r="I1355" s="212">
        <v>0.78728271242894088</v>
      </c>
      <c r="J1355" s="212">
        <v>0</v>
      </c>
      <c r="K1355" s="213">
        <v>4</v>
      </c>
      <c r="L1355" s="214">
        <v>34384</v>
      </c>
      <c r="M1355" s="214">
        <v>34384</v>
      </c>
      <c r="N1355" s="215">
        <v>2.676056338028169</v>
      </c>
      <c r="O1355" s="215">
        <v>2.676056338028169</v>
      </c>
      <c r="P1355" s="213"/>
      <c r="Q1355" s="214"/>
      <c r="R1355" s="215"/>
    </row>
    <row r="1356" spans="2:18">
      <c r="B1356" s="213" t="s">
        <v>1605</v>
      </c>
      <c r="C1356" s="213" t="s">
        <v>705</v>
      </c>
      <c r="D1356" s="213" t="s">
        <v>355</v>
      </c>
      <c r="E1356" s="214">
        <v>2926</v>
      </c>
      <c r="F1356" s="212">
        <v>16.900636085999999</v>
      </c>
      <c r="G1356" s="212">
        <v>2.3477878150000002</v>
      </c>
      <c r="H1356" s="220">
        <v>5.0839815139770508</v>
      </c>
      <c r="I1356" s="212">
        <v>12.978258178116857</v>
      </c>
      <c r="J1356" s="212">
        <v>46.273809904347338</v>
      </c>
      <c r="K1356" s="213">
        <v>22</v>
      </c>
      <c r="L1356" s="214">
        <v>566815.98890899995</v>
      </c>
      <c r="M1356" s="214">
        <v>566815.98890899995</v>
      </c>
      <c r="N1356" s="215">
        <v>1.6618819470266575</v>
      </c>
      <c r="O1356" s="215">
        <v>1.6618819470266575</v>
      </c>
      <c r="P1356" s="213">
        <v>15</v>
      </c>
      <c r="Q1356" s="214">
        <v>2020975</v>
      </c>
      <c r="R1356" s="215">
        <v>1.8704716336295284</v>
      </c>
    </row>
    <row r="1357" spans="2:18">
      <c r="B1357" s="213" t="s">
        <v>1606</v>
      </c>
      <c r="C1357" s="213" t="s">
        <v>705</v>
      </c>
      <c r="D1357" s="213" t="s">
        <v>355</v>
      </c>
      <c r="E1357" s="214">
        <v>1826.5</v>
      </c>
      <c r="F1357" s="212">
        <v>56.592349208999998</v>
      </c>
      <c r="G1357" s="212">
        <v>16.243983867000001</v>
      </c>
      <c r="H1357" s="220">
        <v>4.348137378692627</v>
      </c>
      <c r="I1357" s="212">
        <v>6.9783951876918104</v>
      </c>
      <c r="J1357" s="212">
        <v>0.95980991223559731</v>
      </c>
      <c r="K1357" s="213">
        <v>15</v>
      </c>
      <c r="L1357" s="214">
        <v>304776.335547</v>
      </c>
      <c r="M1357" s="214">
        <v>303567.335547</v>
      </c>
      <c r="N1357" s="215">
        <v>1.6251482863399944</v>
      </c>
      <c r="O1357" s="215">
        <v>1.60817593484807</v>
      </c>
      <c r="P1357" s="213">
        <v>6</v>
      </c>
      <c r="Q1357" s="214">
        <v>41919</v>
      </c>
      <c r="R1357" s="215">
        <v>0.23049548316452231</v>
      </c>
    </row>
    <row r="1358" spans="2:18">
      <c r="B1358" s="213" t="s">
        <v>1607</v>
      </c>
      <c r="C1358" s="213" t="s">
        <v>705</v>
      </c>
      <c r="D1358" s="213" t="s">
        <v>355</v>
      </c>
      <c r="E1358" s="214">
        <v>1584.5</v>
      </c>
      <c r="F1358" s="212">
        <v>24.118678746999997</v>
      </c>
      <c r="G1358" s="212">
        <v>7.1130300000000011</v>
      </c>
      <c r="H1358" s="220">
        <v>3.0703918933868408</v>
      </c>
      <c r="I1358" s="212">
        <v>7.7453913008943562</v>
      </c>
      <c r="J1358" s="212">
        <v>11.697664701741635</v>
      </c>
      <c r="K1358" s="213">
        <v>15</v>
      </c>
      <c r="L1358" s="214">
        <v>338274.33307699993</v>
      </c>
      <c r="M1358" s="214">
        <v>338274.33307699993</v>
      </c>
      <c r="N1358" s="215">
        <v>2.0925633808772481</v>
      </c>
      <c r="O1358" s="215">
        <v>2.0925633808772481</v>
      </c>
      <c r="P1358" s="213">
        <v>17</v>
      </c>
      <c r="Q1358" s="214">
        <v>510887</v>
      </c>
      <c r="R1358" s="215">
        <v>1.1328494793310193</v>
      </c>
    </row>
    <row r="1359" spans="2:18">
      <c r="B1359" s="213" t="s">
        <v>1608</v>
      </c>
      <c r="C1359" s="213" t="s">
        <v>705</v>
      </c>
      <c r="D1359" s="213" t="s">
        <v>355</v>
      </c>
      <c r="E1359" s="214">
        <v>2163.5</v>
      </c>
      <c r="F1359" s="212">
        <v>20.997454990999998</v>
      </c>
      <c r="G1359" s="212">
        <v>17.627075130999998</v>
      </c>
      <c r="H1359" s="220">
        <v>4.8044614791870117</v>
      </c>
      <c r="I1359" s="212">
        <v>12.391726880559863</v>
      </c>
      <c r="J1359" s="212">
        <v>2.1460231359095778</v>
      </c>
      <c r="K1359" s="213">
        <v>17</v>
      </c>
      <c r="L1359" s="214">
        <v>541199.66097899992</v>
      </c>
      <c r="M1359" s="214">
        <v>370059.66097900004</v>
      </c>
      <c r="N1359" s="215">
        <v>1.865957916801479</v>
      </c>
      <c r="O1359" s="215">
        <v>1.4148370478391494</v>
      </c>
      <c r="P1359" s="213">
        <v>10</v>
      </c>
      <c r="Q1359" s="214">
        <v>93726</v>
      </c>
      <c r="R1359" s="215">
        <v>0.33279408366073493</v>
      </c>
    </row>
    <row r="1360" spans="2:18">
      <c r="B1360" s="213" t="s">
        <v>1609</v>
      </c>
      <c r="C1360" s="213" t="s">
        <v>705</v>
      </c>
      <c r="D1360" s="213" t="s">
        <v>355</v>
      </c>
      <c r="E1360" s="214">
        <v>467.5</v>
      </c>
      <c r="F1360" s="212">
        <v>76.837851624999999</v>
      </c>
      <c r="G1360" s="212">
        <v>3.3609760670000002</v>
      </c>
      <c r="H1360" s="220">
        <v>1.3614780902862549</v>
      </c>
      <c r="I1360" s="212">
        <v>3.8486960169357589</v>
      </c>
      <c r="J1360" s="212">
        <v>0.31794461798476831</v>
      </c>
      <c r="K1360" s="213">
        <v>9</v>
      </c>
      <c r="L1360" s="214">
        <v>168088.999996</v>
      </c>
      <c r="M1360" s="214">
        <v>147088.999996</v>
      </c>
      <c r="N1360" s="215">
        <v>2.6303029796791453</v>
      </c>
      <c r="O1360" s="215">
        <v>2.0955436213903744</v>
      </c>
      <c r="P1360" s="213">
        <v>4</v>
      </c>
      <c r="Q1360" s="214">
        <v>13886</v>
      </c>
      <c r="R1360" s="215">
        <v>9.197860962566845E-2</v>
      </c>
    </row>
    <row r="1361" spans="2:18">
      <c r="B1361" s="213" t="s">
        <v>1610</v>
      </c>
      <c r="C1361" s="213" t="s">
        <v>705</v>
      </c>
      <c r="D1361" s="213" t="s">
        <v>355</v>
      </c>
      <c r="E1361" s="214">
        <v>148</v>
      </c>
      <c r="F1361" s="212">
        <v>72.664065458999985</v>
      </c>
      <c r="G1361" s="212">
        <v>1.22597</v>
      </c>
      <c r="H1361" s="221" t="s">
        <v>1765</v>
      </c>
      <c r="I1361" s="212">
        <v>9.567761183856808</v>
      </c>
      <c r="J1361" s="212">
        <v>3.4207781886017856E-2</v>
      </c>
      <c r="K1361" s="213">
        <v>18</v>
      </c>
      <c r="L1361" s="214">
        <v>417865.01259599999</v>
      </c>
      <c r="M1361" s="214">
        <v>356076.0125960001</v>
      </c>
      <c r="N1361" s="215">
        <v>10.351351722972984</v>
      </c>
      <c r="O1361" s="215">
        <v>9.3851355067567681</v>
      </c>
      <c r="P1361" s="213">
        <v>3</v>
      </c>
      <c r="Q1361" s="214">
        <v>1494</v>
      </c>
      <c r="R1361" s="215">
        <v>0.10810810810810811</v>
      </c>
    </row>
    <row r="1362" spans="2:18">
      <c r="B1362" s="213" t="s">
        <v>1611</v>
      </c>
      <c r="C1362" s="213" t="s">
        <v>705</v>
      </c>
      <c r="D1362" s="213" t="s">
        <v>355</v>
      </c>
      <c r="E1362" s="214">
        <v>199</v>
      </c>
      <c r="F1362" s="212">
        <v>41.872837603000001</v>
      </c>
      <c r="G1362" s="212">
        <v>3.2285832189999999</v>
      </c>
      <c r="H1362" s="220">
        <v>0.53737533092498779</v>
      </c>
      <c r="I1362" s="212">
        <v>1.4937398288055932</v>
      </c>
      <c r="J1362" s="212">
        <v>0</v>
      </c>
      <c r="K1362" s="213">
        <v>8</v>
      </c>
      <c r="L1362" s="214">
        <v>65238.000864000009</v>
      </c>
      <c r="M1362" s="214">
        <v>28967.000863999998</v>
      </c>
      <c r="N1362" s="215">
        <v>1.9748743919597993</v>
      </c>
      <c r="O1362" s="215">
        <v>1.2864321809045225</v>
      </c>
      <c r="P1362" s="213"/>
      <c r="Q1362" s="214"/>
      <c r="R1362" s="215"/>
    </row>
    <row r="1363" spans="2:18">
      <c r="B1363" s="213" t="s">
        <v>1612</v>
      </c>
      <c r="C1363" s="213" t="s">
        <v>705</v>
      </c>
      <c r="D1363" s="213" t="s">
        <v>355</v>
      </c>
      <c r="E1363" s="214">
        <v>151</v>
      </c>
      <c r="F1363" s="212">
        <v>0.62979949999999996</v>
      </c>
      <c r="G1363" s="212">
        <v>5.4785900000000005</v>
      </c>
      <c r="H1363" s="220">
        <v>0.8591618537902832</v>
      </c>
      <c r="I1363" s="212">
        <v>0.56714552775314619</v>
      </c>
      <c r="J1363" s="212">
        <v>3.576476258765722E-2</v>
      </c>
      <c r="K1363" s="213">
        <v>3</v>
      </c>
      <c r="L1363" s="214">
        <v>24769.668529999999</v>
      </c>
      <c r="M1363" s="214">
        <v>24769.668529999999</v>
      </c>
      <c r="N1363" s="215">
        <v>7.0640205298013237E-2</v>
      </c>
      <c r="O1363" s="215">
        <v>7.0640205298013237E-2</v>
      </c>
      <c r="P1363" s="213">
        <v>1</v>
      </c>
      <c r="Q1363" s="214">
        <v>1562</v>
      </c>
      <c r="R1363" s="215">
        <v>0.94039735099337751</v>
      </c>
    </row>
    <row r="1364" spans="2:18">
      <c r="B1364" s="213" t="s">
        <v>1613</v>
      </c>
      <c r="C1364" s="213" t="s">
        <v>705</v>
      </c>
      <c r="D1364" s="213" t="s">
        <v>355</v>
      </c>
      <c r="E1364" s="214">
        <v>10.5</v>
      </c>
      <c r="F1364" s="212">
        <v>0.70620034999999992</v>
      </c>
      <c r="G1364" s="212">
        <v>1.0925798070000001</v>
      </c>
      <c r="H1364" s="221" t="s">
        <v>1765</v>
      </c>
      <c r="I1364" s="212">
        <v>6.6973066945516885E-2</v>
      </c>
      <c r="J1364" s="212">
        <v>2.7705097779171083E-3</v>
      </c>
      <c r="K1364" s="213">
        <v>2</v>
      </c>
      <c r="L1364" s="214">
        <v>2925</v>
      </c>
      <c r="M1364" s="214">
        <v>2925</v>
      </c>
      <c r="N1364" s="215">
        <v>0.8571428571428571</v>
      </c>
      <c r="O1364" s="215">
        <v>0.8571428571428571</v>
      </c>
      <c r="P1364" s="213">
        <v>1</v>
      </c>
      <c r="Q1364" s="214">
        <v>121</v>
      </c>
      <c r="R1364" s="215">
        <v>1.0476190476190477</v>
      </c>
    </row>
    <row r="1365" spans="2:18">
      <c r="B1365" s="213" t="s">
        <v>1614</v>
      </c>
      <c r="C1365" s="213" t="s">
        <v>705</v>
      </c>
      <c r="D1365" s="213" t="s">
        <v>355</v>
      </c>
      <c r="E1365" s="214">
        <v>111</v>
      </c>
      <c r="F1365" s="212">
        <v>30.404720191999999</v>
      </c>
      <c r="G1365" s="212">
        <v>1.882594857</v>
      </c>
      <c r="H1365" s="220">
        <v>0.37272205948829651</v>
      </c>
      <c r="I1365" s="212">
        <v>0.96686212240043579</v>
      </c>
      <c r="J1365" s="212">
        <v>0</v>
      </c>
      <c r="K1365" s="213">
        <v>5</v>
      </c>
      <c r="L1365" s="214">
        <v>42227.000151</v>
      </c>
      <c r="M1365" s="214">
        <v>42227.000151</v>
      </c>
      <c r="N1365" s="215">
        <v>2.9819819909909908</v>
      </c>
      <c r="O1365" s="215">
        <v>2.9819819909909908</v>
      </c>
      <c r="P1365" s="213"/>
      <c r="Q1365" s="214"/>
      <c r="R1365" s="215"/>
    </row>
    <row r="1366" spans="2:18">
      <c r="B1366" s="213" t="s">
        <v>1615</v>
      </c>
      <c r="C1366" s="213" t="s">
        <v>705</v>
      </c>
      <c r="D1366" s="213" t="s">
        <v>355</v>
      </c>
      <c r="E1366" s="214">
        <v>302</v>
      </c>
      <c r="F1366" s="212">
        <v>91.037597997000006</v>
      </c>
      <c r="G1366" s="212">
        <v>6.87819</v>
      </c>
      <c r="H1366" s="220">
        <v>0.80916345119476318</v>
      </c>
      <c r="I1366" s="212">
        <v>5.6036651295525646</v>
      </c>
      <c r="J1366" s="212">
        <v>6.3355376491707763E-2</v>
      </c>
      <c r="K1366" s="213">
        <v>12</v>
      </c>
      <c r="L1366" s="214">
        <v>244735.99988000002</v>
      </c>
      <c r="M1366" s="214">
        <v>168655.99988000002</v>
      </c>
      <c r="N1366" s="215">
        <v>3.9183222913907283</v>
      </c>
      <c r="O1366" s="215">
        <v>2.9415010993377479</v>
      </c>
      <c r="P1366" s="213">
        <v>3</v>
      </c>
      <c r="Q1366" s="214">
        <v>2767</v>
      </c>
      <c r="R1366" s="215">
        <v>4.3046357615894038E-2</v>
      </c>
    </row>
    <row r="1367" spans="2:18">
      <c r="B1367" s="213" t="s">
        <v>1616</v>
      </c>
      <c r="C1367" s="213" t="s">
        <v>705</v>
      </c>
      <c r="D1367" s="213" t="s">
        <v>355</v>
      </c>
      <c r="E1367" s="214">
        <v>1142.5</v>
      </c>
      <c r="F1367" s="212">
        <v>51.172901230000001</v>
      </c>
      <c r="G1367" s="212">
        <v>8.0916080560000001</v>
      </c>
      <c r="H1367" s="220">
        <v>3.1922719478607178</v>
      </c>
      <c r="I1367" s="212">
        <v>5.4873724251183766</v>
      </c>
      <c r="J1367" s="212">
        <v>8.1489622310801563E-2</v>
      </c>
      <c r="K1367" s="213">
        <v>20</v>
      </c>
      <c r="L1367" s="214">
        <v>239657.00057500001</v>
      </c>
      <c r="M1367" s="214">
        <v>238079.00184799999</v>
      </c>
      <c r="N1367" s="215">
        <v>2.2538293172866521</v>
      </c>
      <c r="O1367" s="215">
        <v>2.2334062879649887</v>
      </c>
      <c r="P1367" s="213">
        <v>7</v>
      </c>
      <c r="Q1367" s="214">
        <v>3559</v>
      </c>
      <c r="R1367" s="215">
        <v>1.9256017505470461E-2</v>
      </c>
    </row>
    <row r="1368" spans="2:18">
      <c r="B1368" s="213" t="s">
        <v>1617</v>
      </c>
      <c r="C1368" s="213" t="s">
        <v>705</v>
      </c>
      <c r="D1368" s="213" t="s">
        <v>355</v>
      </c>
      <c r="E1368" s="214">
        <v>338</v>
      </c>
      <c r="F1368" s="212">
        <v>22.948461603000002</v>
      </c>
      <c r="G1368" s="212">
        <v>1.939255263</v>
      </c>
      <c r="H1368" s="220">
        <v>0.66018944978713989</v>
      </c>
      <c r="I1368" s="212">
        <v>2.2436473178333296</v>
      </c>
      <c r="J1368" s="212">
        <v>0.54617967142508017</v>
      </c>
      <c r="K1368" s="213">
        <v>6</v>
      </c>
      <c r="L1368" s="214">
        <v>97989.665158999996</v>
      </c>
      <c r="M1368" s="214">
        <v>97989.665158999996</v>
      </c>
      <c r="N1368" s="215">
        <v>0.67554238757396445</v>
      </c>
      <c r="O1368" s="215">
        <v>0.67554238757396445</v>
      </c>
      <c r="P1368" s="213">
        <v>5</v>
      </c>
      <c r="Q1368" s="214">
        <v>23854</v>
      </c>
      <c r="R1368" s="215">
        <v>2.0177514792899407</v>
      </c>
    </row>
    <row r="1369" spans="2:18">
      <c r="B1369" s="213" t="s">
        <v>1618</v>
      </c>
      <c r="C1369" s="213" t="s">
        <v>705</v>
      </c>
      <c r="D1369" s="213" t="s">
        <v>355</v>
      </c>
      <c r="E1369" s="214">
        <v>36.5</v>
      </c>
      <c r="F1369" s="212">
        <v>1.410197559</v>
      </c>
      <c r="G1369" s="212">
        <v>0</v>
      </c>
      <c r="H1369" s="220">
        <v>3.887610137462616E-2</v>
      </c>
      <c r="I1369" s="212">
        <v>0.12453555935612523</v>
      </c>
      <c r="J1369" s="212">
        <v>0.14910379895699347</v>
      </c>
      <c r="K1369" s="213">
        <v>1</v>
      </c>
      <c r="L1369" s="214">
        <v>5439</v>
      </c>
      <c r="M1369" s="214">
        <v>5439</v>
      </c>
      <c r="N1369" s="215">
        <v>0</v>
      </c>
      <c r="O1369" s="215">
        <v>0</v>
      </c>
      <c r="P1369" s="213">
        <v>2</v>
      </c>
      <c r="Q1369" s="214">
        <v>6512</v>
      </c>
      <c r="R1369" s="215">
        <v>2.0273972602739727</v>
      </c>
    </row>
    <row r="1370" spans="2:18">
      <c r="B1370" s="213" t="s">
        <v>1619</v>
      </c>
      <c r="C1370" s="213" t="s">
        <v>705</v>
      </c>
      <c r="D1370" s="213" t="s">
        <v>355</v>
      </c>
      <c r="E1370" s="214">
        <v>332</v>
      </c>
      <c r="F1370" s="212">
        <v>20.706124018000001</v>
      </c>
      <c r="G1370" s="212">
        <v>6.7986079269999999</v>
      </c>
      <c r="H1370" s="220">
        <v>0.60496127605438232</v>
      </c>
      <c r="I1370" s="212">
        <v>8.3779757748712882</v>
      </c>
      <c r="J1370" s="212">
        <v>1.0168457788206511</v>
      </c>
      <c r="K1370" s="213">
        <v>7</v>
      </c>
      <c r="L1370" s="214">
        <v>365902</v>
      </c>
      <c r="M1370" s="214">
        <v>241451</v>
      </c>
      <c r="N1370" s="215">
        <v>4.8945783132530121</v>
      </c>
      <c r="O1370" s="215">
        <v>3.927710843373494</v>
      </c>
      <c r="P1370" s="213">
        <v>7</v>
      </c>
      <c r="Q1370" s="214">
        <v>44410</v>
      </c>
      <c r="R1370" s="215">
        <v>1.3855421686746987</v>
      </c>
    </row>
    <row r="1371" spans="2:18">
      <c r="B1371" s="213" t="s">
        <v>1620</v>
      </c>
      <c r="C1371" s="213" t="s">
        <v>705</v>
      </c>
      <c r="D1371" s="213" t="s">
        <v>355</v>
      </c>
      <c r="E1371" s="214">
        <v>112.5</v>
      </c>
      <c r="F1371" s="212">
        <v>44.345880244</v>
      </c>
      <c r="G1371" s="212">
        <v>0.71181614399999993</v>
      </c>
      <c r="H1371" s="220">
        <v>0.40412577986717224</v>
      </c>
      <c r="I1371" s="212">
        <v>2.1178066945970651</v>
      </c>
      <c r="J1371" s="212">
        <v>1.4912440605451518</v>
      </c>
      <c r="K1371" s="213">
        <v>14</v>
      </c>
      <c r="L1371" s="214">
        <v>92493.667443000013</v>
      </c>
      <c r="M1371" s="214">
        <v>36422.000249000004</v>
      </c>
      <c r="N1371" s="215">
        <v>1.917037057777778</v>
      </c>
      <c r="O1371" s="215">
        <v>1.048888888888889</v>
      </c>
      <c r="P1371" s="213">
        <v>6</v>
      </c>
      <c r="Q1371" s="214">
        <v>65129</v>
      </c>
      <c r="R1371" s="215">
        <v>3.0222222222222221</v>
      </c>
    </row>
    <row r="1372" spans="2:18">
      <c r="B1372" s="213" t="s">
        <v>1621</v>
      </c>
      <c r="C1372" s="213" t="s">
        <v>448</v>
      </c>
      <c r="D1372" s="213" t="s">
        <v>378</v>
      </c>
      <c r="E1372" s="214">
        <v>299.5</v>
      </c>
      <c r="F1372" s="212">
        <v>39.49118</v>
      </c>
      <c r="G1372" s="212">
        <v>0.66317999999999999</v>
      </c>
      <c r="H1372" s="220">
        <v>1.2994577884674072</v>
      </c>
      <c r="I1372" s="212">
        <v>0.88370116781049446</v>
      </c>
      <c r="J1372" s="212">
        <v>0</v>
      </c>
      <c r="K1372" s="213">
        <v>12</v>
      </c>
      <c r="L1372" s="214">
        <v>45616</v>
      </c>
      <c r="M1372" s="214">
        <v>22681</v>
      </c>
      <c r="N1372" s="215">
        <v>3.9465776293823041</v>
      </c>
      <c r="O1372" s="215">
        <v>1.0617696160267112</v>
      </c>
      <c r="P1372" s="213"/>
      <c r="Q1372" s="214"/>
      <c r="R1372" s="215"/>
    </row>
    <row r="1373" spans="2:18">
      <c r="B1373" s="213" t="s">
        <v>1622</v>
      </c>
      <c r="C1373" s="213" t="s">
        <v>448</v>
      </c>
      <c r="D1373" s="213" t="s">
        <v>378</v>
      </c>
      <c r="E1373" s="214">
        <v>295</v>
      </c>
      <c r="F1373" s="212">
        <v>53.167320000000004</v>
      </c>
      <c r="G1373" s="212">
        <v>0.82589000000000001</v>
      </c>
      <c r="H1373" s="220">
        <v>1.2429596185684204</v>
      </c>
      <c r="I1373" s="212">
        <v>0.63398817120673101</v>
      </c>
      <c r="J1373" s="212">
        <v>2.2569095503753637E-2</v>
      </c>
      <c r="K1373" s="213">
        <v>5</v>
      </c>
      <c r="L1373" s="214">
        <v>32726</v>
      </c>
      <c r="M1373" s="214">
        <v>13116</v>
      </c>
      <c r="N1373" s="215">
        <v>3.6203389830508477</v>
      </c>
      <c r="O1373" s="215">
        <v>0.90508474576271192</v>
      </c>
      <c r="P1373" s="213">
        <v>1</v>
      </c>
      <c r="Q1373" s="214">
        <v>1165</v>
      </c>
      <c r="R1373" s="215">
        <v>1.6949152542372881E-2</v>
      </c>
    </row>
    <row r="1374" spans="2:18">
      <c r="B1374" s="213" t="s">
        <v>1623</v>
      </c>
      <c r="C1374" s="213" t="s">
        <v>448</v>
      </c>
      <c r="D1374" s="213" t="s">
        <v>378</v>
      </c>
      <c r="E1374" s="214">
        <v>139</v>
      </c>
      <c r="F1374" s="212">
        <v>8.6682299999999994</v>
      </c>
      <c r="G1374" s="212">
        <v>0</v>
      </c>
      <c r="H1374" s="220">
        <v>0.89589488506317139</v>
      </c>
      <c r="I1374" s="212">
        <v>1.0472318976886037</v>
      </c>
      <c r="J1374" s="212">
        <v>0</v>
      </c>
      <c r="K1374" s="213">
        <v>9</v>
      </c>
      <c r="L1374" s="214">
        <v>54057.335200000001</v>
      </c>
      <c r="M1374" s="214">
        <v>44057.335200000001</v>
      </c>
      <c r="N1374" s="215">
        <v>3.7721822877697844</v>
      </c>
      <c r="O1374" s="215">
        <v>1.074340561151079</v>
      </c>
      <c r="P1374" s="213"/>
      <c r="Q1374" s="214"/>
      <c r="R1374" s="215"/>
    </row>
    <row r="1375" spans="2:18">
      <c r="B1375" s="213" t="s">
        <v>1624</v>
      </c>
      <c r="C1375" s="213" t="s">
        <v>448</v>
      </c>
      <c r="D1375" s="213" t="s">
        <v>378</v>
      </c>
      <c r="E1375" s="214">
        <v>308.5</v>
      </c>
      <c r="F1375" s="212">
        <v>66.445340000000002</v>
      </c>
      <c r="G1375" s="212">
        <v>0.72141</v>
      </c>
      <c r="H1375" s="220">
        <v>0.92559611797332764</v>
      </c>
      <c r="I1375" s="212">
        <v>6.2077992529746524</v>
      </c>
      <c r="J1375" s="212">
        <v>0.86093834616507758</v>
      </c>
      <c r="K1375" s="213">
        <v>14</v>
      </c>
      <c r="L1375" s="214">
        <v>320442.001254</v>
      </c>
      <c r="M1375" s="214">
        <v>293243.001254</v>
      </c>
      <c r="N1375" s="215">
        <v>7.6207455623987039</v>
      </c>
      <c r="O1375" s="215">
        <v>4.739059987034036</v>
      </c>
      <c r="P1375" s="213">
        <v>5</v>
      </c>
      <c r="Q1375" s="214">
        <v>44441</v>
      </c>
      <c r="R1375" s="215">
        <v>1.293354943273906</v>
      </c>
    </row>
    <row r="1376" spans="2:18">
      <c r="B1376" s="213" t="s">
        <v>1625</v>
      </c>
      <c r="C1376" s="213" t="s">
        <v>448</v>
      </c>
      <c r="D1376" s="213" t="s">
        <v>378</v>
      </c>
      <c r="E1376" s="214">
        <v>237.5</v>
      </c>
      <c r="F1376" s="212">
        <v>68.985990000000001</v>
      </c>
      <c r="G1376" s="212">
        <v>0</v>
      </c>
      <c r="H1376" s="220">
        <v>0.38737693428993225</v>
      </c>
      <c r="I1376" s="212">
        <v>4.2980338066787027</v>
      </c>
      <c r="J1376" s="212">
        <v>2.3393787688813545</v>
      </c>
      <c r="K1376" s="213">
        <v>12</v>
      </c>
      <c r="L1376" s="214">
        <v>221861.322885</v>
      </c>
      <c r="M1376" s="214">
        <v>160297.322885</v>
      </c>
      <c r="N1376" s="215">
        <v>5.6561402610526317</v>
      </c>
      <c r="O1376" s="215">
        <v>1.963508682105263</v>
      </c>
      <c r="P1376" s="213">
        <v>5</v>
      </c>
      <c r="Q1376" s="214">
        <v>120757</v>
      </c>
      <c r="R1376" s="215">
        <v>2.3326315789473684</v>
      </c>
    </row>
    <row r="1377" spans="2:18">
      <c r="B1377" s="213" t="s">
        <v>1626</v>
      </c>
      <c r="C1377" s="213" t="s">
        <v>448</v>
      </c>
      <c r="D1377" s="213" t="s">
        <v>355</v>
      </c>
      <c r="E1377" s="214">
        <v>5</v>
      </c>
      <c r="F1377" s="212">
        <v>15.465620000000001</v>
      </c>
      <c r="G1377" s="212">
        <v>5.3499999999999997E-3</v>
      </c>
      <c r="H1377" s="220">
        <v>0.2116389125585556</v>
      </c>
      <c r="I1377" s="212">
        <v>2.7063988078496054E-2</v>
      </c>
      <c r="J1377" s="212">
        <v>0</v>
      </c>
      <c r="K1377" s="213">
        <v>4</v>
      </c>
      <c r="L1377" s="214">
        <v>1182</v>
      </c>
      <c r="M1377" s="214">
        <v>960</v>
      </c>
      <c r="N1377" s="215">
        <v>2.4</v>
      </c>
      <c r="O1377" s="215">
        <v>0.6</v>
      </c>
      <c r="P1377" s="213"/>
      <c r="Q1377" s="214"/>
      <c r="R1377" s="215"/>
    </row>
    <row r="1378" spans="2:18">
      <c r="B1378" s="213" t="s">
        <v>1627</v>
      </c>
      <c r="C1378" s="213" t="s">
        <v>448</v>
      </c>
      <c r="D1378" s="213" t="s">
        <v>355</v>
      </c>
      <c r="E1378" s="214">
        <v>53</v>
      </c>
      <c r="F1378" s="212">
        <v>33.871559999999995</v>
      </c>
      <c r="G1378" s="212">
        <v>6.8339999999999998E-2</v>
      </c>
      <c r="H1378" s="220">
        <v>0.30315777659416199</v>
      </c>
      <c r="I1378" s="212">
        <v>8.0230299684475606E-2</v>
      </c>
      <c r="J1378" s="212">
        <v>0.34903843846750743</v>
      </c>
      <c r="K1378" s="213">
        <v>3</v>
      </c>
      <c r="L1378" s="214">
        <v>3504</v>
      </c>
      <c r="M1378" s="214"/>
      <c r="N1378" s="215">
        <v>2.7169811320754715</v>
      </c>
      <c r="O1378" s="215"/>
      <c r="P1378" s="213">
        <v>2</v>
      </c>
      <c r="Q1378" s="214">
        <v>15244</v>
      </c>
      <c r="R1378" s="215">
        <v>1.6603773584905661</v>
      </c>
    </row>
    <row r="1379" spans="2:18">
      <c r="B1379" s="213" t="s">
        <v>1628</v>
      </c>
      <c r="C1379" s="213" t="s">
        <v>448</v>
      </c>
      <c r="D1379" s="213" t="s">
        <v>378</v>
      </c>
      <c r="E1379" s="214">
        <v>66</v>
      </c>
      <c r="F1379" s="212">
        <v>82.555789999999988</v>
      </c>
      <c r="G1379" s="212">
        <v>0</v>
      </c>
      <c r="H1379" s="221" t="s">
        <v>1765</v>
      </c>
      <c r="I1379" s="212">
        <v>0.62550296620188628</v>
      </c>
      <c r="J1379" s="212">
        <v>0</v>
      </c>
      <c r="K1379" s="213">
        <v>6</v>
      </c>
      <c r="L1379" s="214">
        <v>32288</v>
      </c>
      <c r="M1379" s="214">
        <v>27773</v>
      </c>
      <c r="N1379" s="215">
        <v>4.1818181818181817</v>
      </c>
      <c r="O1379" s="215">
        <v>1.4090909090909092</v>
      </c>
      <c r="P1379" s="213"/>
      <c r="Q1379" s="214"/>
      <c r="R1379" s="215"/>
    </row>
    <row r="1380" spans="2:18">
      <c r="B1380" s="213" t="s">
        <v>1629</v>
      </c>
      <c r="C1380" s="213" t="s">
        <v>448</v>
      </c>
      <c r="D1380" s="213" t="s">
        <v>378</v>
      </c>
      <c r="E1380" s="214">
        <v>54</v>
      </c>
      <c r="F1380" s="212">
        <v>76.629739999999998</v>
      </c>
      <c r="G1380" s="212">
        <v>0</v>
      </c>
      <c r="H1380" s="221" t="s">
        <v>1765</v>
      </c>
      <c r="I1380" s="212">
        <v>0.10995895800798769</v>
      </c>
      <c r="J1380" s="212">
        <v>0.1342522161725431</v>
      </c>
      <c r="K1380" s="213">
        <v>4</v>
      </c>
      <c r="L1380" s="214">
        <v>5676</v>
      </c>
      <c r="M1380" s="214">
        <v>2254</v>
      </c>
      <c r="N1380" s="215">
        <v>3.425925925925926</v>
      </c>
      <c r="O1380" s="215">
        <v>0.85185185185185186</v>
      </c>
      <c r="P1380" s="213">
        <v>1</v>
      </c>
      <c r="Q1380" s="214">
        <v>6930</v>
      </c>
      <c r="R1380" s="215">
        <v>0.83333333333333337</v>
      </c>
    </row>
    <row r="1381" spans="2:18">
      <c r="B1381" s="213" t="s">
        <v>1630</v>
      </c>
      <c r="C1381" s="213" t="s">
        <v>448</v>
      </c>
      <c r="D1381" s="213" t="s">
        <v>378</v>
      </c>
      <c r="E1381" s="214">
        <v>61.5</v>
      </c>
      <c r="F1381" s="212">
        <v>80.853769999999997</v>
      </c>
      <c r="G1381" s="212">
        <v>0</v>
      </c>
      <c r="H1381" s="221" t="s">
        <v>1765</v>
      </c>
      <c r="I1381" s="212">
        <v>0.20649269439872106</v>
      </c>
      <c r="J1381" s="212">
        <v>3.417329138937461E-2</v>
      </c>
      <c r="K1381" s="213">
        <v>5</v>
      </c>
      <c r="L1381" s="214">
        <v>10659</v>
      </c>
      <c r="M1381" s="214">
        <v>6662</v>
      </c>
      <c r="N1381" s="215">
        <v>3.7235772357723578</v>
      </c>
      <c r="O1381" s="215">
        <v>1.1056910569105691</v>
      </c>
      <c r="P1381" s="213">
        <v>4</v>
      </c>
      <c r="Q1381" s="214">
        <v>1764</v>
      </c>
      <c r="R1381" s="215">
        <v>0.56910569105691056</v>
      </c>
    </row>
    <row r="1382" spans="2:18">
      <c r="B1382" s="213" t="s">
        <v>1631</v>
      </c>
      <c r="C1382" s="213" t="s">
        <v>448</v>
      </c>
      <c r="D1382" s="213" t="s">
        <v>378</v>
      </c>
      <c r="E1382" s="214">
        <v>67</v>
      </c>
      <c r="F1382" s="212">
        <v>86.658160000000009</v>
      </c>
      <c r="G1382" s="212">
        <v>0</v>
      </c>
      <c r="H1382" s="221" t="s">
        <v>1765</v>
      </c>
      <c r="I1382" s="212">
        <v>0.3508574151660791</v>
      </c>
      <c r="J1382" s="212">
        <v>0</v>
      </c>
      <c r="K1382" s="213">
        <v>6</v>
      </c>
      <c r="L1382" s="214">
        <v>18111</v>
      </c>
      <c r="M1382" s="214">
        <v>13802</v>
      </c>
      <c r="N1382" s="215">
        <v>3.6567164179104479</v>
      </c>
      <c r="O1382" s="215">
        <v>1</v>
      </c>
      <c r="P1382" s="213"/>
      <c r="Q1382" s="214"/>
      <c r="R1382" s="215"/>
    </row>
    <row r="1383" spans="2:18">
      <c r="B1383" s="213" t="s">
        <v>1632</v>
      </c>
      <c r="C1383" s="213" t="s">
        <v>448</v>
      </c>
      <c r="D1383" s="213" t="s">
        <v>378</v>
      </c>
      <c r="E1383" s="214">
        <v>17</v>
      </c>
      <c r="F1383" s="212">
        <v>25.684830000000002</v>
      </c>
      <c r="G1383" s="212">
        <v>0</v>
      </c>
      <c r="H1383" s="221" t="s">
        <v>1765</v>
      </c>
      <c r="I1383" s="212">
        <v>3.7815342852641293E-2</v>
      </c>
      <c r="J1383" s="212">
        <v>5.44370458073371E-3</v>
      </c>
      <c r="K1383" s="213">
        <v>4</v>
      </c>
      <c r="L1383" s="214">
        <v>1952</v>
      </c>
      <c r="M1383" s="214">
        <v>784</v>
      </c>
      <c r="N1383" s="215">
        <v>3.7647058823529411</v>
      </c>
      <c r="O1383" s="215">
        <v>0.94117647058823528</v>
      </c>
      <c r="P1383" s="213">
        <v>2</v>
      </c>
      <c r="Q1383" s="214">
        <v>281</v>
      </c>
      <c r="R1383" s="215">
        <v>0.11764705882352941</v>
      </c>
    </row>
    <row r="1384" spans="2:18">
      <c r="B1384" s="213" t="s">
        <v>1633</v>
      </c>
      <c r="C1384" s="213" t="s">
        <v>448</v>
      </c>
      <c r="D1384" s="213" t="s">
        <v>378</v>
      </c>
      <c r="E1384" s="214">
        <v>59</v>
      </c>
      <c r="F1384" s="212">
        <v>93.681660000000008</v>
      </c>
      <c r="G1384" s="212">
        <v>0</v>
      </c>
      <c r="H1384" s="221" t="s">
        <v>1765</v>
      </c>
      <c r="I1384" s="212">
        <v>0.13123008836259842</v>
      </c>
      <c r="J1384" s="212">
        <v>3.9481387670944133E-2</v>
      </c>
      <c r="K1384" s="213">
        <v>4</v>
      </c>
      <c r="L1384" s="214">
        <v>6774</v>
      </c>
      <c r="M1384" s="214">
        <v>2695</v>
      </c>
      <c r="N1384" s="215">
        <v>3.7457627118644066</v>
      </c>
      <c r="O1384" s="215">
        <v>0.93220338983050843</v>
      </c>
      <c r="P1384" s="213">
        <v>3</v>
      </c>
      <c r="Q1384" s="214">
        <v>2038</v>
      </c>
      <c r="R1384" s="215">
        <v>0.47457627118644069</v>
      </c>
    </row>
    <row r="1385" spans="2:18">
      <c r="B1385" s="213" t="s">
        <v>1634</v>
      </c>
      <c r="C1385" s="213" t="s">
        <v>448</v>
      </c>
      <c r="D1385" s="213" t="s">
        <v>378</v>
      </c>
      <c r="E1385" s="214">
        <v>58</v>
      </c>
      <c r="F1385" s="212">
        <v>102.36403999999999</v>
      </c>
      <c r="G1385" s="212">
        <v>5.237E-2</v>
      </c>
      <c r="H1385" s="221" t="s">
        <v>1765</v>
      </c>
      <c r="I1385" s="212">
        <v>1.4237127876964453</v>
      </c>
      <c r="J1385" s="212">
        <v>0.31575423829672156</v>
      </c>
      <c r="K1385" s="213">
        <v>5</v>
      </c>
      <c r="L1385" s="214">
        <v>73491</v>
      </c>
      <c r="M1385" s="214">
        <v>69474</v>
      </c>
      <c r="N1385" s="215">
        <v>4.5517241379310347</v>
      </c>
      <c r="O1385" s="215">
        <v>1.6896551724137931</v>
      </c>
      <c r="P1385" s="213">
        <v>3</v>
      </c>
      <c r="Q1385" s="214">
        <v>16299</v>
      </c>
      <c r="R1385" s="215">
        <v>1.7931034482758621</v>
      </c>
    </row>
    <row r="1386" spans="2:18">
      <c r="B1386" s="213" t="s">
        <v>1635</v>
      </c>
      <c r="C1386" s="213" t="s">
        <v>448</v>
      </c>
      <c r="D1386" s="213" t="s">
        <v>378</v>
      </c>
      <c r="E1386" s="214">
        <v>4</v>
      </c>
      <c r="F1386" s="212">
        <v>8.5351100000000013</v>
      </c>
      <c r="G1386" s="212">
        <v>0</v>
      </c>
      <c r="H1386" s="221" t="s">
        <v>1765</v>
      </c>
      <c r="I1386" s="212">
        <v>0.1900840901998547</v>
      </c>
      <c r="J1386" s="212">
        <v>0</v>
      </c>
      <c r="K1386" s="213">
        <v>8</v>
      </c>
      <c r="L1386" s="214">
        <v>9812</v>
      </c>
      <c r="M1386" s="214">
        <v>9666</v>
      </c>
      <c r="N1386" s="215">
        <v>3.75</v>
      </c>
      <c r="O1386" s="215">
        <v>2.25</v>
      </c>
      <c r="P1386" s="213"/>
      <c r="Q1386" s="214"/>
      <c r="R1386" s="215"/>
    </row>
    <row r="1387" spans="2:18">
      <c r="B1387" s="213" t="s">
        <v>1636</v>
      </c>
      <c r="C1387" s="213" t="s">
        <v>448</v>
      </c>
      <c r="D1387" s="213" t="s">
        <v>378</v>
      </c>
      <c r="E1387" s="214">
        <v>54</v>
      </c>
      <c r="F1387" s="212">
        <v>79.302689999999998</v>
      </c>
      <c r="G1387" s="212">
        <v>0</v>
      </c>
      <c r="H1387" s="221" t="s">
        <v>1765</v>
      </c>
      <c r="I1387" s="212">
        <v>2.9483568951993764</v>
      </c>
      <c r="J1387" s="212">
        <v>1.2669689664768138E-2</v>
      </c>
      <c r="K1387" s="213">
        <v>10</v>
      </c>
      <c r="L1387" s="214">
        <v>152192</v>
      </c>
      <c r="M1387" s="214">
        <v>107373</v>
      </c>
      <c r="N1387" s="215">
        <v>7.2777777777777777</v>
      </c>
      <c r="O1387" s="215">
        <v>3.1851851851851851</v>
      </c>
      <c r="P1387" s="213">
        <v>4</v>
      </c>
      <c r="Q1387" s="214">
        <v>654</v>
      </c>
      <c r="R1387" s="215">
        <v>0.22222222222222221</v>
      </c>
    </row>
    <row r="1388" spans="2:18">
      <c r="B1388" s="213" t="s">
        <v>1637</v>
      </c>
      <c r="C1388" s="213" t="s">
        <v>448</v>
      </c>
      <c r="D1388" s="213" t="s">
        <v>378</v>
      </c>
      <c r="E1388" s="214">
        <v>78</v>
      </c>
      <c r="F1388" s="212">
        <v>124.55548</v>
      </c>
      <c r="G1388" s="212">
        <v>0</v>
      </c>
      <c r="H1388" s="221" t="s">
        <v>1765</v>
      </c>
      <c r="I1388" s="212">
        <v>1.2017220019646746</v>
      </c>
      <c r="J1388" s="212">
        <v>2.6695462321178125E-2</v>
      </c>
      <c r="K1388" s="213">
        <v>7</v>
      </c>
      <c r="L1388" s="214">
        <v>62032</v>
      </c>
      <c r="M1388" s="214">
        <v>56337</v>
      </c>
      <c r="N1388" s="215">
        <v>4.9743589743589745</v>
      </c>
      <c r="O1388" s="215">
        <v>2.0256410256410255</v>
      </c>
      <c r="P1388" s="213">
        <v>2</v>
      </c>
      <c r="Q1388" s="214">
        <v>1378</v>
      </c>
      <c r="R1388" s="215">
        <v>0.30769230769230771</v>
      </c>
    </row>
    <row r="1389" spans="2:18">
      <c r="B1389" s="213" t="s">
        <v>1638</v>
      </c>
      <c r="C1389" s="213" t="s">
        <v>448</v>
      </c>
      <c r="D1389" s="213" t="s">
        <v>378</v>
      </c>
      <c r="E1389" s="214">
        <v>54</v>
      </c>
      <c r="F1389" s="212">
        <v>70.885779999999997</v>
      </c>
      <c r="G1389" s="212">
        <v>0</v>
      </c>
      <c r="H1389" s="221" t="s">
        <v>1765</v>
      </c>
      <c r="I1389" s="212">
        <v>0.45657377067164445</v>
      </c>
      <c r="J1389" s="212">
        <v>1.4335734483070981E-3</v>
      </c>
      <c r="K1389" s="213">
        <v>7</v>
      </c>
      <c r="L1389" s="214">
        <v>23568</v>
      </c>
      <c r="M1389" s="214">
        <v>20322</v>
      </c>
      <c r="N1389" s="215">
        <v>3.3333333333333335</v>
      </c>
      <c r="O1389" s="215">
        <v>0.92592592592592593</v>
      </c>
      <c r="P1389" s="213">
        <v>1</v>
      </c>
      <c r="Q1389" s="214">
        <v>74</v>
      </c>
      <c r="R1389" s="215">
        <v>1.8518518518518517E-2</v>
      </c>
    </row>
    <row r="1390" spans="2:18">
      <c r="B1390" s="213" t="s">
        <v>1639</v>
      </c>
      <c r="C1390" s="213" t="s">
        <v>448</v>
      </c>
      <c r="D1390" s="213" t="s">
        <v>378</v>
      </c>
      <c r="E1390" s="214">
        <v>111</v>
      </c>
      <c r="F1390" s="212">
        <v>148.36533</v>
      </c>
      <c r="G1390" s="212">
        <v>0.48011999999999999</v>
      </c>
      <c r="H1390" s="221" t="s">
        <v>1765</v>
      </c>
      <c r="I1390" s="212">
        <v>6.3453060440338778</v>
      </c>
      <c r="J1390" s="212">
        <v>0.47503587197213992</v>
      </c>
      <c r="K1390" s="213">
        <v>10</v>
      </c>
      <c r="L1390" s="214">
        <v>327540</v>
      </c>
      <c r="M1390" s="214">
        <v>192524</v>
      </c>
      <c r="N1390" s="215">
        <v>5.7387387387387383</v>
      </c>
      <c r="O1390" s="215">
        <v>1.954954954954955</v>
      </c>
      <c r="P1390" s="213">
        <v>8</v>
      </c>
      <c r="Q1390" s="214">
        <v>24521</v>
      </c>
      <c r="R1390" s="215">
        <v>1.117117117117117</v>
      </c>
    </row>
    <row r="1391" spans="2:18">
      <c r="B1391" s="213" t="s">
        <v>1640</v>
      </c>
      <c r="C1391" s="213" t="s">
        <v>448</v>
      </c>
      <c r="D1391" s="213" t="s">
        <v>378</v>
      </c>
      <c r="E1391" s="214">
        <v>79</v>
      </c>
      <c r="F1391" s="212">
        <v>130.16821999999999</v>
      </c>
      <c r="G1391" s="212">
        <v>0</v>
      </c>
      <c r="H1391" s="221" t="s">
        <v>1765</v>
      </c>
      <c r="I1391" s="212">
        <v>0.83038773362480345</v>
      </c>
      <c r="J1391" s="212">
        <v>0.27605975186994797</v>
      </c>
      <c r="K1391" s="213">
        <v>5</v>
      </c>
      <c r="L1391" s="214">
        <v>42864</v>
      </c>
      <c r="M1391" s="214">
        <v>36328</v>
      </c>
      <c r="N1391" s="215">
        <v>4.8101265822784809</v>
      </c>
      <c r="O1391" s="215">
        <v>1.9240506329113924</v>
      </c>
      <c r="P1391" s="213">
        <v>6</v>
      </c>
      <c r="Q1391" s="214">
        <v>14250</v>
      </c>
      <c r="R1391" s="215">
        <v>1.4683544303797469</v>
      </c>
    </row>
    <row r="1392" spans="2:18">
      <c r="B1392" s="213" t="s">
        <v>1641</v>
      </c>
      <c r="C1392" s="213" t="s">
        <v>448</v>
      </c>
      <c r="D1392" s="213" t="s">
        <v>378</v>
      </c>
      <c r="E1392" s="214">
        <v>92.5</v>
      </c>
      <c r="F1392" s="212">
        <v>164.68564999999998</v>
      </c>
      <c r="G1392" s="212">
        <v>0</v>
      </c>
      <c r="H1392" s="221" t="s">
        <v>1765</v>
      </c>
      <c r="I1392" s="212">
        <v>4.2123231064804125</v>
      </c>
      <c r="J1392" s="212">
        <v>0.9432913289860706</v>
      </c>
      <c r="K1392" s="213">
        <v>9</v>
      </c>
      <c r="L1392" s="214">
        <v>217437</v>
      </c>
      <c r="M1392" s="214">
        <v>210941</v>
      </c>
      <c r="N1392" s="215">
        <v>6.172972972972973</v>
      </c>
      <c r="O1392" s="215">
        <v>3.3513513513513513</v>
      </c>
      <c r="P1392" s="213">
        <v>9</v>
      </c>
      <c r="Q1392" s="214">
        <v>48692</v>
      </c>
      <c r="R1392" s="215">
        <v>2.6270270270270268</v>
      </c>
    </row>
    <row r="1393" spans="2:18">
      <c r="B1393" s="213" t="s">
        <v>1642</v>
      </c>
      <c r="C1393" s="213" t="s">
        <v>448</v>
      </c>
      <c r="D1393" s="213" t="s">
        <v>378</v>
      </c>
      <c r="E1393" s="214">
        <v>90.5</v>
      </c>
      <c r="F1393" s="212">
        <v>137.16470000000001</v>
      </c>
      <c r="G1393" s="212">
        <v>0</v>
      </c>
      <c r="H1393" s="221" t="s">
        <v>1765</v>
      </c>
      <c r="I1393" s="212">
        <v>2.9577203174499043</v>
      </c>
      <c r="J1393" s="212">
        <v>0.82108887882497372</v>
      </c>
      <c r="K1393" s="213">
        <v>14</v>
      </c>
      <c r="L1393" s="214">
        <v>152675.33292399999</v>
      </c>
      <c r="M1393" s="214">
        <v>128863</v>
      </c>
      <c r="N1393" s="215">
        <v>10.810313060773479</v>
      </c>
      <c r="O1393" s="215">
        <v>6.9502762430939224</v>
      </c>
      <c r="P1393" s="213">
        <v>11</v>
      </c>
      <c r="Q1393" s="214">
        <v>42384</v>
      </c>
      <c r="R1393" s="215">
        <v>2.298342541436464</v>
      </c>
    </row>
    <row r="1394" spans="2:18">
      <c r="B1394" s="213" t="s">
        <v>1643</v>
      </c>
      <c r="C1394" s="213" t="s">
        <v>448</v>
      </c>
      <c r="D1394" s="213" t="s">
        <v>355</v>
      </c>
      <c r="E1394" s="214">
        <v>68.5</v>
      </c>
      <c r="F1394" s="212">
        <v>112.16426</v>
      </c>
      <c r="G1394" s="212">
        <v>0</v>
      </c>
      <c r="H1394" s="221" t="s">
        <v>1765</v>
      </c>
      <c r="I1394" s="212">
        <v>2.0684488621278989</v>
      </c>
      <c r="J1394" s="212">
        <v>0.11311006861909517</v>
      </c>
      <c r="K1394" s="213">
        <v>9</v>
      </c>
      <c r="L1394" s="214">
        <v>90338</v>
      </c>
      <c r="M1394" s="214">
        <v>85589</v>
      </c>
      <c r="N1394" s="215">
        <v>5.5766423357664232</v>
      </c>
      <c r="O1394" s="215">
        <v>2.7299270072992701</v>
      </c>
      <c r="P1394" s="213">
        <v>5</v>
      </c>
      <c r="Q1394" s="214">
        <v>4940</v>
      </c>
      <c r="R1394" s="215">
        <v>0.29197080291970801</v>
      </c>
    </row>
    <row r="1395" spans="2:18">
      <c r="B1395" s="213" t="s">
        <v>1644</v>
      </c>
      <c r="C1395" s="213" t="s">
        <v>448</v>
      </c>
      <c r="D1395" s="213" t="s">
        <v>355</v>
      </c>
      <c r="E1395" s="214">
        <v>31.5</v>
      </c>
      <c r="F1395" s="212">
        <v>55.511330000000001</v>
      </c>
      <c r="G1395" s="212">
        <v>0</v>
      </c>
      <c r="H1395" s="221" t="s">
        <v>1765</v>
      </c>
      <c r="I1395" s="212">
        <v>5.1655124454388406E-2</v>
      </c>
      <c r="J1395" s="212">
        <v>0.1488977279817765</v>
      </c>
      <c r="K1395" s="213">
        <v>3</v>
      </c>
      <c r="L1395" s="214">
        <v>2256</v>
      </c>
      <c r="M1395" s="214"/>
      <c r="N1395" s="215">
        <v>2.9206349206349205</v>
      </c>
      <c r="O1395" s="215"/>
      <c r="P1395" s="213">
        <v>2</v>
      </c>
      <c r="Q1395" s="214">
        <v>6503</v>
      </c>
      <c r="R1395" s="215">
        <v>1.0476190476190477</v>
      </c>
    </row>
    <row r="1396" spans="2:18">
      <c r="B1396" s="213" t="s">
        <v>1645</v>
      </c>
      <c r="C1396" s="213" t="s">
        <v>448</v>
      </c>
      <c r="D1396" s="213" t="s">
        <v>378</v>
      </c>
      <c r="E1396" s="214">
        <v>21</v>
      </c>
      <c r="F1396" s="212">
        <v>43.274519999999995</v>
      </c>
      <c r="G1396" s="212">
        <v>0</v>
      </c>
      <c r="H1396" s="221" t="s">
        <v>1765</v>
      </c>
      <c r="I1396" s="212">
        <v>4.9555147037426452E-2</v>
      </c>
      <c r="J1396" s="212">
        <v>0</v>
      </c>
      <c r="K1396" s="213">
        <v>4</v>
      </c>
      <c r="L1396" s="214">
        <v>2558</v>
      </c>
      <c r="M1396" s="214">
        <v>1029</v>
      </c>
      <c r="N1396" s="215">
        <v>3.9047619047619047</v>
      </c>
      <c r="O1396" s="215">
        <v>1</v>
      </c>
      <c r="P1396" s="213"/>
      <c r="Q1396" s="214"/>
      <c r="R1396" s="215"/>
    </row>
    <row r="1397" spans="2:18">
      <c r="B1397" s="213" t="s">
        <v>1646</v>
      </c>
      <c r="C1397" s="213" t="s">
        <v>448</v>
      </c>
      <c r="D1397" s="213" t="s">
        <v>355</v>
      </c>
      <c r="E1397" s="214">
        <v>40</v>
      </c>
      <c r="F1397" s="212">
        <v>42.976379999999999</v>
      </c>
      <c r="G1397" s="212">
        <v>0</v>
      </c>
      <c r="H1397" s="221" t="s">
        <v>1765</v>
      </c>
      <c r="I1397" s="212">
        <v>0.36085317437994735</v>
      </c>
      <c r="J1397" s="212">
        <v>2.601073642738707E-2</v>
      </c>
      <c r="K1397" s="213">
        <v>4</v>
      </c>
      <c r="L1397" s="214">
        <v>15760</v>
      </c>
      <c r="M1397" s="214">
        <v>12800</v>
      </c>
      <c r="N1397" s="215">
        <v>4</v>
      </c>
      <c r="O1397" s="215">
        <v>1</v>
      </c>
      <c r="P1397" s="213">
        <v>2</v>
      </c>
      <c r="Q1397" s="214">
        <v>1136</v>
      </c>
      <c r="R1397" s="215">
        <v>0.27500000000000002</v>
      </c>
    </row>
    <row r="1398" spans="2:18">
      <c r="B1398" s="213" t="s">
        <v>1647</v>
      </c>
      <c r="C1398" s="213" t="s">
        <v>258</v>
      </c>
      <c r="D1398" s="213" t="s">
        <v>355</v>
      </c>
      <c r="E1398" s="214">
        <v>938.5</v>
      </c>
      <c r="F1398" s="212">
        <v>8.5320061999999997</v>
      </c>
      <c r="G1398" s="212">
        <v>0.15946000000000002</v>
      </c>
      <c r="H1398" s="220">
        <v>2.2512502670288086</v>
      </c>
      <c r="I1398" s="212">
        <v>0.25362757694204802</v>
      </c>
      <c r="J1398" s="212">
        <v>0</v>
      </c>
      <c r="K1398" s="213">
        <v>9</v>
      </c>
      <c r="L1398" s="214">
        <v>11077</v>
      </c>
      <c r="M1398" s="214">
        <v>5516</v>
      </c>
      <c r="N1398" s="215">
        <v>1.0356952583910495</v>
      </c>
      <c r="O1398" s="215">
        <v>6.7128396377197655E-2</v>
      </c>
      <c r="P1398" s="213"/>
      <c r="Q1398" s="214"/>
      <c r="R1398" s="215"/>
    </row>
    <row r="1399" spans="2:18">
      <c r="B1399" s="213" t="s">
        <v>1648</v>
      </c>
      <c r="C1399" s="213" t="s">
        <v>258</v>
      </c>
      <c r="D1399" s="213" t="s">
        <v>259</v>
      </c>
      <c r="E1399" s="214">
        <v>901.5</v>
      </c>
      <c r="F1399" s="212">
        <v>8.7638157740000011</v>
      </c>
      <c r="G1399" s="212">
        <v>1.522708916</v>
      </c>
      <c r="H1399" s="220">
        <v>4.9534749984741211</v>
      </c>
      <c r="I1399" s="212">
        <v>1.7027110747850431</v>
      </c>
      <c r="J1399" s="212">
        <v>0</v>
      </c>
      <c r="K1399" s="213">
        <v>3</v>
      </c>
      <c r="L1399" s="214">
        <v>71355</v>
      </c>
      <c r="M1399" s="214">
        <v>66129</v>
      </c>
      <c r="N1399" s="215">
        <v>1.956738768718802</v>
      </c>
      <c r="O1399" s="215">
        <v>0.99057127010537993</v>
      </c>
      <c r="P1399" s="213"/>
      <c r="Q1399" s="214"/>
      <c r="R1399" s="215"/>
    </row>
    <row r="1400" spans="2:18">
      <c r="B1400" s="213" t="s">
        <v>1649</v>
      </c>
      <c r="C1400" s="213" t="s">
        <v>258</v>
      </c>
      <c r="D1400" s="213" t="s">
        <v>259</v>
      </c>
      <c r="E1400" s="214">
        <v>977.5</v>
      </c>
      <c r="F1400" s="212">
        <v>7.5022859390000001</v>
      </c>
      <c r="G1400" s="212">
        <v>0.67338999999999993</v>
      </c>
      <c r="H1400" s="220">
        <v>2.7433779239654541</v>
      </c>
      <c r="I1400" s="212">
        <v>0.55886049105090452</v>
      </c>
      <c r="J1400" s="212">
        <v>6.3474338994158996E-2</v>
      </c>
      <c r="K1400" s="213">
        <v>5</v>
      </c>
      <c r="L1400" s="214">
        <v>23419.998219000001</v>
      </c>
      <c r="M1400" s="214">
        <v>17749.998219000001</v>
      </c>
      <c r="N1400" s="215">
        <v>1.0179028000000001</v>
      </c>
      <c r="O1400" s="215">
        <v>5.1150881841432232E-2</v>
      </c>
      <c r="P1400" s="213">
        <v>1</v>
      </c>
      <c r="Q1400" s="214">
        <v>2660</v>
      </c>
      <c r="R1400" s="215">
        <v>3.5805626598465472E-2</v>
      </c>
    </row>
    <row r="1401" spans="2:18">
      <c r="B1401" s="213" t="s">
        <v>1650</v>
      </c>
      <c r="C1401" s="213" t="s">
        <v>258</v>
      </c>
      <c r="D1401" s="213" t="s">
        <v>259</v>
      </c>
      <c r="E1401" s="214">
        <v>1152</v>
      </c>
      <c r="F1401" s="212">
        <v>10.456368448999999</v>
      </c>
      <c r="G1401" s="212">
        <v>1.2664600000000001</v>
      </c>
      <c r="H1401" s="220">
        <v>4.5739479064941406</v>
      </c>
      <c r="I1401" s="212">
        <v>0.1755327961056517</v>
      </c>
      <c r="J1401" s="212">
        <v>0.6868353004770219</v>
      </c>
      <c r="K1401" s="213">
        <v>7</v>
      </c>
      <c r="L1401" s="214">
        <v>7356</v>
      </c>
      <c r="M1401" s="214">
        <v>485</v>
      </c>
      <c r="N1401" s="215">
        <v>0.97916666666666663</v>
      </c>
      <c r="O1401" s="215">
        <v>4.340277777777778E-3</v>
      </c>
      <c r="P1401" s="213">
        <v>2</v>
      </c>
      <c r="Q1401" s="214">
        <v>28783</v>
      </c>
      <c r="R1401" s="215">
        <v>7.7256944444444448E-2</v>
      </c>
    </row>
    <row r="1402" spans="2:18">
      <c r="B1402" s="213" t="s">
        <v>1651</v>
      </c>
      <c r="C1402" s="213" t="s">
        <v>258</v>
      </c>
      <c r="D1402" s="213" t="s">
        <v>259</v>
      </c>
      <c r="E1402" s="214">
        <v>533</v>
      </c>
      <c r="F1402" s="212">
        <v>6.1253847699999993</v>
      </c>
      <c r="G1402" s="212">
        <v>0.12012</v>
      </c>
      <c r="H1402" s="220">
        <v>1.9176400899887085</v>
      </c>
      <c r="I1402" s="212">
        <v>0.34373979444017305</v>
      </c>
      <c r="J1402" s="212">
        <v>0.30925843359560173</v>
      </c>
      <c r="K1402" s="213">
        <v>2</v>
      </c>
      <c r="L1402" s="214">
        <v>14405</v>
      </c>
      <c r="M1402" s="214">
        <v>11339</v>
      </c>
      <c r="N1402" s="215">
        <v>1.00187617260788</v>
      </c>
      <c r="O1402" s="215">
        <v>4.3151969981238276E-2</v>
      </c>
      <c r="P1402" s="213">
        <v>2</v>
      </c>
      <c r="Q1402" s="214">
        <v>12960</v>
      </c>
      <c r="R1402" s="215">
        <v>9.5684803001876179E-2</v>
      </c>
    </row>
    <row r="1403" spans="2:18">
      <c r="B1403" s="213" t="s">
        <v>1652</v>
      </c>
      <c r="C1403" s="213" t="s">
        <v>258</v>
      </c>
      <c r="D1403" s="213" t="s">
        <v>259</v>
      </c>
      <c r="E1403" s="214">
        <v>709.5</v>
      </c>
      <c r="F1403" s="212">
        <v>6.5478334670000002</v>
      </c>
      <c r="G1403" s="212">
        <v>0.47910829700000002</v>
      </c>
      <c r="H1403" s="220">
        <v>4.00103759765625</v>
      </c>
      <c r="I1403" s="212">
        <v>0.64841664287365353</v>
      </c>
      <c r="J1403" s="212">
        <v>0.18732088763313839</v>
      </c>
      <c r="K1403" s="213">
        <v>10</v>
      </c>
      <c r="L1403" s="214">
        <v>27173.000891</v>
      </c>
      <c r="M1403" s="214">
        <v>23165.000891</v>
      </c>
      <c r="N1403" s="215">
        <v>1.0880902198731501</v>
      </c>
      <c r="O1403" s="215">
        <v>0.14658211557434814</v>
      </c>
      <c r="P1403" s="213">
        <v>1</v>
      </c>
      <c r="Q1403" s="214">
        <v>7850</v>
      </c>
      <c r="R1403" s="215">
        <v>3.5236081747709654E-2</v>
      </c>
    </row>
    <row r="1404" spans="2:18">
      <c r="B1404" s="213" t="s">
        <v>1653</v>
      </c>
      <c r="C1404" s="213" t="s">
        <v>258</v>
      </c>
      <c r="D1404" s="213" t="s">
        <v>259</v>
      </c>
      <c r="E1404" s="214">
        <v>918.5</v>
      </c>
      <c r="F1404" s="212">
        <v>22.570139045000001</v>
      </c>
      <c r="G1404" s="212">
        <v>2.64032</v>
      </c>
      <c r="H1404" s="220">
        <v>3.1587238311767578</v>
      </c>
      <c r="I1404" s="212">
        <v>1.8621127982741341</v>
      </c>
      <c r="J1404" s="212">
        <v>9.0057201264645129E-2</v>
      </c>
      <c r="K1404" s="213">
        <v>13</v>
      </c>
      <c r="L1404" s="214">
        <v>78035</v>
      </c>
      <c r="M1404" s="214">
        <v>55915</v>
      </c>
      <c r="N1404" s="215">
        <v>1.4970059880239521</v>
      </c>
      <c r="O1404" s="215">
        <v>0.39520958083832336</v>
      </c>
      <c r="P1404" s="213">
        <v>1</v>
      </c>
      <c r="Q1404" s="214">
        <v>3774</v>
      </c>
      <c r="R1404" s="215">
        <v>1.8508437670114317E-2</v>
      </c>
    </row>
    <row r="1405" spans="2:18">
      <c r="B1405" s="213" t="s">
        <v>1654</v>
      </c>
      <c r="C1405" s="213" t="s">
        <v>258</v>
      </c>
      <c r="D1405" s="213" t="s">
        <v>259</v>
      </c>
      <c r="E1405" s="214">
        <v>1489.5</v>
      </c>
      <c r="F1405" s="212">
        <v>9.9384790689999996</v>
      </c>
      <c r="G1405" s="212">
        <v>3.0854699999999999</v>
      </c>
      <c r="H1405" s="220">
        <v>3.9361953735351563</v>
      </c>
      <c r="I1405" s="212">
        <v>6.8991117667987361</v>
      </c>
      <c r="J1405" s="212">
        <v>0.27642358755952551</v>
      </c>
      <c r="K1405" s="213">
        <v>7</v>
      </c>
      <c r="L1405" s="214">
        <v>289118.998173</v>
      </c>
      <c r="M1405" s="214">
        <v>280424.998173</v>
      </c>
      <c r="N1405" s="215">
        <v>2.0120845780463243</v>
      </c>
      <c r="O1405" s="215">
        <v>1.0392749103726082</v>
      </c>
      <c r="P1405" s="213">
        <v>1</v>
      </c>
      <c r="Q1405" s="214">
        <v>11584</v>
      </c>
      <c r="R1405" s="215">
        <v>0.97213830144343738</v>
      </c>
    </row>
    <row r="1406" spans="2:18">
      <c r="B1406" s="213" t="s">
        <v>1655</v>
      </c>
      <c r="C1406" s="213" t="s">
        <v>258</v>
      </c>
      <c r="D1406" s="213" t="s">
        <v>259</v>
      </c>
      <c r="E1406" s="214">
        <v>762</v>
      </c>
      <c r="F1406" s="212">
        <v>7.4354180599999999</v>
      </c>
      <c r="G1406" s="212">
        <v>0.98696191799999999</v>
      </c>
      <c r="H1406" s="220">
        <v>4.195289134979248</v>
      </c>
      <c r="I1406" s="212">
        <v>3.1485181143779379</v>
      </c>
      <c r="J1406" s="212">
        <v>8.3566592164490527E-2</v>
      </c>
      <c r="K1406" s="213">
        <v>5</v>
      </c>
      <c r="L1406" s="214">
        <v>131944</v>
      </c>
      <c r="M1406" s="214">
        <v>128122</v>
      </c>
      <c r="N1406" s="215">
        <v>1.8044619422572179</v>
      </c>
      <c r="O1406" s="215">
        <v>0.96850393700787396</v>
      </c>
      <c r="P1406" s="213">
        <v>1</v>
      </c>
      <c r="Q1406" s="214">
        <v>3502</v>
      </c>
      <c r="R1406" s="215">
        <v>4.4619422572178477E-2</v>
      </c>
    </row>
    <row r="1407" spans="2:18">
      <c r="B1407" s="213" t="s">
        <v>1656</v>
      </c>
      <c r="C1407" s="213" t="s">
        <v>258</v>
      </c>
      <c r="D1407" s="213" t="s">
        <v>259</v>
      </c>
      <c r="E1407" s="214">
        <v>1809</v>
      </c>
      <c r="F1407" s="212">
        <v>8.944010982</v>
      </c>
      <c r="G1407" s="212">
        <v>1.9672700000000001</v>
      </c>
      <c r="H1407" s="220">
        <v>4.916325569152832</v>
      </c>
      <c r="I1407" s="212">
        <v>8.5950697181281921</v>
      </c>
      <c r="J1407" s="212">
        <v>0.49295221614335966</v>
      </c>
      <c r="K1407" s="213">
        <v>10</v>
      </c>
      <c r="L1407" s="214">
        <v>360190.99706299999</v>
      </c>
      <c r="M1407" s="214">
        <v>346628</v>
      </c>
      <c r="N1407" s="215">
        <v>2.1015293736871201</v>
      </c>
      <c r="O1407" s="215">
        <v>1.1188501934770592</v>
      </c>
      <c r="P1407" s="213">
        <v>3</v>
      </c>
      <c r="Q1407" s="214">
        <v>20658</v>
      </c>
      <c r="R1407" s="215">
        <v>9.5632946379215031E-2</v>
      </c>
    </row>
    <row r="1408" spans="2:18">
      <c r="B1408" s="213" t="s">
        <v>1657</v>
      </c>
      <c r="C1408" s="213" t="s">
        <v>258</v>
      </c>
      <c r="D1408" s="213" t="s">
        <v>259</v>
      </c>
      <c r="E1408" s="214">
        <v>2</v>
      </c>
      <c r="F1408" s="212">
        <v>5.3959899989999993</v>
      </c>
      <c r="G1408" s="212">
        <v>0.30243478699999998</v>
      </c>
      <c r="H1408" s="220">
        <v>0.34442722797393799</v>
      </c>
      <c r="I1408" s="212">
        <v>3.4600673511853586E-2</v>
      </c>
      <c r="J1408" s="212">
        <v>0</v>
      </c>
      <c r="K1408" s="213">
        <v>1</v>
      </c>
      <c r="L1408" s="214">
        <v>1450</v>
      </c>
      <c r="M1408" s="214">
        <v>1450</v>
      </c>
      <c r="N1408" s="215">
        <v>0.5</v>
      </c>
      <c r="O1408" s="215">
        <v>0.5</v>
      </c>
      <c r="P1408" s="213"/>
      <c r="Q1408" s="214"/>
      <c r="R1408" s="215"/>
    </row>
    <row r="1409" spans="2:18">
      <c r="B1409" s="213" t="s">
        <v>1658</v>
      </c>
      <c r="C1409" s="213" t="s">
        <v>258</v>
      </c>
      <c r="D1409" s="213" t="s">
        <v>259</v>
      </c>
      <c r="E1409" s="214">
        <v>1259</v>
      </c>
      <c r="F1409" s="212">
        <v>4.5048234020000004</v>
      </c>
      <c r="G1409" s="212">
        <v>8.401489999999999</v>
      </c>
      <c r="H1409" s="220">
        <v>3.2372877597808838</v>
      </c>
      <c r="I1409" s="212">
        <v>8.8861850861897071</v>
      </c>
      <c r="J1409" s="212">
        <v>1.1832237214381105</v>
      </c>
      <c r="K1409" s="213">
        <v>7</v>
      </c>
      <c r="L1409" s="214">
        <v>372390.68108200002</v>
      </c>
      <c r="M1409" s="214">
        <v>372390.68108200002</v>
      </c>
      <c r="N1409" s="215">
        <v>2.6131853899920574</v>
      </c>
      <c r="O1409" s="215">
        <v>2.6131853899920574</v>
      </c>
      <c r="P1409" s="213">
        <v>4</v>
      </c>
      <c r="Q1409" s="214">
        <v>49585</v>
      </c>
      <c r="R1409" s="215">
        <v>0.16203335980937253</v>
      </c>
    </row>
    <row r="1410" spans="2:18">
      <c r="B1410" s="213" t="s">
        <v>1659</v>
      </c>
      <c r="C1410" s="213" t="s">
        <v>258</v>
      </c>
      <c r="D1410" s="213" t="s">
        <v>259</v>
      </c>
      <c r="E1410" s="214">
        <v>269.5</v>
      </c>
      <c r="F1410" s="212">
        <v>0</v>
      </c>
      <c r="G1410" s="212">
        <v>5.6579199999999998</v>
      </c>
      <c r="H1410" s="220">
        <v>1.1774470806121826</v>
      </c>
      <c r="I1410" s="212">
        <v>1.6510964495671387</v>
      </c>
      <c r="J1410" s="212">
        <v>0</v>
      </c>
      <c r="K1410" s="213">
        <v>6</v>
      </c>
      <c r="L1410" s="214">
        <v>69192.001451999997</v>
      </c>
      <c r="M1410" s="214">
        <v>67584.001451999997</v>
      </c>
      <c r="N1410" s="215">
        <v>2.3116883525046381</v>
      </c>
      <c r="O1410" s="215">
        <v>1.3172542152133579</v>
      </c>
      <c r="P1410" s="213"/>
      <c r="Q1410" s="214"/>
      <c r="R1410" s="215"/>
    </row>
    <row r="1411" spans="2:18">
      <c r="B1411" s="213" t="s">
        <v>1660</v>
      </c>
      <c r="C1411" s="213" t="s">
        <v>448</v>
      </c>
      <c r="D1411" s="213" t="s">
        <v>259</v>
      </c>
      <c r="E1411" s="214">
        <v>101</v>
      </c>
      <c r="F1411" s="212">
        <v>47.669884895000003</v>
      </c>
      <c r="G1411" s="212">
        <v>0</v>
      </c>
      <c r="H1411" s="221" t="s">
        <v>1765</v>
      </c>
      <c r="I1411" s="212">
        <v>0.41084123851971255</v>
      </c>
      <c r="J1411" s="212">
        <v>0</v>
      </c>
      <c r="K1411" s="213">
        <v>5</v>
      </c>
      <c r="L1411" s="214">
        <v>17217</v>
      </c>
      <c r="M1411" s="214">
        <v>16623</v>
      </c>
      <c r="N1411" s="215">
        <v>2.782178217821782</v>
      </c>
      <c r="O1411" s="215">
        <v>1.801980198019802</v>
      </c>
      <c r="P1411" s="213"/>
      <c r="Q1411" s="214"/>
      <c r="R1411" s="215"/>
    </row>
    <row r="1412" spans="2:18">
      <c r="B1412" s="213" t="s">
        <v>1661</v>
      </c>
      <c r="C1412" s="213" t="s">
        <v>448</v>
      </c>
      <c r="D1412" s="213" t="s">
        <v>259</v>
      </c>
      <c r="E1412" s="214">
        <v>39.5</v>
      </c>
      <c r="F1412" s="212">
        <v>60.317824482000006</v>
      </c>
      <c r="G1412" s="212">
        <v>0</v>
      </c>
      <c r="H1412" s="221" t="s">
        <v>1765</v>
      </c>
      <c r="I1412" s="212">
        <v>1.3548669245903606</v>
      </c>
      <c r="J1412" s="212">
        <v>0</v>
      </c>
      <c r="K1412" s="213">
        <v>6</v>
      </c>
      <c r="L1412" s="214">
        <v>56778</v>
      </c>
      <c r="M1412" s="214">
        <v>51296</v>
      </c>
      <c r="N1412" s="215">
        <v>5.7721518987341769</v>
      </c>
      <c r="O1412" s="215">
        <v>3.8734177215189876</v>
      </c>
      <c r="P1412" s="213"/>
      <c r="Q1412" s="214"/>
      <c r="R1412" s="215"/>
    </row>
    <row r="1413" spans="2:18">
      <c r="B1413" s="213" t="s">
        <v>1662</v>
      </c>
      <c r="C1413" s="213" t="s">
        <v>448</v>
      </c>
      <c r="D1413" s="213" t="s">
        <v>355</v>
      </c>
      <c r="E1413" s="214">
        <v>49.5</v>
      </c>
      <c r="F1413" s="212">
        <v>3.3656999999999999</v>
      </c>
      <c r="G1413" s="212">
        <v>0</v>
      </c>
      <c r="H1413" s="221" t="s">
        <v>1765</v>
      </c>
      <c r="I1413" s="212">
        <v>1.6116582003969375</v>
      </c>
      <c r="J1413" s="212">
        <v>0</v>
      </c>
      <c r="K1413" s="213">
        <v>4</v>
      </c>
      <c r="L1413" s="214">
        <v>70388</v>
      </c>
      <c r="M1413" s="214">
        <v>7252</v>
      </c>
      <c r="N1413" s="215">
        <v>3.9191919191919191</v>
      </c>
      <c r="O1413" s="215">
        <v>0.98989898989898994</v>
      </c>
      <c r="P1413" s="213"/>
      <c r="Q1413" s="214"/>
      <c r="R1413" s="215"/>
    </row>
    <row r="1414" spans="2:18">
      <c r="B1414" s="213" t="s">
        <v>1663</v>
      </c>
      <c r="C1414" s="213" t="s">
        <v>448</v>
      </c>
      <c r="D1414" s="213" t="s">
        <v>355</v>
      </c>
      <c r="E1414" s="214">
        <v>0.5</v>
      </c>
      <c r="F1414" s="212">
        <v>2.4070000000000001E-2</v>
      </c>
      <c r="G1414" s="212">
        <v>0.43175999999999998</v>
      </c>
      <c r="H1414" s="221" t="s">
        <v>1765</v>
      </c>
      <c r="I1414" s="212">
        <v>9.1587100096433335E-3</v>
      </c>
      <c r="J1414" s="212">
        <v>0</v>
      </c>
      <c r="K1414" s="213">
        <v>1</v>
      </c>
      <c r="L1414" s="214">
        <v>400</v>
      </c>
      <c r="M1414" s="214"/>
      <c r="N1414" s="215">
        <v>2</v>
      </c>
      <c r="O1414" s="215"/>
      <c r="P1414" s="213"/>
      <c r="Q1414" s="214"/>
      <c r="R1414" s="215"/>
    </row>
    <row r="1415" spans="2:18">
      <c r="B1415" s="213" t="s">
        <v>1664</v>
      </c>
      <c r="C1415" s="213" t="s">
        <v>354</v>
      </c>
      <c r="D1415" s="213" t="s">
        <v>355</v>
      </c>
      <c r="E1415" s="214">
        <v>315</v>
      </c>
      <c r="F1415" s="212">
        <v>43.924230000000001</v>
      </c>
      <c r="G1415" s="212">
        <v>0.91822000000000004</v>
      </c>
      <c r="H1415" s="220">
        <v>1.2929400205612183</v>
      </c>
      <c r="I1415" s="212">
        <v>0.15372895827334765</v>
      </c>
      <c r="J1415" s="212">
        <v>2.8094342954580926E-2</v>
      </c>
      <c r="K1415" s="213">
        <v>5</v>
      </c>
      <c r="L1415" s="214">
        <v>6714.0004700000009</v>
      </c>
      <c r="M1415" s="214">
        <v>6714.00047</v>
      </c>
      <c r="N1415" s="215">
        <v>0.9735449841269842</v>
      </c>
      <c r="O1415" s="215">
        <v>0.9735449841269842</v>
      </c>
      <c r="P1415" s="213">
        <v>2</v>
      </c>
      <c r="Q1415" s="214">
        <v>1227</v>
      </c>
      <c r="R1415" s="215">
        <v>4.4444444444444446E-2</v>
      </c>
    </row>
    <row r="1416" spans="2:18">
      <c r="B1416" s="213" t="s">
        <v>1665</v>
      </c>
      <c r="C1416" s="213" t="s">
        <v>354</v>
      </c>
      <c r="D1416" s="213" t="s">
        <v>355</v>
      </c>
      <c r="E1416" s="214">
        <v>5</v>
      </c>
      <c r="F1416" s="212">
        <v>30.617099999999997</v>
      </c>
      <c r="G1416" s="212">
        <v>0</v>
      </c>
      <c r="H1416" s="221" t="s">
        <v>1765</v>
      </c>
      <c r="I1416" s="212">
        <v>3.0109263461296165E-2</v>
      </c>
      <c r="J1416" s="212">
        <v>0</v>
      </c>
      <c r="K1416" s="213">
        <v>3</v>
      </c>
      <c r="L1416" s="214">
        <v>1315.000188</v>
      </c>
      <c r="M1416" s="214">
        <v>1315.000188</v>
      </c>
      <c r="N1416" s="215">
        <v>2.3333336</v>
      </c>
      <c r="O1416" s="215">
        <v>2.3333336</v>
      </c>
      <c r="P1416" s="213"/>
      <c r="Q1416" s="214"/>
      <c r="R1416" s="215"/>
    </row>
    <row r="1417" spans="2:18">
      <c r="B1417" s="213" t="s">
        <v>1666</v>
      </c>
      <c r="C1417" s="213" t="s">
        <v>354</v>
      </c>
      <c r="D1417" s="213" t="s">
        <v>355</v>
      </c>
      <c r="E1417" s="214">
        <v>79</v>
      </c>
      <c r="F1417" s="212">
        <v>18.154869999999999</v>
      </c>
      <c r="G1417" s="212">
        <v>1.4504999999999999</v>
      </c>
      <c r="H1417" s="220">
        <v>1.1561635732650757</v>
      </c>
      <c r="I1417" s="212">
        <v>0.39576313830569432</v>
      </c>
      <c r="J1417" s="212">
        <v>0</v>
      </c>
      <c r="K1417" s="213">
        <v>3</v>
      </c>
      <c r="L1417" s="214">
        <v>17284.667290000001</v>
      </c>
      <c r="M1417" s="214">
        <v>17284.667290000001</v>
      </c>
      <c r="N1417" s="215">
        <v>2.0168777088607595</v>
      </c>
      <c r="O1417" s="215">
        <v>2.0168777088607595</v>
      </c>
      <c r="P1417" s="213"/>
      <c r="Q1417" s="214"/>
      <c r="R1417" s="215"/>
    </row>
    <row r="1418" spans="2:18">
      <c r="B1418" s="213" t="s">
        <v>1667</v>
      </c>
      <c r="C1418" s="213" t="s">
        <v>354</v>
      </c>
      <c r="D1418" s="213" t="s">
        <v>355</v>
      </c>
      <c r="E1418" s="214">
        <v>54.5</v>
      </c>
      <c r="F1418" s="212">
        <v>11.60534</v>
      </c>
      <c r="G1418" s="212">
        <v>4.2200000000000001E-2</v>
      </c>
      <c r="H1418" s="220">
        <v>1.8210421800613403</v>
      </c>
      <c r="I1418" s="212">
        <v>0.77386520226481348</v>
      </c>
      <c r="J1418" s="212">
        <v>0.11833053332459187</v>
      </c>
      <c r="K1418" s="213">
        <v>6</v>
      </c>
      <c r="L1418" s="214">
        <v>33798</v>
      </c>
      <c r="M1418" s="214">
        <v>33798</v>
      </c>
      <c r="N1418" s="215">
        <v>3.7798165137614679</v>
      </c>
      <c r="O1418" s="215">
        <v>3.7798165137614679</v>
      </c>
      <c r="P1418" s="213">
        <v>1</v>
      </c>
      <c r="Q1418" s="214">
        <v>5168</v>
      </c>
      <c r="R1418" s="215">
        <v>0.34862385321100919</v>
      </c>
    </row>
    <row r="1419" spans="2:18">
      <c r="B1419" s="213" t="s">
        <v>1668</v>
      </c>
      <c r="C1419" s="213" t="s">
        <v>354</v>
      </c>
      <c r="D1419" s="213" t="s">
        <v>355</v>
      </c>
      <c r="E1419" s="214">
        <v>23.5</v>
      </c>
      <c r="F1419" s="212">
        <v>33.742350000000002</v>
      </c>
      <c r="G1419" s="212">
        <v>0</v>
      </c>
      <c r="H1419" s="221" t="s">
        <v>1765</v>
      </c>
      <c r="I1419" s="212">
        <v>0.26193910627579936</v>
      </c>
      <c r="J1419" s="212">
        <v>0</v>
      </c>
      <c r="K1419" s="213">
        <v>4</v>
      </c>
      <c r="L1419" s="214">
        <v>11440</v>
      </c>
      <c r="M1419" s="214">
        <v>11440</v>
      </c>
      <c r="N1419" s="215">
        <v>3.7446808510638299</v>
      </c>
      <c r="O1419" s="215">
        <v>3.7446808510638299</v>
      </c>
      <c r="P1419" s="213"/>
      <c r="Q1419" s="214"/>
      <c r="R1419" s="215"/>
    </row>
    <row r="1420" spans="2:18">
      <c r="B1420" s="213" t="s">
        <v>1669</v>
      </c>
      <c r="C1420" s="213" t="s">
        <v>354</v>
      </c>
      <c r="D1420" s="213" t="s">
        <v>355</v>
      </c>
      <c r="E1420" s="214">
        <v>542</v>
      </c>
      <c r="F1420" s="212">
        <v>44.161019999999994</v>
      </c>
      <c r="G1420" s="212">
        <v>2.4193800000000003</v>
      </c>
      <c r="H1420" s="220">
        <v>4.2022466659545898</v>
      </c>
      <c r="I1420" s="212">
        <v>8.2185456105629129</v>
      </c>
      <c r="J1420" s="212">
        <v>0.54952260057860003</v>
      </c>
      <c r="K1420" s="213">
        <v>15</v>
      </c>
      <c r="L1420" s="214">
        <v>358939.00350199931</v>
      </c>
      <c r="M1420" s="214">
        <v>228107.999992</v>
      </c>
      <c r="N1420" s="215">
        <v>3.4981552177121831</v>
      </c>
      <c r="O1420" s="215">
        <v>2.5424354206642068</v>
      </c>
      <c r="P1420" s="213">
        <v>3</v>
      </c>
      <c r="Q1420" s="214">
        <v>24000</v>
      </c>
      <c r="R1420" s="215">
        <v>0.15498154981549817</v>
      </c>
    </row>
    <row r="1421" spans="2:18">
      <c r="B1421" s="213" t="s">
        <v>1670</v>
      </c>
      <c r="C1421" s="213" t="s">
        <v>354</v>
      </c>
      <c r="D1421" s="213" t="s">
        <v>355</v>
      </c>
      <c r="E1421" s="214">
        <v>126</v>
      </c>
      <c r="F1421" s="212">
        <v>29.967629999999996</v>
      </c>
      <c r="G1421" s="212">
        <v>0.18290999999999999</v>
      </c>
      <c r="H1421" s="220">
        <v>1.0155429840087891</v>
      </c>
      <c r="I1421" s="212">
        <v>0.25229956399064973</v>
      </c>
      <c r="J1421" s="212">
        <v>8.7740441892383128E-2</v>
      </c>
      <c r="K1421" s="213">
        <v>5</v>
      </c>
      <c r="L1421" s="214">
        <v>11019</v>
      </c>
      <c r="M1421" s="214">
        <v>11019</v>
      </c>
      <c r="N1421" s="215">
        <v>1.1587301587301588</v>
      </c>
      <c r="O1421" s="215">
        <v>1.1587301587301588</v>
      </c>
      <c r="P1421" s="213">
        <v>4</v>
      </c>
      <c r="Q1421" s="214">
        <v>3832</v>
      </c>
      <c r="R1421" s="215">
        <v>0.30952380952380953</v>
      </c>
    </row>
    <row r="1422" spans="2:18">
      <c r="B1422" s="213" t="s">
        <v>1671</v>
      </c>
      <c r="C1422" s="213" t="s">
        <v>354</v>
      </c>
      <c r="D1422" s="213" t="s">
        <v>355</v>
      </c>
      <c r="E1422" s="214">
        <v>139</v>
      </c>
      <c r="F1422" s="212">
        <v>27.447040000000001</v>
      </c>
      <c r="G1422" s="212">
        <v>9.573000000000001E-2</v>
      </c>
      <c r="H1422" s="220">
        <v>1.5058050155639648</v>
      </c>
      <c r="I1422" s="212">
        <v>0.53656302591495475</v>
      </c>
      <c r="J1422" s="212">
        <v>4.7396324299904258E-3</v>
      </c>
      <c r="K1422" s="213">
        <v>5</v>
      </c>
      <c r="L1422" s="214">
        <v>23434</v>
      </c>
      <c r="M1422" s="214">
        <v>23148</v>
      </c>
      <c r="N1422" s="215">
        <v>1.2446043165467626</v>
      </c>
      <c r="O1422" s="215">
        <v>1.2374100719424461</v>
      </c>
      <c r="P1422" s="213">
        <v>1</v>
      </c>
      <c r="Q1422" s="214">
        <v>207</v>
      </c>
      <c r="R1422" s="215">
        <v>2.1582733812949641E-2</v>
      </c>
    </row>
    <row r="1423" spans="2:18">
      <c r="B1423" s="213" t="s">
        <v>1672</v>
      </c>
      <c r="C1423" s="213" t="s">
        <v>354</v>
      </c>
      <c r="D1423" s="213" t="s">
        <v>355</v>
      </c>
      <c r="E1423" s="214">
        <v>1265.5</v>
      </c>
      <c r="F1423" s="212">
        <v>23.63457</v>
      </c>
      <c r="G1423" s="212">
        <v>7.1660699999999995</v>
      </c>
      <c r="H1423" s="220">
        <v>5.1186995506286621</v>
      </c>
      <c r="I1423" s="212">
        <v>4.4090941603203175</v>
      </c>
      <c r="J1423" s="212">
        <v>7.0522067074253666E-3</v>
      </c>
      <c r="K1423" s="213">
        <v>15</v>
      </c>
      <c r="L1423" s="214">
        <v>192563.98142</v>
      </c>
      <c r="M1423" s="214">
        <v>150431.331079</v>
      </c>
      <c r="N1423" s="215">
        <v>1.6673251442117738</v>
      </c>
      <c r="O1423" s="215">
        <v>1.4995390367443697</v>
      </c>
      <c r="P1423" s="213">
        <v>1</v>
      </c>
      <c r="Q1423" s="214">
        <v>308</v>
      </c>
      <c r="R1423" s="215">
        <v>3.1608060055314103E-3</v>
      </c>
    </row>
    <row r="1424" spans="2:18">
      <c r="B1424" s="213" t="s">
        <v>1673</v>
      </c>
      <c r="C1424" s="213" t="s">
        <v>354</v>
      </c>
      <c r="D1424" s="213" t="s">
        <v>355</v>
      </c>
      <c r="E1424" s="214">
        <v>411.5</v>
      </c>
      <c r="F1424" s="212">
        <v>31.424799999999998</v>
      </c>
      <c r="G1424" s="212">
        <v>2.1219699999999997</v>
      </c>
      <c r="H1424" s="220">
        <v>1.4461753368377686</v>
      </c>
      <c r="I1424" s="212">
        <v>0.48515976598583149</v>
      </c>
      <c r="J1424" s="212">
        <v>8.0138712584379174E-4</v>
      </c>
      <c r="K1424" s="213">
        <v>4</v>
      </c>
      <c r="L1424" s="214">
        <v>21189</v>
      </c>
      <c r="M1424" s="214">
        <v>21189</v>
      </c>
      <c r="N1424" s="215">
        <v>0.25273390036452004</v>
      </c>
      <c r="O1424" s="215">
        <v>0.25273390036452004</v>
      </c>
      <c r="P1424" s="213">
        <v>1</v>
      </c>
      <c r="Q1424" s="214">
        <v>35</v>
      </c>
      <c r="R1424" s="215">
        <v>1.7010935601458079E-2</v>
      </c>
    </row>
    <row r="1425" spans="2:18">
      <c r="B1425" s="213" t="s">
        <v>1674</v>
      </c>
      <c r="C1425" s="213" t="s">
        <v>354</v>
      </c>
      <c r="D1425" s="213" t="s">
        <v>355</v>
      </c>
      <c r="E1425" s="214">
        <v>317</v>
      </c>
      <c r="F1425" s="212">
        <v>45.192080000000004</v>
      </c>
      <c r="G1425" s="212">
        <v>1.34632</v>
      </c>
      <c r="H1425" s="220">
        <v>1.9028623104095459</v>
      </c>
      <c r="I1425" s="212">
        <v>6.3351713194541581</v>
      </c>
      <c r="J1425" s="212">
        <v>4.6709421049181001E-2</v>
      </c>
      <c r="K1425" s="213">
        <v>7</v>
      </c>
      <c r="L1425" s="214">
        <v>276684.00081599999</v>
      </c>
      <c r="M1425" s="214">
        <v>4358.0008159999998</v>
      </c>
      <c r="N1425" s="215">
        <v>1.0536277665615141</v>
      </c>
      <c r="O1425" s="215">
        <v>0.13564669400630916</v>
      </c>
      <c r="P1425" s="213">
        <v>4</v>
      </c>
      <c r="Q1425" s="214">
        <v>2040</v>
      </c>
      <c r="R1425" s="215">
        <v>8.8328075709779186E-2</v>
      </c>
    </row>
    <row r="1426" spans="2:18">
      <c r="B1426" s="213" t="s">
        <v>1675</v>
      </c>
      <c r="C1426" s="213" t="s">
        <v>354</v>
      </c>
      <c r="D1426" s="213" t="s">
        <v>355</v>
      </c>
      <c r="E1426" s="214">
        <v>61.5</v>
      </c>
      <c r="F1426" s="212">
        <v>133.63292999999999</v>
      </c>
      <c r="G1426" s="212">
        <v>0</v>
      </c>
      <c r="H1426" s="221" t="s">
        <v>1765</v>
      </c>
      <c r="I1426" s="212">
        <v>3.4034224331335112</v>
      </c>
      <c r="J1426" s="212">
        <v>9.2388487222277133E-2</v>
      </c>
      <c r="K1426" s="213">
        <v>5</v>
      </c>
      <c r="L1426" s="214">
        <v>148642</v>
      </c>
      <c r="M1426" s="214">
        <v>11824</v>
      </c>
      <c r="N1426" s="215">
        <v>2.178861788617886</v>
      </c>
      <c r="O1426" s="215">
        <v>0.21138211382113822</v>
      </c>
      <c r="P1426" s="213">
        <v>8</v>
      </c>
      <c r="Q1426" s="214">
        <v>4035</v>
      </c>
      <c r="R1426" s="215">
        <v>0.65040650406504064</v>
      </c>
    </row>
    <row r="1427" spans="2:18">
      <c r="B1427" s="213" t="s">
        <v>1676</v>
      </c>
      <c r="C1427" s="213" t="s">
        <v>354</v>
      </c>
      <c r="D1427" s="213" t="s">
        <v>355</v>
      </c>
      <c r="E1427" s="214">
        <v>85.5</v>
      </c>
      <c r="F1427" s="212">
        <v>49.745129999999996</v>
      </c>
      <c r="G1427" s="212">
        <v>4.5832499999999996</v>
      </c>
      <c r="H1427" s="220">
        <v>2.7163643836975098</v>
      </c>
      <c r="I1427" s="212">
        <v>6.8232389571842847E-3</v>
      </c>
      <c r="J1427" s="212">
        <v>1.9691226520733168E-2</v>
      </c>
      <c r="K1427" s="213">
        <v>2</v>
      </c>
      <c r="L1427" s="214">
        <v>298</v>
      </c>
      <c r="M1427" s="214">
        <v>298</v>
      </c>
      <c r="N1427" s="215">
        <v>0.98245614035087714</v>
      </c>
      <c r="O1427" s="215">
        <v>0.98245614035087714</v>
      </c>
      <c r="P1427" s="213">
        <v>3</v>
      </c>
      <c r="Q1427" s="214">
        <v>860</v>
      </c>
      <c r="R1427" s="215">
        <v>0.16374269005847952</v>
      </c>
    </row>
    <row r="1428" spans="2:18">
      <c r="B1428" s="213" t="s">
        <v>1677</v>
      </c>
      <c r="C1428" s="213" t="s">
        <v>354</v>
      </c>
      <c r="D1428" s="213" t="s">
        <v>355</v>
      </c>
      <c r="E1428" s="214">
        <v>114.5</v>
      </c>
      <c r="F1428" s="212">
        <v>51.18065</v>
      </c>
      <c r="G1428" s="212">
        <v>9.1382000000000012</v>
      </c>
      <c r="H1428" s="220">
        <v>3.6218192577362061</v>
      </c>
      <c r="I1428" s="212">
        <v>0.26512938045503981</v>
      </c>
      <c r="J1428" s="212">
        <v>0.24824683481138257</v>
      </c>
      <c r="K1428" s="213">
        <v>5</v>
      </c>
      <c r="L1428" s="214">
        <v>11579.332904999999</v>
      </c>
      <c r="M1428" s="214">
        <v>11579.332904999999</v>
      </c>
      <c r="N1428" s="215">
        <v>2.0378456768558952</v>
      </c>
      <c r="O1428" s="215">
        <v>2.0378456768558952</v>
      </c>
      <c r="P1428" s="213">
        <v>6</v>
      </c>
      <c r="Q1428" s="214">
        <v>10842</v>
      </c>
      <c r="R1428" s="215">
        <v>0.56768558951965065</v>
      </c>
    </row>
    <row r="1429" spans="2:18">
      <c r="B1429" s="213" t="s">
        <v>1678</v>
      </c>
      <c r="C1429" s="213" t="s">
        <v>354</v>
      </c>
      <c r="D1429" s="213" t="s">
        <v>355</v>
      </c>
      <c r="E1429" s="214">
        <v>423.5</v>
      </c>
      <c r="F1429" s="212">
        <v>27.72607</v>
      </c>
      <c r="G1429" s="212">
        <v>0.31901000000000002</v>
      </c>
      <c r="H1429" s="220">
        <v>1.0015732049942017</v>
      </c>
      <c r="I1429" s="212">
        <v>5.0636219591028668</v>
      </c>
      <c r="J1429" s="212">
        <v>0.30809900472440177</v>
      </c>
      <c r="K1429" s="213">
        <v>8</v>
      </c>
      <c r="L1429" s="214">
        <v>221150.00709799997</v>
      </c>
      <c r="M1429" s="214">
        <v>22785.007098000005</v>
      </c>
      <c r="N1429" s="215">
        <v>3.4624165430932701</v>
      </c>
      <c r="O1429" s="215">
        <v>2.4966550318772138</v>
      </c>
      <c r="P1429" s="213">
        <v>4</v>
      </c>
      <c r="Q1429" s="214">
        <v>13456</v>
      </c>
      <c r="R1429" s="215">
        <v>1.1003541912632822</v>
      </c>
    </row>
    <row r="1430" spans="2:18">
      <c r="B1430" s="213" t="s">
        <v>1679</v>
      </c>
      <c r="C1430" s="213" t="s">
        <v>354</v>
      </c>
      <c r="D1430" s="213" t="s">
        <v>355</v>
      </c>
      <c r="E1430" s="214">
        <v>529</v>
      </c>
      <c r="F1430" s="212">
        <v>39.77552</v>
      </c>
      <c r="G1430" s="212">
        <v>9.6300000000000014E-3</v>
      </c>
      <c r="H1430" s="220">
        <v>1.4568337202072144</v>
      </c>
      <c r="I1430" s="212">
        <v>10.928447544806716</v>
      </c>
      <c r="J1430" s="212">
        <v>5.7928840810994087E-2</v>
      </c>
      <c r="K1430" s="213">
        <v>6</v>
      </c>
      <c r="L1430" s="214">
        <v>477292</v>
      </c>
      <c r="M1430" s="214">
        <v>210523</v>
      </c>
      <c r="N1430" s="215">
        <v>3.8790170132325144</v>
      </c>
      <c r="O1430" s="215">
        <v>1.9640831758034027</v>
      </c>
      <c r="P1430" s="213">
        <v>1</v>
      </c>
      <c r="Q1430" s="214">
        <v>2530</v>
      </c>
      <c r="R1430" s="215">
        <v>0.95652173913043481</v>
      </c>
    </row>
    <row r="1431" spans="2:18">
      <c r="B1431" s="213" t="s">
        <v>1680</v>
      </c>
      <c r="C1431" s="213" t="s">
        <v>354</v>
      </c>
      <c r="D1431" s="213" t="s">
        <v>355</v>
      </c>
      <c r="E1431" s="214">
        <v>97</v>
      </c>
      <c r="F1431" s="212">
        <v>19.756700000000002</v>
      </c>
      <c r="G1431" s="212">
        <v>0.76596000000000009</v>
      </c>
      <c r="H1431" s="220">
        <v>0.48923522233963013</v>
      </c>
      <c r="I1431" s="212">
        <v>1.4356735875616407</v>
      </c>
      <c r="J1431" s="212">
        <v>0.21298580127425573</v>
      </c>
      <c r="K1431" s="213">
        <v>4</v>
      </c>
      <c r="L1431" s="214">
        <v>62702</v>
      </c>
      <c r="M1431" s="214">
        <v>17112</v>
      </c>
      <c r="N1431" s="215">
        <v>3.8865979381443299</v>
      </c>
      <c r="O1431" s="215">
        <v>2.9175257731958761</v>
      </c>
      <c r="P1431" s="213">
        <v>6</v>
      </c>
      <c r="Q1431" s="214">
        <v>9302</v>
      </c>
      <c r="R1431" s="215">
        <v>1.9484536082474226</v>
      </c>
    </row>
    <row r="1432" spans="2:18">
      <c r="B1432" s="213" t="s">
        <v>1681</v>
      </c>
      <c r="C1432" s="213" t="s">
        <v>354</v>
      </c>
      <c r="D1432" s="213" t="s">
        <v>355</v>
      </c>
      <c r="E1432" s="214">
        <v>570</v>
      </c>
      <c r="F1432" s="212">
        <v>27.25705</v>
      </c>
      <c r="G1432" s="212">
        <v>0.54822000000000004</v>
      </c>
      <c r="H1432" s="220">
        <v>1.1777884960174561</v>
      </c>
      <c r="I1432" s="212">
        <v>6.8153855611791494</v>
      </c>
      <c r="J1432" s="212">
        <v>8.5908699890454479E-2</v>
      </c>
      <c r="K1432" s="213">
        <v>9</v>
      </c>
      <c r="L1432" s="214">
        <v>297657.00863999996</v>
      </c>
      <c r="M1432" s="214">
        <v>37337.00864</v>
      </c>
      <c r="N1432" s="215">
        <v>3.1157895157894737</v>
      </c>
      <c r="O1432" s="215">
        <v>2.175438638596491</v>
      </c>
      <c r="P1432" s="213">
        <v>3</v>
      </c>
      <c r="Q1432" s="214">
        <v>3752</v>
      </c>
      <c r="R1432" s="215">
        <v>0.96140350877192982</v>
      </c>
    </row>
    <row r="1433" spans="2:18">
      <c r="B1433" s="213" t="s">
        <v>1682</v>
      </c>
      <c r="C1433" s="213" t="s">
        <v>354</v>
      </c>
      <c r="D1433" s="213" t="s">
        <v>355</v>
      </c>
      <c r="E1433" s="214">
        <v>31</v>
      </c>
      <c r="F1433" s="212">
        <v>11.35455</v>
      </c>
      <c r="G1433" s="212">
        <v>0</v>
      </c>
      <c r="H1433" s="221" t="s">
        <v>1765</v>
      </c>
      <c r="I1433" s="212">
        <v>0.29339927515892422</v>
      </c>
      <c r="J1433" s="212">
        <v>6.9651989623337546E-2</v>
      </c>
      <c r="K1433" s="213">
        <v>3</v>
      </c>
      <c r="L1433" s="214">
        <v>12814</v>
      </c>
      <c r="M1433" s="214">
        <v>204</v>
      </c>
      <c r="N1433" s="215">
        <v>2.4838709677419355</v>
      </c>
      <c r="O1433" s="215">
        <v>1.6451612903225807</v>
      </c>
      <c r="P1433" s="213">
        <v>2</v>
      </c>
      <c r="Q1433" s="214">
        <v>3042</v>
      </c>
      <c r="R1433" s="215">
        <v>1.6774193548387097</v>
      </c>
    </row>
    <row r="1434" spans="2:18">
      <c r="B1434" s="213" t="s">
        <v>1683</v>
      </c>
      <c r="C1434" s="213" t="s">
        <v>354</v>
      </c>
      <c r="D1434" s="213" t="s">
        <v>355</v>
      </c>
      <c r="E1434" s="214">
        <v>39.5</v>
      </c>
      <c r="F1434" s="212">
        <v>27.978450000000002</v>
      </c>
      <c r="G1434" s="212">
        <v>0</v>
      </c>
      <c r="H1434" s="220">
        <v>0.21852506697177887</v>
      </c>
      <c r="I1434" s="212">
        <v>0.56294011074272754</v>
      </c>
      <c r="J1434" s="212">
        <v>1.0189064885728209E-2</v>
      </c>
      <c r="K1434" s="213">
        <v>9</v>
      </c>
      <c r="L1434" s="214">
        <v>24586</v>
      </c>
      <c r="M1434" s="214">
        <v>5671</v>
      </c>
      <c r="N1434" s="215">
        <v>4.3544303797468356</v>
      </c>
      <c r="O1434" s="215">
        <v>3.3670886075949369</v>
      </c>
      <c r="P1434" s="213">
        <v>5</v>
      </c>
      <c r="Q1434" s="214">
        <v>445</v>
      </c>
      <c r="R1434" s="215">
        <v>1.240506329113924</v>
      </c>
    </row>
    <row r="1435" spans="2:18">
      <c r="B1435" s="213" t="s">
        <v>1684</v>
      </c>
      <c r="C1435" s="213" t="s">
        <v>354</v>
      </c>
      <c r="D1435" s="213" t="s">
        <v>355</v>
      </c>
      <c r="E1435" s="214">
        <v>74</v>
      </c>
      <c r="F1435" s="212">
        <v>98.223880000000008</v>
      </c>
      <c r="G1435" s="212">
        <v>0</v>
      </c>
      <c r="H1435" s="221" t="s">
        <v>1765</v>
      </c>
      <c r="I1435" s="212">
        <v>1.9057443788065849</v>
      </c>
      <c r="J1435" s="212">
        <v>1.5481196497050369</v>
      </c>
      <c r="K1435" s="213">
        <v>8</v>
      </c>
      <c r="L1435" s="214">
        <v>83232</v>
      </c>
      <c r="M1435" s="214">
        <v>52156</v>
      </c>
      <c r="N1435" s="215">
        <v>7.1891891891891895</v>
      </c>
      <c r="O1435" s="215">
        <v>6.2702702702702702</v>
      </c>
      <c r="P1435" s="213">
        <v>10</v>
      </c>
      <c r="Q1435" s="214">
        <v>67613</v>
      </c>
      <c r="R1435" s="215">
        <v>7.5405405405405403</v>
      </c>
    </row>
    <row r="1436" spans="2:18">
      <c r="B1436" s="213" t="s">
        <v>1685</v>
      </c>
      <c r="C1436" s="213" t="s">
        <v>354</v>
      </c>
      <c r="D1436" s="213" t="s">
        <v>378</v>
      </c>
      <c r="E1436" s="214">
        <v>81</v>
      </c>
      <c r="F1436" s="212">
        <v>52.223459999999996</v>
      </c>
      <c r="G1436" s="212">
        <v>0</v>
      </c>
      <c r="H1436" s="221" t="s">
        <v>1765</v>
      </c>
      <c r="I1436" s="212">
        <v>0.15110639049723465</v>
      </c>
      <c r="J1436" s="212">
        <v>7.5553195248617335E-3</v>
      </c>
      <c r="K1436" s="213">
        <v>4</v>
      </c>
      <c r="L1436" s="214">
        <v>7800</v>
      </c>
      <c r="M1436" s="214">
        <v>7800</v>
      </c>
      <c r="N1436" s="215">
        <v>1.8888888888888888</v>
      </c>
      <c r="O1436" s="215">
        <v>1.8888888888888888</v>
      </c>
      <c r="P1436" s="213">
        <v>2</v>
      </c>
      <c r="Q1436" s="214">
        <v>390</v>
      </c>
      <c r="R1436" s="215">
        <v>0.97530864197530864</v>
      </c>
    </row>
    <row r="1437" spans="2:18">
      <c r="B1437" s="213" t="s">
        <v>1686</v>
      </c>
      <c r="C1437" s="213" t="s">
        <v>354</v>
      </c>
      <c r="D1437" s="213" t="s">
        <v>355</v>
      </c>
      <c r="E1437" s="214">
        <v>488</v>
      </c>
      <c r="F1437" s="212">
        <v>10.44608</v>
      </c>
      <c r="G1437" s="212">
        <v>1.6486999999999998</v>
      </c>
      <c r="H1437" s="220">
        <v>1.0193119049072266</v>
      </c>
      <c r="I1437" s="212">
        <v>2.6364491718512064</v>
      </c>
      <c r="J1437" s="212">
        <v>0</v>
      </c>
      <c r="K1437" s="213">
        <v>4</v>
      </c>
      <c r="L1437" s="214">
        <v>115145.00051100001</v>
      </c>
      <c r="M1437" s="214">
        <v>68595.000510999991</v>
      </c>
      <c r="N1437" s="215">
        <v>1.9836065676229508</v>
      </c>
      <c r="O1437" s="215">
        <v>1.0102459118852458</v>
      </c>
      <c r="P1437" s="213"/>
      <c r="Q1437" s="214"/>
      <c r="R1437" s="215"/>
    </row>
    <row r="1438" spans="2:18">
      <c r="B1438" s="213" t="s">
        <v>1687</v>
      </c>
      <c r="C1438" s="213" t="s">
        <v>354</v>
      </c>
      <c r="D1438" s="213" t="s">
        <v>378</v>
      </c>
      <c r="E1438" s="214">
        <v>873.5</v>
      </c>
      <c r="F1438" s="212">
        <v>22.44342</v>
      </c>
      <c r="G1438" s="212">
        <v>3.09015</v>
      </c>
      <c r="H1438" s="220">
        <v>1.443020224571228</v>
      </c>
      <c r="I1438" s="212">
        <v>1.7251119188959296</v>
      </c>
      <c r="J1438" s="212">
        <v>4.5573299921682651</v>
      </c>
      <c r="K1438" s="213">
        <v>6</v>
      </c>
      <c r="L1438" s="214">
        <v>89049</v>
      </c>
      <c r="M1438" s="214">
        <v>5749</v>
      </c>
      <c r="N1438" s="215">
        <v>1.0154550658271322</v>
      </c>
      <c r="O1438" s="215">
        <v>4.2358328563251287E-2</v>
      </c>
      <c r="P1438" s="213">
        <v>4</v>
      </c>
      <c r="Q1438" s="214">
        <v>235246</v>
      </c>
      <c r="R1438" s="215">
        <v>1.1184888380080138</v>
      </c>
    </row>
    <row r="1439" spans="2:18">
      <c r="B1439" s="213" t="s">
        <v>1688</v>
      </c>
      <c r="C1439" s="213" t="s">
        <v>354</v>
      </c>
      <c r="D1439" s="213" t="s">
        <v>355</v>
      </c>
      <c r="E1439" s="214">
        <v>168</v>
      </c>
      <c r="F1439" s="212">
        <v>14.61027</v>
      </c>
      <c r="G1439" s="212">
        <v>0.12656999999999999</v>
      </c>
      <c r="H1439" s="220">
        <v>0.35308876633644104</v>
      </c>
      <c r="I1439" s="212">
        <v>3.288595106387608</v>
      </c>
      <c r="J1439" s="212">
        <v>2.4728517026036999E-3</v>
      </c>
      <c r="K1439" s="213">
        <v>4</v>
      </c>
      <c r="L1439" s="214">
        <v>143627</v>
      </c>
      <c r="M1439" s="214">
        <v>127261</v>
      </c>
      <c r="N1439" s="215">
        <v>2.9880952380952381</v>
      </c>
      <c r="O1439" s="215">
        <v>1.9940476190476191</v>
      </c>
      <c r="P1439" s="213">
        <v>1</v>
      </c>
      <c r="Q1439" s="214">
        <v>108</v>
      </c>
      <c r="R1439" s="215">
        <v>5.9523809523809521E-3</v>
      </c>
    </row>
    <row r="1440" spans="2:18">
      <c r="B1440" s="213" t="s">
        <v>1689</v>
      </c>
      <c r="C1440" s="213" t="s">
        <v>354</v>
      </c>
      <c r="D1440" s="213" t="s">
        <v>378</v>
      </c>
      <c r="E1440" s="214">
        <v>46.5</v>
      </c>
      <c r="F1440" s="212">
        <v>40.593699999999998</v>
      </c>
      <c r="G1440" s="212">
        <v>9.6030000000000004E-2</v>
      </c>
      <c r="H1440" s="221" t="s">
        <v>1765</v>
      </c>
      <c r="I1440" s="212">
        <v>0.26226645058353371</v>
      </c>
      <c r="J1440" s="212">
        <v>6.604124169295808E-2</v>
      </c>
      <c r="K1440" s="213">
        <v>2</v>
      </c>
      <c r="L1440" s="214">
        <v>13538</v>
      </c>
      <c r="M1440" s="214">
        <v>9324</v>
      </c>
      <c r="N1440" s="215">
        <v>1.8279569892473118</v>
      </c>
      <c r="O1440" s="215">
        <v>0.90322580645161288</v>
      </c>
      <c r="P1440" s="213">
        <v>2</v>
      </c>
      <c r="Q1440" s="214">
        <v>3409</v>
      </c>
      <c r="R1440" s="215">
        <v>0.19354838709677419</v>
      </c>
    </row>
    <row r="1441" spans="2:18">
      <c r="B1441" s="213" t="s">
        <v>1690</v>
      </c>
      <c r="C1441" s="213" t="s">
        <v>354</v>
      </c>
      <c r="D1441" s="213" t="s">
        <v>355</v>
      </c>
      <c r="E1441" s="214">
        <v>59</v>
      </c>
      <c r="F1441" s="212">
        <v>46.652920000000002</v>
      </c>
      <c r="G1441" s="212">
        <v>0.45150999999999997</v>
      </c>
      <c r="H1441" s="221" t="s">
        <v>1765</v>
      </c>
      <c r="I1441" s="212">
        <v>0.89345505821573135</v>
      </c>
      <c r="J1441" s="212">
        <v>8.9755358094504665E-3</v>
      </c>
      <c r="K1441" s="213">
        <v>3</v>
      </c>
      <c r="L1441" s="214">
        <v>39021</v>
      </c>
      <c r="M1441" s="214">
        <v>33435</v>
      </c>
      <c r="N1441" s="215">
        <v>2.8813559322033897</v>
      </c>
      <c r="O1441" s="215">
        <v>1.9152542372881356</v>
      </c>
      <c r="P1441" s="213">
        <v>1</v>
      </c>
      <c r="Q1441" s="214">
        <v>392</v>
      </c>
      <c r="R1441" s="215">
        <v>0.94915254237288138</v>
      </c>
    </row>
    <row r="1442" spans="2:18">
      <c r="B1442" s="213" t="s">
        <v>1691</v>
      </c>
      <c r="C1442" s="213" t="s">
        <v>354</v>
      </c>
      <c r="D1442" s="213" t="s">
        <v>378</v>
      </c>
      <c r="E1442" s="214">
        <v>636.5</v>
      </c>
      <c r="F1442" s="212">
        <v>38.006610000000002</v>
      </c>
      <c r="G1442" s="212">
        <v>1.1033299999999999</v>
      </c>
      <c r="H1442" s="220">
        <v>1.5215123891830444</v>
      </c>
      <c r="I1442" s="212">
        <v>1.3249381874717268</v>
      </c>
      <c r="J1442" s="212">
        <v>2.4293258164555423E-2</v>
      </c>
      <c r="K1442" s="213">
        <v>4</v>
      </c>
      <c r="L1442" s="214">
        <v>68392.328267999997</v>
      </c>
      <c r="M1442" s="214">
        <v>68392.328267999997</v>
      </c>
      <c r="N1442" s="215">
        <v>1.9979051830322074</v>
      </c>
      <c r="O1442" s="215">
        <v>1.9979051830322074</v>
      </c>
      <c r="P1442" s="213">
        <v>1</v>
      </c>
      <c r="Q1442" s="214">
        <v>1254</v>
      </c>
      <c r="R1442" s="215">
        <v>0.9850746268656716</v>
      </c>
    </row>
    <row r="1443" spans="2:18">
      <c r="B1443" s="213" t="s">
        <v>1692</v>
      </c>
      <c r="C1443" s="213" t="s">
        <v>354</v>
      </c>
      <c r="D1443" s="213" t="s">
        <v>378</v>
      </c>
      <c r="E1443" s="214">
        <v>55.5</v>
      </c>
      <c r="F1443" s="212">
        <v>57.965449999999997</v>
      </c>
      <c r="G1443" s="212">
        <v>0</v>
      </c>
      <c r="H1443" s="221" t="s">
        <v>1765</v>
      </c>
      <c r="I1443" s="212">
        <v>0.18353615131918644</v>
      </c>
      <c r="J1443" s="212">
        <v>0.25833380990777238</v>
      </c>
      <c r="K1443" s="213">
        <v>5</v>
      </c>
      <c r="L1443" s="214">
        <v>9474.0002430000004</v>
      </c>
      <c r="M1443" s="214">
        <v>4280.0002430000004</v>
      </c>
      <c r="N1443" s="215">
        <v>1.9279279819819819</v>
      </c>
      <c r="O1443" s="215">
        <v>0.97297302702702704</v>
      </c>
      <c r="P1443" s="213">
        <v>2</v>
      </c>
      <c r="Q1443" s="214">
        <v>13335</v>
      </c>
      <c r="R1443" s="215">
        <v>1.2432432432432432</v>
      </c>
    </row>
    <row r="1444" spans="2:18">
      <c r="B1444" s="213" t="s">
        <v>1693</v>
      </c>
      <c r="C1444" s="213" t="s">
        <v>354</v>
      </c>
      <c r="D1444" s="213" t="s">
        <v>378</v>
      </c>
      <c r="E1444" s="214">
        <v>65.5</v>
      </c>
      <c r="F1444" s="212">
        <v>4.5247700000000002</v>
      </c>
      <c r="G1444" s="212">
        <v>0</v>
      </c>
      <c r="H1444" s="220">
        <v>7.3192007839679718E-2</v>
      </c>
      <c r="I1444" s="212">
        <v>0.28841947970805509</v>
      </c>
      <c r="J1444" s="212">
        <v>0.29535487557959483</v>
      </c>
      <c r="K1444" s="213">
        <v>3</v>
      </c>
      <c r="L1444" s="214">
        <v>14888</v>
      </c>
      <c r="M1444" s="214">
        <v>8616</v>
      </c>
      <c r="N1444" s="215">
        <v>1.9694656488549618</v>
      </c>
      <c r="O1444" s="215">
        <v>0.99236641221374045</v>
      </c>
      <c r="P1444" s="213">
        <v>2</v>
      </c>
      <c r="Q1444" s="214">
        <v>15246</v>
      </c>
      <c r="R1444" s="215">
        <v>1.9236641221374047</v>
      </c>
    </row>
    <row r="1445" spans="2:18">
      <c r="B1445" s="213" t="s">
        <v>1694</v>
      </c>
      <c r="C1445" s="213" t="s">
        <v>354</v>
      </c>
      <c r="D1445" s="213" t="s">
        <v>378</v>
      </c>
      <c r="E1445" s="214">
        <v>21</v>
      </c>
      <c r="F1445" s="212">
        <v>21.869049999999998</v>
      </c>
      <c r="G1445" s="212">
        <v>0</v>
      </c>
      <c r="H1445" s="221" t="s">
        <v>1765</v>
      </c>
      <c r="I1445" s="212">
        <v>0.11577074225788134</v>
      </c>
      <c r="J1445" s="212">
        <v>6.9741410998723702E-4</v>
      </c>
      <c r="K1445" s="213">
        <v>3</v>
      </c>
      <c r="L1445" s="214">
        <v>5976</v>
      </c>
      <c r="M1445" s="214">
        <v>5976</v>
      </c>
      <c r="N1445" s="215">
        <v>2.5714285714285716</v>
      </c>
      <c r="O1445" s="215">
        <v>2.5714285714285716</v>
      </c>
      <c r="P1445" s="213">
        <v>1</v>
      </c>
      <c r="Q1445" s="214">
        <v>36</v>
      </c>
      <c r="R1445" s="215">
        <v>0.8571428571428571</v>
      </c>
    </row>
    <row r="1446" spans="2:18">
      <c r="B1446" s="213" t="s">
        <v>1695</v>
      </c>
      <c r="C1446" s="213" t="s">
        <v>354</v>
      </c>
      <c r="D1446" s="213" t="s">
        <v>378</v>
      </c>
      <c r="E1446" s="214">
        <v>101.5</v>
      </c>
      <c r="F1446" s="212">
        <v>27.836659999999998</v>
      </c>
      <c r="G1446" s="212">
        <v>0</v>
      </c>
      <c r="H1446" s="221" t="s">
        <v>1765</v>
      </c>
      <c r="I1446" s="212">
        <v>1.1253939021494048</v>
      </c>
      <c r="J1446" s="212">
        <v>0.46050641134740578</v>
      </c>
      <c r="K1446" s="213">
        <v>4</v>
      </c>
      <c r="L1446" s="214">
        <v>58092</v>
      </c>
      <c r="M1446" s="214">
        <v>48586</v>
      </c>
      <c r="N1446" s="215">
        <v>2.896551724137931</v>
      </c>
      <c r="O1446" s="215">
        <v>1.9408866995073892</v>
      </c>
      <c r="P1446" s="213">
        <v>4</v>
      </c>
      <c r="Q1446" s="214">
        <v>23771</v>
      </c>
      <c r="R1446" s="215">
        <v>2.1182266009852215</v>
      </c>
    </row>
    <row r="1447" spans="2:18">
      <c r="B1447" s="213" t="s">
        <v>1696</v>
      </c>
      <c r="C1447" s="213" t="s">
        <v>354</v>
      </c>
      <c r="D1447" s="213" t="s">
        <v>378</v>
      </c>
      <c r="E1447" s="214">
        <v>99.5</v>
      </c>
      <c r="F1447" s="212">
        <v>83.369110000000006</v>
      </c>
      <c r="G1447" s="212">
        <v>0.63832</v>
      </c>
      <c r="H1447" s="221" t="s">
        <v>1765</v>
      </c>
      <c r="I1447" s="212">
        <v>1.2046085214754552</v>
      </c>
      <c r="J1447" s="212">
        <v>8.7680451716728738E-2</v>
      </c>
      <c r="K1447" s="213">
        <v>3</v>
      </c>
      <c r="L1447" s="214">
        <v>62181</v>
      </c>
      <c r="M1447" s="214">
        <v>52871</v>
      </c>
      <c r="N1447" s="215">
        <v>2.8442211055276383</v>
      </c>
      <c r="O1447" s="215">
        <v>1.8894472361809045</v>
      </c>
      <c r="P1447" s="213">
        <v>5</v>
      </c>
      <c r="Q1447" s="214">
        <v>4526</v>
      </c>
      <c r="R1447" s="215">
        <v>0.4120603015075377</v>
      </c>
    </row>
    <row r="1448" spans="2:18">
      <c r="B1448" s="213" t="s">
        <v>1697</v>
      </c>
      <c r="C1448" s="213" t="s">
        <v>354</v>
      </c>
      <c r="D1448" s="213" t="s">
        <v>355</v>
      </c>
      <c r="E1448" s="214">
        <v>3</v>
      </c>
      <c r="F1448" s="212">
        <v>1.48976</v>
      </c>
      <c r="G1448" s="212">
        <v>0.47429000000000004</v>
      </c>
      <c r="H1448" s="220">
        <v>1.5937817096710205</v>
      </c>
      <c r="I1448" s="212">
        <v>1.6279607042141025E-2</v>
      </c>
      <c r="J1448" s="212">
        <v>0</v>
      </c>
      <c r="K1448" s="213">
        <v>2</v>
      </c>
      <c r="L1448" s="214">
        <v>711</v>
      </c>
      <c r="M1448" s="214">
        <v>417</v>
      </c>
      <c r="N1448" s="215">
        <v>2</v>
      </c>
      <c r="O1448" s="215">
        <v>1</v>
      </c>
      <c r="P1448" s="213"/>
      <c r="Q1448" s="214"/>
      <c r="R1448" s="215"/>
    </row>
    <row r="1449" spans="2:18">
      <c r="B1449" s="213" t="s">
        <v>1698</v>
      </c>
      <c r="C1449" s="213" t="s">
        <v>354</v>
      </c>
      <c r="D1449" s="213" t="s">
        <v>378</v>
      </c>
      <c r="E1449" s="214">
        <v>49</v>
      </c>
      <c r="F1449" s="212">
        <v>39.927240000000005</v>
      </c>
      <c r="G1449" s="212">
        <v>0</v>
      </c>
      <c r="H1449" s="221" t="s">
        <v>1765</v>
      </c>
      <c r="I1449" s="212">
        <v>0.57141462744954286</v>
      </c>
      <c r="J1449" s="212">
        <v>5.4630771949000234E-3</v>
      </c>
      <c r="K1449" s="213">
        <v>4</v>
      </c>
      <c r="L1449" s="214">
        <v>29496</v>
      </c>
      <c r="M1449" s="214">
        <v>5012</v>
      </c>
      <c r="N1449" s="215">
        <v>2.8571428571428572</v>
      </c>
      <c r="O1449" s="215">
        <v>1.9183673469387754</v>
      </c>
      <c r="P1449" s="213">
        <v>3</v>
      </c>
      <c r="Q1449" s="214">
        <v>282</v>
      </c>
      <c r="R1449" s="215">
        <v>1.0204081632653061</v>
      </c>
    </row>
    <row r="1450" spans="2:18">
      <c r="B1450" s="213" t="s">
        <v>1699</v>
      </c>
      <c r="C1450" s="213" t="s">
        <v>354</v>
      </c>
      <c r="D1450" s="213" t="s">
        <v>378</v>
      </c>
      <c r="E1450" s="214">
        <v>85</v>
      </c>
      <c r="F1450" s="212">
        <v>93.310310000000001</v>
      </c>
      <c r="G1450" s="212">
        <v>0</v>
      </c>
      <c r="H1450" s="221" t="s">
        <v>1765</v>
      </c>
      <c r="I1450" s="212">
        <v>0.99962689098170632</v>
      </c>
      <c r="J1450" s="212">
        <v>0.36114427328839083</v>
      </c>
      <c r="K1450" s="213">
        <v>4</v>
      </c>
      <c r="L1450" s="214">
        <v>51600</v>
      </c>
      <c r="M1450" s="214">
        <v>43760</v>
      </c>
      <c r="N1450" s="215">
        <v>3.7647058823529411</v>
      </c>
      <c r="O1450" s="215">
        <v>2.8235294117647061</v>
      </c>
      <c r="P1450" s="213">
        <v>1</v>
      </c>
      <c r="Q1450" s="214">
        <v>18642</v>
      </c>
      <c r="R1450" s="215">
        <v>0.91764705882352937</v>
      </c>
    </row>
    <row r="1451" spans="2:18">
      <c r="B1451" s="213" t="s">
        <v>1700</v>
      </c>
      <c r="C1451" s="213" t="s">
        <v>354</v>
      </c>
      <c r="D1451" s="213" t="s">
        <v>378</v>
      </c>
      <c r="E1451" s="214">
        <v>92</v>
      </c>
      <c r="F1451" s="212">
        <v>43.643010000000004</v>
      </c>
      <c r="G1451" s="212">
        <v>0</v>
      </c>
      <c r="H1451" s="221" t="s">
        <v>1765</v>
      </c>
      <c r="I1451" s="212">
        <v>0.53162327795193776</v>
      </c>
      <c r="J1451" s="212">
        <v>0.62397252968274763</v>
      </c>
      <c r="K1451" s="213">
        <v>8</v>
      </c>
      <c r="L1451" s="214">
        <v>27442</v>
      </c>
      <c r="M1451" s="214">
        <v>18720</v>
      </c>
      <c r="N1451" s="215">
        <v>2.3804347826086958</v>
      </c>
      <c r="O1451" s="215">
        <v>1.4130434782608696</v>
      </c>
      <c r="P1451" s="213">
        <v>5</v>
      </c>
      <c r="Q1451" s="214">
        <v>32209</v>
      </c>
      <c r="R1451" s="215">
        <v>2.7173913043478262</v>
      </c>
    </row>
    <row r="1452" spans="2:18">
      <c r="B1452" s="213" t="s">
        <v>1701</v>
      </c>
      <c r="C1452" s="213" t="s">
        <v>354</v>
      </c>
      <c r="D1452" s="213" t="s">
        <v>378</v>
      </c>
      <c r="E1452" s="214">
        <v>926.5</v>
      </c>
      <c r="F1452" s="212">
        <v>52.429869999999994</v>
      </c>
      <c r="G1452" s="212">
        <v>5.3887700000000001</v>
      </c>
      <c r="H1452" s="220">
        <v>1.7749061584472656</v>
      </c>
      <c r="I1452" s="212">
        <v>9.5596876769650532</v>
      </c>
      <c r="J1452" s="212">
        <v>4.2286735928367793</v>
      </c>
      <c r="K1452" s="213">
        <v>7</v>
      </c>
      <c r="L1452" s="214">
        <v>493464</v>
      </c>
      <c r="M1452" s="214">
        <v>404872</v>
      </c>
      <c r="N1452" s="215">
        <v>2.8613059902860227</v>
      </c>
      <c r="O1452" s="215">
        <v>1.8855909336211549</v>
      </c>
      <c r="P1452" s="213">
        <v>2</v>
      </c>
      <c r="Q1452" s="214">
        <v>218281</v>
      </c>
      <c r="R1452" s="215">
        <v>1.9460334592552617</v>
      </c>
    </row>
    <row r="1453" spans="2:18">
      <c r="B1453" s="213" t="s">
        <v>1702</v>
      </c>
      <c r="C1453" s="213" t="s">
        <v>354</v>
      </c>
      <c r="D1453" s="213" t="s">
        <v>378</v>
      </c>
      <c r="E1453" s="214">
        <v>46.5</v>
      </c>
      <c r="F1453" s="212">
        <v>26.253989999999998</v>
      </c>
      <c r="G1453" s="212">
        <v>0</v>
      </c>
      <c r="H1453" s="220">
        <v>7.4304983019828796E-2</v>
      </c>
      <c r="I1453" s="212">
        <v>0.21911721700728659</v>
      </c>
      <c r="J1453" s="212">
        <v>0.21933673759098604</v>
      </c>
      <c r="K1453" s="213">
        <v>2</v>
      </c>
      <c r="L1453" s="214">
        <v>11310.66851</v>
      </c>
      <c r="M1453" s="214">
        <v>6998.6685099999995</v>
      </c>
      <c r="N1453" s="215">
        <v>1.6917564731182795</v>
      </c>
      <c r="O1453" s="215">
        <v>0.74551991397849471</v>
      </c>
      <c r="P1453" s="213">
        <v>2</v>
      </c>
      <c r="Q1453" s="214">
        <v>11322</v>
      </c>
      <c r="R1453" s="215">
        <v>1.075268817204301</v>
      </c>
    </row>
    <row r="1454" spans="2:18">
      <c r="B1454" s="213" t="s">
        <v>1703</v>
      </c>
      <c r="C1454" s="213" t="s">
        <v>354</v>
      </c>
      <c r="D1454" s="213" t="s">
        <v>378</v>
      </c>
      <c r="E1454" s="214">
        <v>58</v>
      </c>
      <c r="F1454" s="212">
        <v>64.451260000000005</v>
      </c>
      <c r="G1454" s="212">
        <v>1.10286</v>
      </c>
      <c r="H1454" s="221" t="s">
        <v>1765</v>
      </c>
      <c r="I1454" s="212">
        <v>2.1310650487510001</v>
      </c>
      <c r="J1454" s="212">
        <v>0.4486891167059554</v>
      </c>
      <c r="K1454" s="213">
        <v>7</v>
      </c>
      <c r="L1454" s="214">
        <v>110004</v>
      </c>
      <c r="M1454" s="214">
        <v>104810</v>
      </c>
      <c r="N1454" s="215">
        <v>4.568965517241379</v>
      </c>
      <c r="O1454" s="215">
        <v>3.6551724137931036</v>
      </c>
      <c r="P1454" s="213">
        <v>7</v>
      </c>
      <c r="Q1454" s="214">
        <v>23161</v>
      </c>
      <c r="R1454" s="215">
        <v>1.9655172413793103</v>
      </c>
    </row>
    <row r="1455" spans="2:18">
      <c r="B1455" s="213" t="s">
        <v>1704</v>
      </c>
      <c r="C1455" s="213" t="s">
        <v>354</v>
      </c>
      <c r="D1455" s="213" t="s">
        <v>378</v>
      </c>
      <c r="E1455" s="214">
        <v>226.5</v>
      </c>
      <c r="F1455" s="212">
        <v>33.558999999999997</v>
      </c>
      <c r="G1455" s="212">
        <v>0.60627999999999993</v>
      </c>
      <c r="H1455" s="220">
        <v>0.53809583187103271</v>
      </c>
      <c r="I1455" s="212">
        <v>1.1472268383148385</v>
      </c>
      <c r="J1455" s="212">
        <v>4.4750738724181033E-2</v>
      </c>
      <c r="K1455" s="213">
        <v>4</v>
      </c>
      <c r="L1455" s="214">
        <v>59219</v>
      </c>
      <c r="M1455" s="214">
        <v>59219</v>
      </c>
      <c r="N1455" s="215">
        <v>2.9094922737306845</v>
      </c>
      <c r="O1455" s="215">
        <v>2.9094922737306845</v>
      </c>
      <c r="P1455" s="213">
        <v>2</v>
      </c>
      <c r="Q1455" s="214">
        <v>2310</v>
      </c>
      <c r="R1455" s="215">
        <v>0.9713024282560706</v>
      </c>
    </row>
    <row r="1456" spans="2:18">
      <c r="B1456" s="213" t="s">
        <v>1705</v>
      </c>
      <c r="C1456" s="213" t="s">
        <v>354</v>
      </c>
      <c r="D1456" s="213" t="s">
        <v>378</v>
      </c>
      <c r="E1456" s="214">
        <v>43</v>
      </c>
      <c r="F1456" s="212">
        <v>28.430679999999999</v>
      </c>
      <c r="G1456" s="212">
        <v>0</v>
      </c>
      <c r="H1456" s="221" t="s">
        <v>1765</v>
      </c>
      <c r="I1456" s="212">
        <v>7.2395459139508456E-2</v>
      </c>
      <c r="J1456" s="212">
        <v>1.4335734483070981E-3</v>
      </c>
      <c r="K1456" s="213">
        <v>2</v>
      </c>
      <c r="L1456" s="214">
        <v>3737</v>
      </c>
      <c r="M1456" s="214">
        <v>3737</v>
      </c>
      <c r="N1456" s="215">
        <v>1.7209302325581395</v>
      </c>
      <c r="O1456" s="215">
        <v>1.7209302325581395</v>
      </c>
      <c r="P1456" s="213">
        <v>1</v>
      </c>
      <c r="Q1456" s="214">
        <v>74</v>
      </c>
      <c r="R1456" s="215">
        <v>0.86046511627906974</v>
      </c>
    </row>
    <row r="1457" spans="2:18">
      <c r="B1457" s="213" t="s">
        <v>1706</v>
      </c>
      <c r="C1457" s="213" t="s">
        <v>354</v>
      </c>
      <c r="D1457" s="213" t="s">
        <v>355</v>
      </c>
      <c r="E1457" s="214">
        <v>84.5</v>
      </c>
      <c r="F1457" s="212">
        <v>16.28623</v>
      </c>
      <c r="G1457" s="212">
        <v>1.5354300000000001</v>
      </c>
      <c r="H1457" s="220">
        <v>0.20022198557853699</v>
      </c>
      <c r="I1457" s="212">
        <v>0.44802119689672781</v>
      </c>
      <c r="J1457" s="212">
        <v>1.0303548760848751E-2</v>
      </c>
      <c r="K1457" s="213">
        <v>3</v>
      </c>
      <c r="L1457" s="214">
        <v>19567</v>
      </c>
      <c r="M1457" s="214">
        <v>11629</v>
      </c>
      <c r="N1457" s="215">
        <v>1.9408284023668638</v>
      </c>
      <c r="O1457" s="215">
        <v>0.98224852071005919</v>
      </c>
      <c r="P1457" s="213">
        <v>1</v>
      </c>
      <c r="Q1457" s="214">
        <v>450</v>
      </c>
      <c r="R1457" s="215">
        <v>3.5502958579881658E-2</v>
      </c>
    </row>
    <row r="1458" spans="2:18">
      <c r="B1458" s="213" t="s">
        <v>1707</v>
      </c>
      <c r="C1458" s="213" t="s">
        <v>354</v>
      </c>
      <c r="D1458" s="213" t="s">
        <v>378</v>
      </c>
      <c r="E1458" s="214">
        <v>538</v>
      </c>
      <c r="F1458" s="212">
        <v>21.503489999999999</v>
      </c>
      <c r="G1458" s="212">
        <v>0.83750000000000002</v>
      </c>
      <c r="H1458" s="220">
        <v>1.4289419651031494</v>
      </c>
      <c r="I1458" s="212">
        <v>0.9891656793318977</v>
      </c>
      <c r="J1458" s="212">
        <v>4.9206439982432827E-2</v>
      </c>
      <c r="K1458" s="213">
        <v>2</v>
      </c>
      <c r="L1458" s="214">
        <v>51060</v>
      </c>
      <c r="M1458" s="214">
        <v>100</v>
      </c>
      <c r="N1458" s="215">
        <v>0.96840148698884754</v>
      </c>
      <c r="O1458" s="215">
        <v>1.8587360594795538E-3</v>
      </c>
      <c r="P1458" s="213">
        <v>2</v>
      </c>
      <c r="Q1458" s="214">
        <v>2540</v>
      </c>
      <c r="R1458" s="215">
        <v>3.717472118959108E-2</v>
      </c>
    </row>
    <row r="1459" spans="2:18">
      <c r="B1459" s="213" t="s">
        <v>1708</v>
      </c>
      <c r="C1459" s="213" t="s">
        <v>354</v>
      </c>
      <c r="D1459" s="213" t="s">
        <v>378</v>
      </c>
      <c r="E1459" s="214">
        <v>121</v>
      </c>
      <c r="F1459" s="212">
        <v>65.211579999999998</v>
      </c>
      <c r="G1459" s="212">
        <v>0.21927000000000002</v>
      </c>
      <c r="H1459" s="221" t="s">
        <v>1765</v>
      </c>
      <c r="I1459" s="212">
        <v>2.7258817941134481</v>
      </c>
      <c r="J1459" s="212">
        <v>0.50733001978738224</v>
      </c>
      <c r="K1459" s="213">
        <v>6</v>
      </c>
      <c r="L1459" s="214">
        <v>140708</v>
      </c>
      <c r="M1459" s="214">
        <v>130124</v>
      </c>
      <c r="N1459" s="215">
        <v>4.4876033057851243</v>
      </c>
      <c r="O1459" s="215">
        <v>3.5950413223140494</v>
      </c>
      <c r="P1459" s="213">
        <v>4</v>
      </c>
      <c r="Q1459" s="214">
        <v>26188</v>
      </c>
      <c r="R1459" s="215">
        <v>0.93388429752066116</v>
      </c>
    </row>
    <row r="1460" spans="2:18">
      <c r="B1460" s="213" t="s">
        <v>1709</v>
      </c>
      <c r="C1460" s="213" t="s">
        <v>354</v>
      </c>
      <c r="D1460" s="213" t="s">
        <v>378</v>
      </c>
      <c r="E1460" s="214">
        <v>314</v>
      </c>
      <c r="F1460" s="212">
        <v>0.62838000000000005</v>
      </c>
      <c r="G1460" s="212">
        <v>6.5613100000000006</v>
      </c>
      <c r="H1460" s="220">
        <v>0.57977956533432007</v>
      </c>
      <c r="I1460" s="212">
        <v>3.8301401742074064</v>
      </c>
      <c r="J1460" s="212">
        <v>1.416796764439072</v>
      </c>
      <c r="K1460" s="213">
        <v>4</v>
      </c>
      <c r="L1460" s="214">
        <v>197709</v>
      </c>
      <c r="M1460" s="214">
        <v>167623</v>
      </c>
      <c r="N1460" s="215">
        <v>3.9076433121019107</v>
      </c>
      <c r="O1460" s="215">
        <v>2.9299363057324839</v>
      </c>
      <c r="P1460" s="213">
        <v>1</v>
      </c>
      <c r="Q1460" s="214">
        <v>73134</v>
      </c>
      <c r="R1460" s="215">
        <v>0.97452229299363058</v>
      </c>
    </row>
    <row r="1461" spans="2:18">
      <c r="B1461" s="213" t="s">
        <v>1710</v>
      </c>
      <c r="C1461" s="213" t="s">
        <v>354</v>
      </c>
      <c r="D1461" s="213" t="s">
        <v>355</v>
      </c>
      <c r="E1461" s="214">
        <v>7</v>
      </c>
      <c r="F1461" s="212">
        <v>2.1777199999999999</v>
      </c>
      <c r="G1461" s="212">
        <v>0.49741999999999997</v>
      </c>
      <c r="H1461" s="220">
        <v>2.1406006813049316</v>
      </c>
      <c r="I1461" s="212">
        <v>0.13767830821996341</v>
      </c>
      <c r="J1461" s="212">
        <v>0</v>
      </c>
      <c r="K1461" s="213">
        <v>3</v>
      </c>
      <c r="L1461" s="214">
        <v>6013</v>
      </c>
      <c r="M1461" s="214">
        <v>5327</v>
      </c>
      <c r="N1461" s="215">
        <v>3</v>
      </c>
      <c r="O1461" s="215">
        <v>2</v>
      </c>
      <c r="P1461" s="213"/>
      <c r="Q1461" s="214"/>
      <c r="R1461" s="215"/>
    </row>
    <row r="1462" spans="2:18">
      <c r="B1462" s="213" t="s">
        <v>1711</v>
      </c>
      <c r="C1462" s="213" t="s">
        <v>354</v>
      </c>
      <c r="D1462" s="213" t="s">
        <v>378</v>
      </c>
      <c r="E1462" s="214">
        <v>108</v>
      </c>
      <c r="F1462" s="212">
        <v>12.76219</v>
      </c>
      <c r="G1462" s="212">
        <v>0</v>
      </c>
      <c r="H1462" s="221" t="s">
        <v>1765</v>
      </c>
      <c r="I1462" s="212">
        <v>2.5964533588683167</v>
      </c>
      <c r="J1462" s="212">
        <v>5.854404001059528E-2</v>
      </c>
      <c r="K1462" s="213">
        <v>6</v>
      </c>
      <c r="L1462" s="214">
        <v>134027</v>
      </c>
      <c r="M1462" s="214">
        <v>96770</v>
      </c>
      <c r="N1462" s="215">
        <v>3.9629629629629628</v>
      </c>
      <c r="O1462" s="215">
        <v>3.0092592592592591</v>
      </c>
      <c r="P1462" s="213">
        <v>2</v>
      </c>
      <c r="Q1462" s="214">
        <v>3022</v>
      </c>
      <c r="R1462" s="215">
        <v>1.1574074074074074</v>
      </c>
    </row>
    <row r="1463" spans="2:18">
      <c r="B1463" s="213" t="s">
        <v>1712</v>
      </c>
      <c r="C1463" s="213" t="s">
        <v>354</v>
      </c>
      <c r="D1463" s="213" t="s">
        <v>378</v>
      </c>
      <c r="E1463" s="214">
        <v>66</v>
      </c>
      <c r="F1463" s="212">
        <v>55.161700000000003</v>
      </c>
      <c r="G1463" s="212">
        <v>0</v>
      </c>
      <c r="H1463" s="221" t="s">
        <v>1765</v>
      </c>
      <c r="I1463" s="212">
        <v>0.8976494500102391</v>
      </c>
      <c r="J1463" s="212">
        <v>0.40798725434253363</v>
      </c>
      <c r="K1463" s="213">
        <v>5</v>
      </c>
      <c r="L1463" s="214">
        <v>46336</v>
      </c>
      <c r="M1463" s="214">
        <v>8719</v>
      </c>
      <c r="N1463" s="215">
        <v>2.9090909090909092</v>
      </c>
      <c r="O1463" s="215">
        <v>1.0454545454545454</v>
      </c>
      <c r="P1463" s="213">
        <v>6</v>
      </c>
      <c r="Q1463" s="214">
        <v>21060</v>
      </c>
      <c r="R1463" s="215">
        <v>2.6666666666666665</v>
      </c>
    </row>
    <row r="1464" spans="2:18">
      <c r="B1464" s="213" t="s">
        <v>1713</v>
      </c>
      <c r="C1464" s="213" t="s">
        <v>354</v>
      </c>
      <c r="D1464" s="213" t="s">
        <v>378</v>
      </c>
      <c r="E1464" s="214">
        <v>162.5</v>
      </c>
      <c r="F1464" s="212">
        <v>36.228029999999997</v>
      </c>
      <c r="G1464" s="212">
        <v>8.929999999999999E-2</v>
      </c>
      <c r="H1464" s="221" t="s">
        <v>1765</v>
      </c>
      <c r="I1464" s="212">
        <v>4.0979471924425059</v>
      </c>
      <c r="J1464" s="212">
        <v>9.3182274139961385E-2</v>
      </c>
      <c r="K1464" s="213">
        <v>8</v>
      </c>
      <c r="L1464" s="214">
        <v>211533</v>
      </c>
      <c r="M1464" s="214">
        <v>164068</v>
      </c>
      <c r="N1464" s="215">
        <v>5.4153846153846157</v>
      </c>
      <c r="O1464" s="215">
        <v>3.5938461538461537</v>
      </c>
      <c r="P1464" s="213">
        <v>4</v>
      </c>
      <c r="Q1464" s="214">
        <v>4810</v>
      </c>
      <c r="R1464" s="215">
        <v>0.18461538461538463</v>
      </c>
    </row>
    <row r="1465" spans="2:18">
      <c r="B1465" s="213" t="s">
        <v>1714</v>
      </c>
      <c r="C1465" s="213" t="s">
        <v>354</v>
      </c>
      <c r="D1465" s="213" t="s">
        <v>378</v>
      </c>
      <c r="E1465" s="214">
        <v>127.5</v>
      </c>
      <c r="F1465" s="212">
        <v>32.714849999999998</v>
      </c>
      <c r="G1465" s="212">
        <v>0.86221000000000003</v>
      </c>
      <c r="H1465" s="221" t="s">
        <v>1765</v>
      </c>
      <c r="I1465" s="212">
        <v>1.1863401463166228</v>
      </c>
      <c r="J1465" s="212">
        <v>4.8431535415780344E-3</v>
      </c>
      <c r="K1465" s="213">
        <v>5</v>
      </c>
      <c r="L1465" s="214">
        <v>61238</v>
      </c>
      <c r="M1465" s="214">
        <v>61238</v>
      </c>
      <c r="N1465" s="215">
        <v>3.9294117647058822</v>
      </c>
      <c r="O1465" s="215">
        <v>3.9294117647058822</v>
      </c>
      <c r="P1465" s="213">
        <v>1</v>
      </c>
      <c r="Q1465" s="214">
        <v>250</v>
      </c>
      <c r="R1465" s="215">
        <v>0.98039215686274506</v>
      </c>
    </row>
    <row r="1466" spans="2:18">
      <c r="B1466" s="213" t="s">
        <v>1715</v>
      </c>
      <c r="C1466" s="213" t="s">
        <v>258</v>
      </c>
      <c r="D1466" s="213" t="s">
        <v>259</v>
      </c>
      <c r="E1466" s="214">
        <v>1.5</v>
      </c>
      <c r="F1466" s="212">
        <v>0</v>
      </c>
      <c r="G1466" s="212">
        <v>0.71904999999999997</v>
      </c>
      <c r="H1466" s="221" t="s">
        <v>1765</v>
      </c>
      <c r="I1466" s="212"/>
      <c r="J1466" s="212">
        <v>6.5144716336110542E-3</v>
      </c>
      <c r="K1466" s="213"/>
      <c r="L1466" s="214"/>
      <c r="M1466" s="214"/>
      <c r="N1466" s="215"/>
      <c r="O1466" s="215"/>
      <c r="P1466" s="213">
        <v>1</v>
      </c>
      <c r="Q1466" s="214">
        <v>273</v>
      </c>
      <c r="R1466" s="215">
        <v>2</v>
      </c>
    </row>
    <row r="1467" spans="2:18">
      <c r="B1467" s="213" t="s">
        <v>1716</v>
      </c>
      <c r="C1467" s="213" t="s">
        <v>258</v>
      </c>
      <c r="D1467" s="213" t="s">
        <v>259</v>
      </c>
      <c r="E1467" s="214">
        <v>309</v>
      </c>
      <c r="F1467" s="212">
        <v>2.7123250269999999</v>
      </c>
      <c r="G1467" s="212">
        <v>4.2244271500000004</v>
      </c>
      <c r="H1467" s="220">
        <v>1.7071213722229004</v>
      </c>
      <c r="I1467" s="212"/>
      <c r="J1467" s="212">
        <v>1.0336772242665335</v>
      </c>
      <c r="K1467" s="213"/>
      <c r="L1467" s="214"/>
      <c r="M1467" s="214"/>
      <c r="N1467" s="215"/>
      <c r="O1467" s="215"/>
      <c r="P1467" s="213">
        <v>4</v>
      </c>
      <c r="Q1467" s="214">
        <v>43318</v>
      </c>
      <c r="R1467" s="215">
        <v>0.58576051779935279</v>
      </c>
    </row>
    <row r="1468" spans="2:18">
      <c r="B1468" s="213" t="s">
        <v>1717</v>
      </c>
      <c r="C1468" s="213" t="s">
        <v>377</v>
      </c>
      <c r="D1468" s="213" t="s">
        <v>378</v>
      </c>
      <c r="E1468" s="214">
        <v>38</v>
      </c>
      <c r="F1468" s="212">
        <v>24.540496577999999</v>
      </c>
      <c r="G1468" s="212">
        <v>0.751098881</v>
      </c>
      <c r="H1468" s="221" t="s">
        <v>1765</v>
      </c>
      <c r="I1468" s="212"/>
      <c r="J1468" s="212">
        <v>0.35777343842345255</v>
      </c>
      <c r="K1468" s="213"/>
      <c r="L1468" s="214"/>
      <c r="M1468" s="214"/>
      <c r="N1468" s="215"/>
      <c r="O1468" s="215"/>
      <c r="P1468" s="213">
        <v>3</v>
      </c>
      <c r="Q1468" s="214">
        <v>18468</v>
      </c>
      <c r="R1468" s="215">
        <v>3</v>
      </c>
    </row>
    <row r="1469" spans="2:18">
      <c r="B1469" s="213" t="s">
        <v>1718</v>
      </c>
      <c r="C1469" s="213" t="s">
        <v>377</v>
      </c>
      <c r="D1469" s="213" t="s">
        <v>378</v>
      </c>
      <c r="E1469" s="214">
        <v>75</v>
      </c>
      <c r="F1469" s="212">
        <v>59.693979163000002</v>
      </c>
      <c r="G1469" s="212">
        <v>0</v>
      </c>
      <c r="H1469" s="221" t="s">
        <v>1765</v>
      </c>
      <c r="I1469" s="212"/>
      <c r="J1469" s="212">
        <v>0.46502023044815649</v>
      </c>
      <c r="K1469" s="213"/>
      <c r="L1469" s="214"/>
      <c r="M1469" s="214"/>
      <c r="N1469" s="215"/>
      <c r="O1469" s="215"/>
      <c r="P1469" s="213">
        <v>2</v>
      </c>
      <c r="Q1469" s="214">
        <v>24004</v>
      </c>
      <c r="R1469" s="215">
        <v>0.98666666666666669</v>
      </c>
    </row>
    <row r="1470" spans="2:18">
      <c r="B1470" s="213" t="s">
        <v>1719</v>
      </c>
      <c r="C1470" s="213" t="s">
        <v>354</v>
      </c>
      <c r="D1470" s="213" t="s">
        <v>378</v>
      </c>
      <c r="E1470" s="214">
        <v>115.5</v>
      </c>
      <c r="F1470" s="212">
        <v>109.46303999999999</v>
      </c>
      <c r="G1470" s="212">
        <v>0.23786000000000002</v>
      </c>
      <c r="H1470" s="221" t="s">
        <v>1765</v>
      </c>
      <c r="I1470" s="212"/>
      <c r="J1470" s="212">
        <v>3.2352265657741271E-3</v>
      </c>
      <c r="K1470" s="213"/>
      <c r="L1470" s="214"/>
      <c r="M1470" s="214"/>
      <c r="N1470" s="215"/>
      <c r="O1470" s="215"/>
      <c r="P1470" s="213">
        <v>2</v>
      </c>
      <c r="Q1470" s="214">
        <v>167</v>
      </c>
      <c r="R1470" s="215">
        <v>5.1948051948051951E-2</v>
      </c>
    </row>
    <row r="1471" spans="2:18">
      <c r="B1471" s="213" t="s">
        <v>1720</v>
      </c>
      <c r="C1471" s="213" t="s">
        <v>354</v>
      </c>
      <c r="D1471" s="213" t="s">
        <v>378</v>
      </c>
      <c r="E1471" s="214">
        <v>49</v>
      </c>
      <c r="F1471" s="212">
        <v>33.825420000000001</v>
      </c>
      <c r="G1471" s="212">
        <v>0</v>
      </c>
      <c r="H1471" s="220">
        <v>0.78561866283416748</v>
      </c>
      <c r="I1471" s="212"/>
      <c r="J1471" s="212">
        <v>0.14796802700229211</v>
      </c>
      <c r="K1471" s="213"/>
      <c r="L1471" s="214"/>
      <c r="M1471" s="214"/>
      <c r="N1471" s="215"/>
      <c r="O1471" s="215"/>
      <c r="P1471" s="213">
        <v>1</v>
      </c>
      <c r="Q1471" s="214">
        <v>7638</v>
      </c>
      <c r="R1471" s="215">
        <v>0.77551020408163263</v>
      </c>
    </row>
    <row r="1472" spans="2:18">
      <c r="B1472" s="213" t="s">
        <v>1721</v>
      </c>
      <c r="C1472" s="213" t="s">
        <v>258</v>
      </c>
      <c r="D1472" s="213" t="s">
        <v>259</v>
      </c>
      <c r="E1472" s="214">
        <v>429</v>
      </c>
      <c r="F1472" s="212">
        <v>0.40732999999999997</v>
      </c>
      <c r="G1472" s="212">
        <v>2.1488166909999999</v>
      </c>
      <c r="H1472" s="220">
        <v>2.6123414039611816</v>
      </c>
      <c r="I1472" s="212"/>
      <c r="J1472" s="212">
        <v>0.35707895064232903</v>
      </c>
      <c r="K1472" s="213"/>
      <c r="L1472" s="214"/>
      <c r="M1472" s="214"/>
      <c r="N1472" s="215"/>
      <c r="O1472" s="215"/>
      <c r="P1472" s="213">
        <v>1</v>
      </c>
      <c r="Q1472" s="214">
        <v>14964</v>
      </c>
      <c r="R1472" s="215">
        <v>0.20046620046620048</v>
      </c>
    </row>
    <row r="1473" spans="2:18">
      <c r="B1473" s="213" t="s">
        <v>1722</v>
      </c>
      <c r="C1473" s="213" t="s">
        <v>419</v>
      </c>
      <c r="D1473" s="213" t="s">
        <v>20</v>
      </c>
      <c r="E1473" s="214">
        <v>39</v>
      </c>
      <c r="F1473" s="212">
        <v>0</v>
      </c>
      <c r="G1473" s="212">
        <v>0.13781000000000002</v>
      </c>
      <c r="H1473" s="221" t="s">
        <v>1765</v>
      </c>
      <c r="I1473" s="212"/>
      <c r="J1473" s="212">
        <v>0.56686645777763822</v>
      </c>
      <c r="K1473" s="213"/>
      <c r="L1473" s="214"/>
      <c r="M1473" s="214"/>
      <c r="N1473" s="215"/>
      <c r="O1473" s="215"/>
      <c r="P1473" s="213">
        <v>1</v>
      </c>
      <c r="Q1473" s="214">
        <v>3636</v>
      </c>
      <c r="R1473" s="215">
        <v>0.23076923076923078</v>
      </c>
    </row>
    <row r="1474" spans="2:18">
      <c r="B1474" s="213" t="s">
        <v>1723</v>
      </c>
      <c r="C1474" s="213" t="s">
        <v>419</v>
      </c>
      <c r="D1474" s="213" t="s">
        <v>20</v>
      </c>
      <c r="E1474" s="214">
        <v>359.5</v>
      </c>
      <c r="F1474" s="212">
        <v>0</v>
      </c>
      <c r="G1474" s="212">
        <v>3.4000500000000002</v>
      </c>
      <c r="H1474" s="221" t="s">
        <v>1765</v>
      </c>
      <c r="I1474" s="212"/>
      <c r="J1474" s="212">
        <v>1.3563636365966587E-2</v>
      </c>
      <c r="K1474" s="213"/>
      <c r="L1474" s="214"/>
      <c r="M1474" s="214"/>
      <c r="N1474" s="215"/>
      <c r="O1474" s="215"/>
      <c r="P1474" s="213">
        <v>1</v>
      </c>
      <c r="Q1474" s="214">
        <v>87</v>
      </c>
      <c r="R1474" s="215">
        <v>2.7816411682892906E-3</v>
      </c>
    </row>
    <row r="1475" spans="2:18">
      <c r="B1475" s="213" t="s">
        <v>1724</v>
      </c>
      <c r="C1475" s="213" t="s">
        <v>419</v>
      </c>
      <c r="D1475" s="213" t="s">
        <v>20</v>
      </c>
      <c r="E1475" s="214">
        <v>415</v>
      </c>
      <c r="F1475" s="212">
        <v>0</v>
      </c>
      <c r="G1475" s="212">
        <v>3.1403843170000001</v>
      </c>
      <c r="H1475" s="221" t="s">
        <v>1765</v>
      </c>
      <c r="I1475" s="212"/>
      <c r="J1475" s="212">
        <v>8.6632660411957634</v>
      </c>
      <c r="K1475" s="213"/>
      <c r="L1475" s="214"/>
      <c r="M1475" s="214"/>
      <c r="N1475" s="215"/>
      <c r="O1475" s="215"/>
      <c r="P1475" s="213">
        <v>1</v>
      </c>
      <c r="Q1475" s="214">
        <v>55568</v>
      </c>
      <c r="R1475" s="215">
        <v>0.72771084337349401</v>
      </c>
    </row>
    <row r="1476" spans="2:18">
      <c r="B1476" s="213" t="s">
        <v>1725</v>
      </c>
      <c r="C1476" s="213" t="s">
        <v>419</v>
      </c>
      <c r="D1476" s="213" t="s">
        <v>20</v>
      </c>
      <c r="E1476" s="214">
        <v>6</v>
      </c>
      <c r="F1476" s="212">
        <v>0</v>
      </c>
      <c r="G1476" s="212">
        <v>3.9540100000000002</v>
      </c>
      <c r="H1476" s="221" t="s">
        <v>1765</v>
      </c>
      <c r="I1476" s="212"/>
      <c r="J1476" s="212">
        <v>4.0379101365348807E-2</v>
      </c>
      <c r="K1476" s="213"/>
      <c r="L1476" s="214"/>
      <c r="M1476" s="214"/>
      <c r="N1476" s="215"/>
      <c r="O1476" s="215"/>
      <c r="P1476" s="213">
        <v>1</v>
      </c>
      <c r="Q1476" s="214">
        <v>259</v>
      </c>
      <c r="R1476" s="215">
        <v>0.16666666666666666</v>
      </c>
    </row>
    <row r="1477" spans="2:18">
      <c r="B1477" s="213" t="s">
        <v>1726</v>
      </c>
      <c r="C1477" s="213" t="s">
        <v>258</v>
      </c>
      <c r="D1477" s="213" t="s">
        <v>259</v>
      </c>
      <c r="E1477" s="214">
        <v>64</v>
      </c>
      <c r="F1477" s="212">
        <v>0</v>
      </c>
      <c r="G1477" s="212">
        <v>3.6117399999999997</v>
      </c>
      <c r="H1477" s="220">
        <v>3.0012872219085693</v>
      </c>
      <c r="I1477" s="212"/>
      <c r="J1477" s="212">
        <v>1.2241479663159234E-2</v>
      </c>
      <c r="K1477" s="213"/>
      <c r="L1477" s="214"/>
      <c r="M1477" s="214"/>
      <c r="N1477" s="215"/>
      <c r="O1477" s="215"/>
      <c r="P1477" s="213">
        <v>2</v>
      </c>
      <c r="Q1477" s="214">
        <v>513</v>
      </c>
      <c r="R1477" s="215">
        <v>0.359375</v>
      </c>
    </row>
    <row r="1478" spans="2:18">
      <c r="B1478" s="213" t="s">
        <v>1727</v>
      </c>
      <c r="C1478" s="213" t="s">
        <v>419</v>
      </c>
      <c r="D1478" s="213" t="s">
        <v>20</v>
      </c>
      <c r="E1478" s="214">
        <v>27.5</v>
      </c>
      <c r="F1478" s="212">
        <v>0</v>
      </c>
      <c r="G1478" s="212">
        <v>3.6117399999999997</v>
      </c>
      <c r="H1478" s="220">
        <v>3.0012872219085693</v>
      </c>
      <c r="I1478" s="212"/>
      <c r="J1478" s="212">
        <v>0.14343155697343979</v>
      </c>
      <c r="K1478" s="213"/>
      <c r="L1478" s="214"/>
      <c r="M1478" s="214"/>
      <c r="N1478" s="215"/>
      <c r="O1478" s="215"/>
      <c r="P1478" s="213">
        <v>1</v>
      </c>
      <c r="Q1478" s="214">
        <v>920</v>
      </c>
      <c r="R1478" s="215">
        <v>0.18181818181818182</v>
      </c>
    </row>
    <row r="1479" spans="2:18">
      <c r="B1479" s="213" t="s">
        <v>1728</v>
      </c>
      <c r="C1479" s="213" t="s">
        <v>419</v>
      </c>
      <c r="D1479" s="213" t="s">
        <v>20</v>
      </c>
      <c r="E1479" s="214">
        <v>55.5</v>
      </c>
      <c r="F1479" s="212">
        <v>0</v>
      </c>
      <c r="G1479" s="212">
        <v>2.062262037</v>
      </c>
      <c r="H1479" s="220">
        <v>4.0555129051208496</v>
      </c>
      <c r="I1479" s="212"/>
      <c r="J1479" s="212">
        <v>0.55345872527794704</v>
      </c>
      <c r="K1479" s="213"/>
      <c r="L1479" s="214"/>
      <c r="M1479" s="214"/>
      <c r="N1479" s="215"/>
      <c r="O1479" s="215"/>
      <c r="P1479" s="213">
        <v>1</v>
      </c>
      <c r="Q1479" s="214">
        <v>3550</v>
      </c>
      <c r="R1479" s="215">
        <v>0.18018018018018017</v>
      </c>
    </row>
    <row r="1480" spans="2:18">
      <c r="B1480" s="213" t="s">
        <v>1729</v>
      </c>
      <c r="C1480" s="213" t="s">
        <v>258</v>
      </c>
      <c r="D1480" s="213" t="s">
        <v>259</v>
      </c>
      <c r="E1480" s="214">
        <v>37</v>
      </c>
      <c r="F1480" s="212">
        <v>0</v>
      </c>
      <c r="G1480" s="212">
        <v>3.3546999999999998</v>
      </c>
      <c r="H1480" s="220">
        <v>2.4538826942443848</v>
      </c>
      <c r="I1480" s="212"/>
      <c r="J1480" s="212">
        <v>8.5905120443222696E-3</v>
      </c>
      <c r="K1480" s="213"/>
      <c r="L1480" s="214"/>
      <c r="M1480" s="214"/>
      <c r="N1480" s="215"/>
      <c r="O1480" s="215"/>
      <c r="P1480" s="213">
        <v>2</v>
      </c>
      <c r="Q1480" s="214">
        <v>360</v>
      </c>
      <c r="R1480" s="215">
        <v>0.43243243243243246</v>
      </c>
    </row>
    <row r="1481" spans="2:18">
      <c r="B1481" s="213" t="s">
        <v>1730</v>
      </c>
      <c r="C1481" s="213" t="s">
        <v>419</v>
      </c>
      <c r="D1481" s="213" t="s">
        <v>20</v>
      </c>
      <c r="E1481" s="214">
        <v>3</v>
      </c>
      <c r="F1481" s="212">
        <v>0</v>
      </c>
      <c r="G1481" s="212">
        <v>3.3546999999999998</v>
      </c>
      <c r="H1481" s="220">
        <v>2.4538826942443848</v>
      </c>
      <c r="I1481" s="212"/>
      <c r="J1481" s="212">
        <v>1.1536886104385373E-2</v>
      </c>
      <c r="K1481" s="213"/>
      <c r="L1481" s="214"/>
      <c r="M1481" s="214"/>
      <c r="N1481" s="215"/>
      <c r="O1481" s="215"/>
      <c r="P1481" s="213">
        <v>2</v>
      </c>
      <c r="Q1481" s="214">
        <v>74</v>
      </c>
      <c r="R1481" s="215">
        <v>1.3333333333333333</v>
      </c>
    </row>
    <row r="1482" spans="2:18">
      <c r="B1482" s="213" t="s">
        <v>1731</v>
      </c>
      <c r="C1482" s="213" t="s">
        <v>258</v>
      </c>
      <c r="D1482" s="213" t="s">
        <v>259</v>
      </c>
      <c r="E1482" s="214">
        <v>450</v>
      </c>
      <c r="F1482" s="212">
        <v>0.27099000000000001</v>
      </c>
      <c r="G1482" s="212">
        <v>2.7463235049999999</v>
      </c>
      <c r="H1482" s="220">
        <v>2.4925785064697266</v>
      </c>
      <c r="I1482" s="212"/>
      <c r="J1482" s="212">
        <v>0.6935883974451974</v>
      </c>
      <c r="K1482" s="213"/>
      <c r="L1482" s="214"/>
      <c r="M1482" s="214"/>
      <c r="N1482" s="215"/>
      <c r="O1482" s="215"/>
      <c r="P1482" s="213">
        <v>2</v>
      </c>
      <c r="Q1482" s="214">
        <v>29066</v>
      </c>
      <c r="R1482" s="215">
        <v>0.83111111111111113</v>
      </c>
    </row>
    <row r="1483" spans="2:18">
      <c r="B1483" s="213" t="s">
        <v>1732</v>
      </c>
      <c r="C1483" s="213" t="s">
        <v>419</v>
      </c>
      <c r="D1483" s="213" t="s">
        <v>20</v>
      </c>
      <c r="E1483" s="214">
        <v>6.5</v>
      </c>
      <c r="F1483" s="212">
        <v>0.27099000000000001</v>
      </c>
      <c r="G1483" s="212">
        <v>2.7463235049999999</v>
      </c>
      <c r="H1483" s="220">
        <v>2.4925785064697266</v>
      </c>
      <c r="I1483" s="212"/>
      <c r="J1483" s="212">
        <v>0.3058833856324879</v>
      </c>
      <c r="K1483" s="213"/>
      <c r="L1483" s="214"/>
      <c r="M1483" s="214"/>
      <c r="N1483" s="215"/>
      <c r="O1483" s="215"/>
      <c r="P1483" s="213">
        <v>1</v>
      </c>
      <c r="Q1483" s="214">
        <v>1962</v>
      </c>
      <c r="R1483" s="215">
        <v>0.92307692307692313</v>
      </c>
    </row>
    <row r="1484" spans="2:18">
      <c r="B1484" s="213" t="s">
        <v>1733</v>
      </c>
      <c r="C1484" s="213" t="s">
        <v>258</v>
      </c>
      <c r="D1484" s="213" t="s">
        <v>259</v>
      </c>
      <c r="E1484" s="214">
        <v>137</v>
      </c>
      <c r="F1484" s="212">
        <v>0</v>
      </c>
      <c r="G1484" s="212">
        <v>1.57874</v>
      </c>
      <c r="H1484" s="220">
        <v>1.1212356090545654</v>
      </c>
      <c r="I1484" s="212"/>
      <c r="J1484" s="212">
        <v>0.4094094865123255</v>
      </c>
      <c r="K1484" s="213"/>
      <c r="L1484" s="214"/>
      <c r="M1484" s="214"/>
      <c r="N1484" s="215"/>
      <c r="O1484" s="215"/>
      <c r="P1484" s="213">
        <v>1</v>
      </c>
      <c r="Q1484" s="214">
        <v>17157</v>
      </c>
      <c r="R1484" s="215">
        <v>0.97080291970802923</v>
      </c>
    </row>
    <row r="1485" spans="2:18">
      <c r="B1485" s="213" t="s">
        <v>1734</v>
      </c>
      <c r="C1485" s="213" t="s">
        <v>419</v>
      </c>
      <c r="D1485" s="213" t="s">
        <v>20</v>
      </c>
      <c r="E1485" s="214">
        <v>104</v>
      </c>
      <c r="F1485" s="212">
        <v>0</v>
      </c>
      <c r="G1485" s="212">
        <v>2.7333499999999997</v>
      </c>
      <c r="H1485" s="220">
        <v>2.1506617069244385</v>
      </c>
      <c r="I1485" s="212"/>
      <c r="J1485" s="212">
        <v>4.3653082557133845E-3</v>
      </c>
      <c r="K1485" s="213"/>
      <c r="L1485" s="214"/>
      <c r="M1485" s="214"/>
      <c r="N1485" s="215"/>
      <c r="O1485" s="215"/>
      <c r="P1485" s="213">
        <v>1</v>
      </c>
      <c r="Q1485" s="214">
        <v>28</v>
      </c>
      <c r="R1485" s="215">
        <v>6.7307692307692304E-2</v>
      </c>
    </row>
    <row r="1486" spans="2:18">
      <c r="B1486" s="213" t="s">
        <v>1735</v>
      </c>
      <c r="C1486" s="213" t="s">
        <v>258</v>
      </c>
      <c r="D1486" s="213" t="s">
        <v>259</v>
      </c>
      <c r="E1486" s="214">
        <v>75</v>
      </c>
      <c r="F1486" s="212">
        <v>0</v>
      </c>
      <c r="G1486" s="212">
        <v>5.6312618639999998</v>
      </c>
      <c r="H1486" s="220">
        <v>3.0371215343475342</v>
      </c>
      <c r="I1486" s="212"/>
      <c r="J1486" s="212">
        <v>5.7985956299175323E-3</v>
      </c>
      <c r="K1486" s="213"/>
      <c r="L1486" s="214"/>
      <c r="M1486" s="214"/>
      <c r="N1486" s="215"/>
      <c r="O1486" s="215"/>
      <c r="P1486" s="213">
        <v>1</v>
      </c>
      <c r="Q1486" s="214">
        <v>243</v>
      </c>
      <c r="R1486" s="215">
        <v>1.3333333333333334E-2</v>
      </c>
    </row>
    <row r="1487" spans="2:18">
      <c r="B1487" s="213" t="s">
        <v>1736</v>
      </c>
      <c r="C1487" s="213" t="s">
        <v>419</v>
      </c>
      <c r="D1487" s="213" t="s">
        <v>20</v>
      </c>
      <c r="E1487" s="214">
        <v>106</v>
      </c>
      <c r="F1487" s="212">
        <v>0</v>
      </c>
      <c r="G1487" s="212">
        <v>1.8849899999999999</v>
      </c>
      <c r="H1487" s="220">
        <v>3.3958816528320313</v>
      </c>
      <c r="I1487" s="212"/>
      <c r="J1487" s="212">
        <v>3.2739811917850387E-2</v>
      </c>
      <c r="K1487" s="213"/>
      <c r="L1487" s="214"/>
      <c r="M1487" s="214"/>
      <c r="N1487" s="215"/>
      <c r="O1487" s="215"/>
      <c r="P1487" s="213">
        <v>1</v>
      </c>
      <c r="Q1487" s="214">
        <v>210</v>
      </c>
      <c r="R1487" s="215">
        <v>9.433962264150943E-3</v>
      </c>
    </row>
    <row r="1488" spans="2:18">
      <c r="B1488" s="213" t="s">
        <v>1737</v>
      </c>
      <c r="C1488" s="213" t="s">
        <v>419</v>
      </c>
      <c r="D1488" s="213" t="s">
        <v>20</v>
      </c>
      <c r="E1488" s="214">
        <v>104</v>
      </c>
      <c r="F1488" s="212">
        <v>0</v>
      </c>
      <c r="G1488" s="212">
        <v>2.08264</v>
      </c>
      <c r="H1488" s="220">
        <v>2.7131772041320801</v>
      </c>
      <c r="I1488" s="212"/>
      <c r="J1488" s="212">
        <v>4.9616405442170883</v>
      </c>
      <c r="K1488" s="213"/>
      <c r="L1488" s="214"/>
      <c r="M1488" s="214"/>
      <c r="N1488" s="215"/>
      <c r="O1488" s="215"/>
      <c r="P1488" s="213">
        <v>1</v>
      </c>
      <c r="Q1488" s="214">
        <v>31825</v>
      </c>
      <c r="R1488" s="215">
        <v>0.64423076923076927</v>
      </c>
    </row>
    <row r="1489" spans="2:18">
      <c r="B1489" s="213" t="s">
        <v>1738</v>
      </c>
      <c r="C1489" s="213" t="s">
        <v>419</v>
      </c>
      <c r="D1489" s="213" t="s">
        <v>20</v>
      </c>
      <c r="E1489" s="214">
        <v>2</v>
      </c>
      <c r="F1489" s="212">
        <v>0</v>
      </c>
      <c r="G1489" s="212">
        <v>1.9953299999999998</v>
      </c>
      <c r="H1489" s="220">
        <v>1.1811676025390625</v>
      </c>
      <c r="I1489" s="212"/>
      <c r="J1489" s="212">
        <v>0.21655047025663898</v>
      </c>
      <c r="K1489" s="213"/>
      <c r="L1489" s="214"/>
      <c r="M1489" s="214"/>
      <c r="N1489" s="215"/>
      <c r="O1489" s="215"/>
      <c r="P1489" s="213">
        <v>2</v>
      </c>
      <c r="Q1489" s="214">
        <v>1389</v>
      </c>
      <c r="R1489" s="215">
        <v>1</v>
      </c>
    </row>
    <row r="1490" spans="2:18">
      <c r="B1490" s="213" t="s">
        <v>1739</v>
      </c>
      <c r="C1490" s="213" t="s">
        <v>419</v>
      </c>
      <c r="D1490" s="213" t="s">
        <v>20</v>
      </c>
      <c r="E1490" s="214">
        <v>8</v>
      </c>
      <c r="F1490" s="212">
        <v>0</v>
      </c>
      <c r="G1490" s="212">
        <v>2.4086799999999999</v>
      </c>
      <c r="H1490" s="220">
        <v>4.605924129486084</v>
      </c>
      <c r="I1490" s="212"/>
      <c r="J1490" s="212">
        <v>5.0980564272081322E-2</v>
      </c>
      <c r="K1490" s="213"/>
      <c r="L1490" s="214"/>
      <c r="M1490" s="214"/>
      <c r="N1490" s="215"/>
      <c r="O1490" s="215"/>
      <c r="P1490" s="213">
        <v>1</v>
      </c>
      <c r="Q1490" s="214">
        <v>327</v>
      </c>
      <c r="R1490" s="215">
        <v>0.125</v>
      </c>
    </row>
    <row r="1491" spans="2:18">
      <c r="B1491" s="213" t="s">
        <v>1740</v>
      </c>
      <c r="C1491" s="213" t="s">
        <v>419</v>
      </c>
      <c r="D1491" s="213" t="s">
        <v>20</v>
      </c>
      <c r="E1491" s="214">
        <v>192.5</v>
      </c>
      <c r="F1491" s="212">
        <v>0.100657757</v>
      </c>
      <c r="G1491" s="212">
        <v>6.3737500000000002</v>
      </c>
      <c r="H1491" s="220">
        <v>6.27081298828125</v>
      </c>
      <c r="I1491" s="212"/>
      <c r="J1491" s="212">
        <v>0.4836137931865328</v>
      </c>
      <c r="K1491" s="213"/>
      <c r="L1491" s="214"/>
      <c r="M1491" s="214"/>
      <c r="N1491" s="215"/>
      <c r="O1491" s="215"/>
      <c r="P1491" s="213">
        <v>3</v>
      </c>
      <c r="Q1491" s="214">
        <v>3102</v>
      </c>
      <c r="R1491" s="215">
        <v>1.5428571428571429</v>
      </c>
    </row>
    <row r="1492" spans="2:18">
      <c r="B1492" s="213" t="s">
        <v>1741</v>
      </c>
      <c r="C1492" s="213" t="s">
        <v>419</v>
      </c>
      <c r="D1492" s="213" t="s">
        <v>20</v>
      </c>
      <c r="E1492" s="214">
        <v>201</v>
      </c>
      <c r="F1492" s="212">
        <v>0</v>
      </c>
      <c r="G1492" s="212">
        <v>3.1326499999999999</v>
      </c>
      <c r="H1492" s="221" t="s">
        <v>1765</v>
      </c>
      <c r="I1492" s="212"/>
      <c r="J1492" s="212">
        <v>4.2094043894379068E-2</v>
      </c>
      <c r="K1492" s="213"/>
      <c r="L1492" s="214"/>
      <c r="M1492" s="214"/>
      <c r="N1492" s="215"/>
      <c r="O1492" s="215"/>
      <c r="P1492" s="213">
        <v>1</v>
      </c>
      <c r="Q1492" s="214">
        <v>270</v>
      </c>
      <c r="R1492" s="215">
        <v>4.9751243781094526E-3</v>
      </c>
    </row>
    <row r="1493" spans="2:18">
      <c r="B1493" s="213" t="s">
        <v>1742</v>
      </c>
      <c r="C1493" s="213" t="s">
        <v>258</v>
      </c>
      <c r="D1493" s="213" t="s">
        <v>259</v>
      </c>
      <c r="E1493" s="214">
        <v>592</v>
      </c>
      <c r="F1493" s="212">
        <v>0</v>
      </c>
      <c r="G1493" s="212">
        <v>1.7852633470000001</v>
      </c>
      <c r="H1493" s="220">
        <v>2.7133686542510986</v>
      </c>
      <c r="I1493" s="212"/>
      <c r="J1493" s="212">
        <v>1.6250385283842962E-2</v>
      </c>
      <c r="K1493" s="213"/>
      <c r="L1493" s="214"/>
      <c r="M1493" s="214"/>
      <c r="N1493" s="215"/>
      <c r="O1493" s="215"/>
      <c r="P1493" s="213">
        <v>1</v>
      </c>
      <c r="Q1493" s="214">
        <v>681</v>
      </c>
      <c r="R1493" s="215">
        <v>0.14527027027027026</v>
      </c>
    </row>
    <row r="1494" spans="2:18">
      <c r="B1494" s="213" t="s">
        <v>1743</v>
      </c>
      <c r="C1494" s="213" t="s">
        <v>258</v>
      </c>
      <c r="D1494" s="213" t="s">
        <v>259</v>
      </c>
      <c r="E1494" s="214">
        <v>419.5</v>
      </c>
      <c r="F1494" s="212">
        <v>0.28615971800000001</v>
      </c>
      <c r="G1494" s="212">
        <v>3.8218365300000001</v>
      </c>
      <c r="H1494" s="220">
        <v>2.859027624130249</v>
      </c>
      <c r="I1494" s="212"/>
      <c r="J1494" s="212">
        <v>1.1455209185769182</v>
      </c>
      <c r="K1494" s="213"/>
      <c r="L1494" s="214"/>
      <c r="M1494" s="214"/>
      <c r="N1494" s="215"/>
      <c r="O1494" s="215"/>
      <c r="P1494" s="213">
        <v>2</v>
      </c>
      <c r="Q1494" s="214">
        <v>48005</v>
      </c>
      <c r="R1494" s="215">
        <v>0.40524433849821218</v>
      </c>
    </row>
    <row r="1495" spans="2:18">
      <c r="B1495" s="213" t="s">
        <v>1744</v>
      </c>
      <c r="C1495" s="213" t="s">
        <v>354</v>
      </c>
      <c r="D1495" s="213" t="s">
        <v>378</v>
      </c>
      <c r="E1495" s="214">
        <v>14</v>
      </c>
      <c r="F1495" s="212">
        <v>17.024249999999999</v>
      </c>
      <c r="G1495" s="212">
        <v>0</v>
      </c>
      <c r="H1495" s="220">
        <v>9.234967827796936E-2</v>
      </c>
      <c r="I1495" s="212"/>
      <c r="J1495" s="212">
        <v>8.1364979498510981E-4</v>
      </c>
      <c r="K1495" s="213"/>
      <c r="L1495" s="214"/>
      <c r="M1495" s="214"/>
      <c r="N1495" s="215"/>
      <c r="O1495" s="215"/>
      <c r="P1495" s="213">
        <v>1</v>
      </c>
      <c r="Q1495" s="214">
        <v>42</v>
      </c>
      <c r="R1495" s="215">
        <v>1</v>
      </c>
    </row>
    <row r="1496" spans="2:18">
      <c r="B1496" s="213" t="s">
        <v>1745</v>
      </c>
      <c r="C1496" s="213" t="s">
        <v>258</v>
      </c>
      <c r="D1496" s="213" t="s">
        <v>259</v>
      </c>
      <c r="E1496" s="214">
        <v>80.5</v>
      </c>
      <c r="F1496" s="212">
        <v>2.0551022779999997</v>
      </c>
      <c r="G1496" s="212">
        <v>0.7668055909999999</v>
      </c>
      <c r="H1496" s="220">
        <v>2.093256950378418</v>
      </c>
      <c r="I1496" s="212"/>
      <c r="J1496" s="212">
        <v>4.4575212496650002E-2</v>
      </c>
      <c r="K1496" s="213"/>
      <c r="L1496" s="214"/>
      <c r="M1496" s="214"/>
      <c r="N1496" s="215"/>
      <c r="O1496" s="215"/>
      <c r="P1496" s="213">
        <v>1</v>
      </c>
      <c r="Q1496" s="214">
        <v>1868</v>
      </c>
      <c r="R1496" s="215">
        <v>4.9689440993788817E-2</v>
      </c>
    </row>
    <row r="1497" spans="2:18">
      <c r="B1497" s="213" t="s">
        <v>1746</v>
      </c>
      <c r="C1497" s="213" t="s">
        <v>354</v>
      </c>
      <c r="D1497" s="213" t="s">
        <v>378</v>
      </c>
      <c r="E1497" s="214">
        <v>12.5</v>
      </c>
      <c r="F1497" s="212">
        <v>2.32952</v>
      </c>
      <c r="G1497" s="212">
        <v>0</v>
      </c>
      <c r="H1497" s="221" t="s">
        <v>1765</v>
      </c>
      <c r="I1497" s="212"/>
      <c r="J1497" s="212">
        <v>3.0976810051933111E-2</v>
      </c>
      <c r="K1497" s="213"/>
      <c r="L1497" s="214"/>
      <c r="M1497" s="214"/>
      <c r="N1497" s="215"/>
      <c r="O1497" s="215"/>
      <c r="P1497" s="213">
        <v>1</v>
      </c>
      <c r="Q1497" s="214">
        <v>1599</v>
      </c>
      <c r="R1497" s="215">
        <v>1.04</v>
      </c>
    </row>
    <row r="1498" spans="2:18">
      <c r="B1498" s="213" t="s">
        <v>1747</v>
      </c>
      <c r="C1498" s="213" t="s">
        <v>354</v>
      </c>
      <c r="D1498" s="213" t="s">
        <v>378</v>
      </c>
      <c r="E1498" s="214">
        <v>36</v>
      </c>
      <c r="F1498" s="212">
        <v>32.642510000000001</v>
      </c>
      <c r="G1498" s="212">
        <v>0</v>
      </c>
      <c r="H1498" s="221" t="s">
        <v>1765</v>
      </c>
      <c r="I1498" s="212"/>
      <c r="J1498" s="212">
        <v>2.3247136999574565E-3</v>
      </c>
      <c r="K1498" s="213"/>
      <c r="L1498" s="214"/>
      <c r="M1498" s="214"/>
      <c r="N1498" s="215"/>
      <c r="O1498" s="215"/>
      <c r="P1498" s="213">
        <v>1</v>
      </c>
      <c r="Q1498" s="214">
        <v>120</v>
      </c>
      <c r="R1498" s="215">
        <v>5.5555555555555552E-2</v>
      </c>
    </row>
    <row r="1499" spans="2:18">
      <c r="B1499" s="213" t="s">
        <v>1748</v>
      </c>
      <c r="C1499" s="213" t="s">
        <v>354</v>
      </c>
      <c r="D1499" s="213" t="s">
        <v>378</v>
      </c>
      <c r="E1499" s="214">
        <v>68.5</v>
      </c>
      <c r="F1499" s="212">
        <v>119.03033000000001</v>
      </c>
      <c r="G1499" s="212">
        <v>0</v>
      </c>
      <c r="H1499" s="221" t="s">
        <v>1765</v>
      </c>
      <c r="I1499" s="212"/>
      <c r="J1499" s="212">
        <v>1.2398473066439768E-3</v>
      </c>
      <c r="K1499" s="213"/>
      <c r="L1499" s="214"/>
      <c r="M1499" s="214"/>
      <c r="N1499" s="215"/>
      <c r="O1499" s="215"/>
      <c r="P1499" s="213">
        <v>1</v>
      </c>
      <c r="Q1499" s="214">
        <v>64</v>
      </c>
      <c r="R1499" s="215">
        <v>2.9197080291970802E-2</v>
      </c>
    </row>
    <row r="1500" spans="2:18">
      <c r="B1500" s="213" t="s">
        <v>1749</v>
      </c>
      <c r="C1500" s="213" t="s">
        <v>354</v>
      </c>
      <c r="D1500" s="213" t="s">
        <v>378</v>
      </c>
      <c r="E1500" s="214">
        <v>110.5</v>
      </c>
      <c r="F1500" s="212">
        <v>79.253448652000003</v>
      </c>
      <c r="G1500" s="212">
        <v>0</v>
      </c>
      <c r="H1500" s="221" t="s">
        <v>1765</v>
      </c>
      <c r="I1500" s="212"/>
      <c r="J1500" s="212">
        <v>0.11575136964371502</v>
      </c>
      <c r="K1500" s="213"/>
      <c r="L1500" s="214"/>
      <c r="M1500" s="214"/>
      <c r="N1500" s="215"/>
      <c r="O1500" s="215"/>
      <c r="P1500" s="213">
        <v>3</v>
      </c>
      <c r="Q1500" s="214">
        <v>5975</v>
      </c>
      <c r="R1500" s="215">
        <v>1.83710407239819</v>
      </c>
    </row>
    <row r="1501" spans="2:18">
      <c r="B1501" s="213" t="s">
        <v>1750</v>
      </c>
      <c r="C1501" s="213" t="s">
        <v>354</v>
      </c>
      <c r="D1501" s="213" t="s">
        <v>378</v>
      </c>
      <c r="E1501" s="214">
        <v>42</v>
      </c>
      <c r="F1501" s="212">
        <v>5.657324579</v>
      </c>
      <c r="G1501" s="212">
        <v>0</v>
      </c>
      <c r="H1501" s="221" t="s">
        <v>1765</v>
      </c>
      <c r="I1501" s="212"/>
      <c r="J1501" s="212">
        <v>6.3542174465503814E-3</v>
      </c>
      <c r="K1501" s="213"/>
      <c r="L1501" s="214"/>
      <c r="M1501" s="214"/>
      <c r="N1501" s="215"/>
      <c r="O1501" s="215"/>
      <c r="P1501" s="213">
        <v>1</v>
      </c>
      <c r="Q1501" s="214">
        <v>328</v>
      </c>
      <c r="R1501" s="215">
        <v>0.97619047619047616</v>
      </c>
    </row>
    <row r="1502" spans="2:18">
      <c r="B1502" s="213" t="s">
        <v>1751</v>
      </c>
      <c r="C1502" s="213" t="s">
        <v>354</v>
      </c>
      <c r="D1502" s="213" t="s">
        <v>378</v>
      </c>
      <c r="E1502" s="214">
        <v>128</v>
      </c>
      <c r="F1502" s="212">
        <v>54.436407361999997</v>
      </c>
      <c r="G1502" s="212">
        <v>9.0529999999999999E-2</v>
      </c>
      <c r="H1502" s="221" t="s">
        <v>1765</v>
      </c>
      <c r="I1502" s="212"/>
      <c r="J1502" s="212">
        <v>7.3615933831986118E-4</v>
      </c>
      <c r="K1502" s="213"/>
      <c r="L1502" s="214"/>
      <c r="M1502" s="214"/>
      <c r="N1502" s="215"/>
      <c r="O1502" s="215"/>
      <c r="P1502" s="213">
        <v>1</v>
      </c>
      <c r="Q1502" s="214">
        <v>38</v>
      </c>
      <c r="R1502" s="215">
        <v>1.5625E-2</v>
      </c>
    </row>
    <row r="1503" spans="2:18">
      <c r="B1503" s="213" t="s">
        <v>1752</v>
      </c>
      <c r="C1503" s="213" t="s">
        <v>448</v>
      </c>
      <c r="D1503" s="213" t="s">
        <v>378</v>
      </c>
      <c r="E1503" s="214">
        <v>3</v>
      </c>
      <c r="F1503" s="212">
        <v>0</v>
      </c>
      <c r="G1503" s="212">
        <v>2.4301999999999997</v>
      </c>
      <c r="H1503" s="221" t="s">
        <v>1765</v>
      </c>
      <c r="I1503" s="212"/>
      <c r="J1503" s="212">
        <v>1.6660448183028437E-3</v>
      </c>
      <c r="K1503" s="213"/>
      <c r="L1503" s="214"/>
      <c r="M1503" s="214"/>
      <c r="N1503" s="215"/>
      <c r="O1503" s="215"/>
      <c r="P1503" s="213">
        <v>2</v>
      </c>
      <c r="Q1503" s="214">
        <v>86</v>
      </c>
      <c r="R1503" s="215">
        <v>1.3333333333333333</v>
      </c>
    </row>
    <row r="1504" spans="2:18">
      <c r="B1504" s="213" t="s">
        <v>1753</v>
      </c>
      <c r="C1504" s="213" t="s">
        <v>258</v>
      </c>
      <c r="D1504" s="213" t="s">
        <v>259</v>
      </c>
      <c r="E1504" s="214">
        <v>1.5</v>
      </c>
      <c r="F1504" s="212">
        <v>0</v>
      </c>
      <c r="G1504" s="212">
        <v>2.9659434920000001</v>
      </c>
      <c r="H1504" s="220">
        <v>2.5977015495300293</v>
      </c>
      <c r="I1504" s="212"/>
      <c r="J1504" s="212">
        <v>6.8580921153839458E-2</v>
      </c>
      <c r="K1504" s="213"/>
      <c r="L1504" s="214"/>
      <c r="M1504" s="214"/>
      <c r="N1504" s="215"/>
      <c r="O1504" s="215"/>
      <c r="P1504" s="213">
        <v>1</v>
      </c>
      <c r="Q1504" s="214">
        <v>2874</v>
      </c>
      <c r="R1504" s="215">
        <v>1.3333333333333333</v>
      </c>
    </row>
    <row r="1505" spans="2:18">
      <c r="B1505" s="213" t="s">
        <v>1754</v>
      </c>
      <c r="C1505" s="213" t="s">
        <v>354</v>
      </c>
      <c r="D1505" s="213" t="s">
        <v>378</v>
      </c>
      <c r="E1505" s="214">
        <v>22</v>
      </c>
      <c r="F1505" s="212">
        <v>26.442</v>
      </c>
      <c r="G1505" s="212">
        <v>0.43376999999999999</v>
      </c>
      <c r="H1505" s="221" t="s">
        <v>1765</v>
      </c>
      <c r="I1505" s="212"/>
      <c r="J1505" s="212">
        <v>3.8512756962628528E-2</v>
      </c>
      <c r="K1505" s="213"/>
      <c r="L1505" s="214"/>
      <c r="M1505" s="214"/>
      <c r="N1505" s="215"/>
      <c r="O1505" s="215"/>
      <c r="P1505" s="213">
        <v>1</v>
      </c>
      <c r="Q1505" s="214">
        <v>1988</v>
      </c>
      <c r="R1505" s="215">
        <v>0.63636363636363635</v>
      </c>
    </row>
    <row r="1506" spans="2:18">
      <c r="B1506" s="213" t="s">
        <v>1755</v>
      </c>
      <c r="C1506" s="213" t="s">
        <v>705</v>
      </c>
      <c r="D1506" s="213" t="s">
        <v>355</v>
      </c>
      <c r="E1506" s="214">
        <v>6</v>
      </c>
      <c r="F1506" s="212">
        <v>4.077934827</v>
      </c>
      <c r="G1506" s="212">
        <v>0</v>
      </c>
      <c r="H1506" s="221" t="s">
        <v>1765</v>
      </c>
      <c r="I1506" s="212"/>
      <c r="J1506" s="212">
        <v>5.1998576079750024E-2</v>
      </c>
      <c r="K1506" s="213"/>
      <c r="L1506" s="214"/>
      <c r="M1506" s="214"/>
      <c r="N1506" s="215"/>
      <c r="O1506" s="215"/>
      <c r="P1506" s="213">
        <v>2</v>
      </c>
      <c r="Q1506" s="214">
        <v>2271</v>
      </c>
      <c r="R1506" s="215">
        <v>2</v>
      </c>
    </row>
    <row r="1507" spans="2:18">
      <c r="B1507" s="213" t="s">
        <v>1756</v>
      </c>
      <c r="C1507" s="213" t="s">
        <v>705</v>
      </c>
      <c r="D1507" s="213" t="s">
        <v>355</v>
      </c>
      <c r="E1507" s="214">
        <v>21</v>
      </c>
      <c r="F1507" s="212">
        <v>17.063680342000001</v>
      </c>
      <c r="G1507" s="212">
        <v>0.38962000000000002</v>
      </c>
      <c r="H1507" s="221" t="s">
        <v>1765</v>
      </c>
      <c r="I1507" s="212"/>
      <c r="J1507" s="212">
        <v>0.19810289750858534</v>
      </c>
      <c r="K1507" s="213"/>
      <c r="L1507" s="214"/>
      <c r="M1507" s="214"/>
      <c r="N1507" s="215"/>
      <c r="O1507" s="215"/>
      <c r="P1507" s="213">
        <v>1</v>
      </c>
      <c r="Q1507" s="214">
        <v>8652</v>
      </c>
      <c r="R1507" s="215">
        <v>1</v>
      </c>
    </row>
    <row r="1508" spans="2:18">
      <c r="B1508" s="213" t="s">
        <v>1757</v>
      </c>
      <c r="C1508" s="213" t="s">
        <v>354</v>
      </c>
      <c r="D1508" s="213" t="s">
        <v>378</v>
      </c>
      <c r="E1508" s="214">
        <v>2</v>
      </c>
      <c r="F1508" s="212">
        <v>16.737197752</v>
      </c>
      <c r="G1508" s="212">
        <v>0.39134176200000004</v>
      </c>
      <c r="H1508" s="221" t="s">
        <v>1765</v>
      </c>
      <c r="I1508" s="212"/>
      <c r="J1508" s="212">
        <v>3.099618266609942E-4</v>
      </c>
      <c r="K1508" s="213"/>
      <c r="L1508" s="214"/>
      <c r="M1508" s="214"/>
      <c r="N1508" s="215"/>
      <c r="O1508" s="215"/>
      <c r="P1508" s="213">
        <v>1</v>
      </c>
      <c r="Q1508" s="214">
        <v>16</v>
      </c>
      <c r="R1508" s="215">
        <v>1</v>
      </c>
    </row>
    <row r="1509" spans="2:18">
      <c r="B1509" s="213" t="s">
        <v>1758</v>
      </c>
      <c r="C1509" s="213" t="s">
        <v>354</v>
      </c>
      <c r="D1509" s="213" t="s">
        <v>378</v>
      </c>
      <c r="E1509" s="214">
        <v>1</v>
      </c>
      <c r="F1509" s="212">
        <v>9.6469400000000007</v>
      </c>
      <c r="G1509" s="212">
        <v>0</v>
      </c>
      <c r="H1509" s="221" t="s">
        <v>1765</v>
      </c>
      <c r="I1509" s="212"/>
      <c r="J1509" s="212">
        <v>1.549809133304971E-4</v>
      </c>
      <c r="K1509" s="213"/>
      <c r="L1509" s="214"/>
      <c r="M1509" s="214"/>
      <c r="N1509" s="215"/>
      <c r="O1509" s="215"/>
      <c r="P1509" s="213">
        <v>1</v>
      </c>
      <c r="Q1509" s="214">
        <v>8</v>
      </c>
      <c r="R1509" s="215">
        <v>1</v>
      </c>
    </row>
    <row r="1510" spans="2:18">
      <c r="B1510" s="213" t="s">
        <v>1759</v>
      </c>
      <c r="C1510" s="213" t="s">
        <v>377</v>
      </c>
      <c r="D1510" s="213" t="s">
        <v>378</v>
      </c>
      <c r="E1510" s="214">
        <v>12</v>
      </c>
      <c r="F1510" s="212">
        <v>63.987043365000005</v>
      </c>
      <c r="G1510" s="212">
        <v>0</v>
      </c>
      <c r="H1510" s="221" t="s">
        <v>1765</v>
      </c>
      <c r="I1510" s="212"/>
      <c r="J1510" s="212">
        <v>4.2619751165886703E-4</v>
      </c>
      <c r="K1510" s="213"/>
      <c r="L1510" s="214"/>
      <c r="M1510" s="214"/>
      <c r="N1510" s="215"/>
      <c r="O1510" s="215"/>
      <c r="P1510" s="213">
        <v>1</v>
      </c>
      <c r="Q1510" s="214">
        <v>22</v>
      </c>
      <c r="R1510" s="215">
        <v>0.91666666666666663</v>
      </c>
    </row>
    <row r="1511" spans="2:18">
      <c r="B1511" s="213" t="s">
        <v>1760</v>
      </c>
      <c r="C1511" s="213" t="s">
        <v>377</v>
      </c>
      <c r="D1511" s="213" t="s">
        <v>378</v>
      </c>
      <c r="E1511" s="214">
        <v>6</v>
      </c>
      <c r="F1511" s="212">
        <v>30.734759999999998</v>
      </c>
      <c r="G1511" s="212">
        <v>0</v>
      </c>
      <c r="H1511" s="221" t="s">
        <v>1765</v>
      </c>
      <c r="I1511" s="212"/>
      <c r="J1511" s="212">
        <v>8.8145394456720216E-3</v>
      </c>
      <c r="K1511" s="213"/>
      <c r="L1511" s="214"/>
      <c r="M1511" s="214"/>
      <c r="N1511" s="215"/>
      <c r="O1511" s="215"/>
      <c r="P1511" s="213">
        <v>1</v>
      </c>
      <c r="Q1511" s="214">
        <v>455</v>
      </c>
      <c r="R1511" s="215">
        <v>0.83333333333333337</v>
      </c>
    </row>
    <row r="1512" spans="2:18">
      <c r="B1512" s="213" t="s">
        <v>1761</v>
      </c>
      <c r="C1512" s="213" t="s">
        <v>354</v>
      </c>
      <c r="D1512" s="213" t="s">
        <v>378</v>
      </c>
      <c r="E1512" s="214">
        <v>8</v>
      </c>
      <c r="F1512" s="212">
        <v>35.419260000000001</v>
      </c>
      <c r="G1512" s="212">
        <v>0.80623</v>
      </c>
      <c r="H1512" s="221" t="s">
        <v>1765</v>
      </c>
      <c r="I1512" s="212"/>
      <c r="J1512" s="212">
        <v>2.0147518732964624E-3</v>
      </c>
      <c r="K1512" s="213"/>
      <c r="L1512" s="214"/>
      <c r="M1512" s="214"/>
      <c r="N1512" s="215"/>
      <c r="O1512" s="215"/>
      <c r="P1512" s="213">
        <v>1</v>
      </c>
      <c r="Q1512" s="214">
        <v>104</v>
      </c>
      <c r="R1512" s="215">
        <v>0.125</v>
      </c>
    </row>
    <row r="1513" spans="2:18">
      <c r="B1513" s="213" t="s">
        <v>1762</v>
      </c>
      <c r="C1513" s="213" t="s">
        <v>705</v>
      </c>
      <c r="D1513" s="213" t="s">
        <v>355</v>
      </c>
      <c r="E1513" s="214">
        <v>0.5</v>
      </c>
      <c r="F1513" s="212"/>
      <c r="G1513" s="212"/>
      <c r="H1513" s="221" t="s">
        <v>1765</v>
      </c>
      <c r="I1513" s="212"/>
      <c r="J1513" s="212">
        <v>0.14514265687782274</v>
      </c>
      <c r="K1513" s="213"/>
      <c r="L1513" s="214"/>
      <c r="M1513" s="214"/>
      <c r="N1513" s="215"/>
      <c r="O1513" s="215"/>
      <c r="P1513" s="213">
        <v>2</v>
      </c>
      <c r="Q1513" s="214">
        <v>6339</v>
      </c>
      <c r="R1513" s="215">
        <v>4</v>
      </c>
    </row>
    <row r="1514" spans="2:18">
      <c r="B1514" s="213" t="s">
        <v>1763</v>
      </c>
      <c r="C1514" s="213" t="s">
        <v>705</v>
      </c>
      <c r="D1514" s="213" t="s">
        <v>378</v>
      </c>
      <c r="E1514" s="214">
        <v>157</v>
      </c>
      <c r="F1514" s="212">
        <v>39.217930000000003</v>
      </c>
      <c r="G1514" s="212">
        <v>1.66638</v>
      </c>
      <c r="H1514" s="220">
        <v>1.8176921606063843</v>
      </c>
      <c r="I1514" s="212"/>
      <c r="J1514" s="212">
        <v>7.7490456665248548E-3</v>
      </c>
      <c r="K1514" s="213"/>
      <c r="L1514" s="214"/>
      <c r="M1514" s="214"/>
      <c r="N1514" s="215"/>
      <c r="O1514" s="215"/>
      <c r="P1514" s="213">
        <v>2</v>
      </c>
      <c r="Q1514" s="214">
        <v>400</v>
      </c>
      <c r="R1514" s="215">
        <v>0.96815286624203822</v>
      </c>
    </row>
  </sheetData>
  <mergeCells count="1">
    <mergeCell ref="B5:E5"/>
  </mergeCells>
  <dataValidations count="1">
    <dataValidation type="list" allowBlank="1" showInputMessage="1" showErrorMessage="1" sqref="D18:D1514">
      <formula1>"CBD, Urban, Rural short, Rural long"</formula1>
    </dataValidation>
  </dataValidations>
  <pageMargins left="0.74803149606299213" right="0.74803149606299213" top="0.98425196850393704" bottom="0.98425196850393704" header="0.51181102362204722" footer="0.51181102362204722"/>
  <pageSetup paperSize="8" scale="99" fitToWidth="2" fitToHeight="100" orientation="landscape" r:id="rId1"/>
  <headerFooter scaleWithDoc="0" alignWithMargins="0">
    <oddFooter>&amp;L&amp;8&amp;D&amp;C&amp;8&amp; Template: &amp;A
&amp;F&amp;R&amp;8&amp;P of &amp;N</oddFooter>
  </headerFooter>
  <colBreaks count="1" manualBreakCount="1">
    <brk id="10" max="1514" man="1"/>
  </colBreaks>
  <drawing r:id="rId2"/>
</worksheet>
</file>

<file path=xl/worksheets/sheet9.xml><?xml version="1.0" encoding="utf-8"?>
<worksheet xmlns="http://schemas.openxmlformats.org/spreadsheetml/2006/main" xmlns:r="http://schemas.openxmlformats.org/officeDocument/2006/relationships">
  <sheetPr>
    <pageSetUpPr fitToPage="1"/>
  </sheetPr>
  <dimension ref="B1:J13"/>
  <sheetViews>
    <sheetView view="pageBreakPreview" zoomScaleNormal="100" zoomScaleSheetLayoutView="100" workbookViewId="0">
      <selection activeCell="B1" sqref="B1"/>
    </sheetView>
  </sheetViews>
  <sheetFormatPr defaultColWidth="8.85546875" defaultRowHeight="12.75"/>
  <cols>
    <col min="1" max="1" width="11.5703125" style="138" customWidth="1"/>
    <col min="2" max="2" width="38" style="138" customWidth="1"/>
    <col min="3" max="3" width="15.28515625" style="138" customWidth="1"/>
    <col min="4" max="4" width="16.42578125" style="138" customWidth="1"/>
    <col min="5" max="5" width="16.140625" style="138" customWidth="1"/>
    <col min="6" max="6" width="18.5703125" style="138" customWidth="1"/>
    <col min="7" max="7" width="15.7109375" style="138" customWidth="1"/>
    <col min="8" max="8" width="2.140625" style="138" customWidth="1"/>
    <col min="9" max="9" width="8.85546875" style="138"/>
    <col min="10" max="10" width="10.7109375" style="138" customWidth="1"/>
    <col min="11" max="16384" width="8.85546875" style="138"/>
  </cols>
  <sheetData>
    <row r="1" spans="2:10" ht="20.25">
      <c r="B1" s="139" t="str">
        <f>Cover!C22</f>
        <v>SA Power Networks</v>
      </c>
    </row>
    <row r="2" spans="2:10" ht="20.25">
      <c r="B2" s="139" t="s">
        <v>18</v>
      </c>
    </row>
    <row r="3" spans="2:10" ht="20.25">
      <c r="B3" s="33" t="str">
        <f>Cover!C26</f>
        <v>2013-14</v>
      </c>
    </row>
    <row r="4" spans="2:10" ht="18">
      <c r="B4" s="140" t="s">
        <v>119</v>
      </c>
      <c r="H4" s="312"/>
      <c r="I4" s="312"/>
      <c r="J4" s="312"/>
    </row>
    <row r="5" spans="2:10">
      <c r="B5" s="141"/>
      <c r="C5" s="142"/>
      <c r="D5" s="142"/>
      <c r="E5" s="142"/>
      <c r="F5" s="142"/>
      <c r="G5" s="142"/>
    </row>
    <row r="6" spans="2:10" ht="47.1" customHeight="1">
      <c r="B6" s="311" t="s">
        <v>238</v>
      </c>
      <c r="C6" s="301"/>
      <c r="D6" s="301"/>
      <c r="E6" s="301"/>
      <c r="F6" s="142"/>
      <c r="G6" s="142"/>
    </row>
    <row r="7" spans="2:10">
      <c r="B7" s="141"/>
      <c r="C7" s="142"/>
      <c r="D7" s="142"/>
      <c r="E7" s="142"/>
      <c r="F7" s="142"/>
      <c r="G7" s="142"/>
    </row>
    <row r="8" spans="2:10" ht="15.6" customHeight="1">
      <c r="B8" s="313" t="s">
        <v>120</v>
      </c>
      <c r="C8" s="314"/>
    </row>
    <row r="10" spans="2:10" ht="25.5" customHeight="1">
      <c r="B10" s="143"/>
      <c r="C10" s="315" t="s">
        <v>121</v>
      </c>
      <c r="D10" s="316"/>
      <c r="E10" s="316"/>
      <c r="F10" s="316"/>
      <c r="G10" s="317"/>
    </row>
    <row r="11" spans="2:10" ht="12.75" customHeight="1">
      <c r="B11" s="145" t="s">
        <v>122</v>
      </c>
      <c r="C11" s="118" t="s">
        <v>20</v>
      </c>
      <c r="D11" s="118" t="s">
        <v>21</v>
      </c>
      <c r="E11" s="118" t="s">
        <v>22</v>
      </c>
      <c r="F11" s="118" t="s">
        <v>23</v>
      </c>
      <c r="G11" s="144" t="s">
        <v>24</v>
      </c>
    </row>
    <row r="12" spans="2:10">
      <c r="B12" s="146" t="s">
        <v>201</v>
      </c>
      <c r="C12" s="217">
        <v>34</v>
      </c>
      <c r="D12" s="217">
        <v>72.400000000000006</v>
      </c>
      <c r="E12" s="217">
        <v>62.3</v>
      </c>
      <c r="F12" s="217">
        <v>89.9</v>
      </c>
      <c r="G12" s="217">
        <v>73.599999999999994</v>
      </c>
    </row>
    <row r="13" spans="2:10">
      <c r="B13" s="146" t="s">
        <v>202</v>
      </c>
      <c r="C13" s="216">
        <v>0.17299999999999999</v>
      </c>
      <c r="D13" s="216">
        <v>0.40500000000000003</v>
      </c>
      <c r="E13" s="216">
        <v>0.51400000000000001</v>
      </c>
      <c r="F13" s="216">
        <v>0.80900000000000005</v>
      </c>
      <c r="G13" s="216">
        <v>0.48480000000000001</v>
      </c>
    </row>
  </sheetData>
  <mergeCells count="4">
    <mergeCell ref="H4:J4"/>
    <mergeCell ref="B8:C8"/>
    <mergeCell ref="C10:G10"/>
    <mergeCell ref="B6:E6"/>
  </mergeCells>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Contents!Print_Area</vt:lpstr>
      <vt:lpstr>Cover!Print_Area</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fielc0</cp:lastModifiedBy>
  <cp:lastPrinted>2014-09-09T00:12:13Z</cp:lastPrinted>
  <dcterms:created xsi:type="dcterms:W3CDTF">2012-02-16T04:44:46Z</dcterms:created>
  <dcterms:modified xsi:type="dcterms:W3CDTF">2014-10-29T01:25:01Z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8218677</vt:lpwstr>
  </property>
  <property fmtid="{D5CDD505-2E9C-101B-9397-08002B2CF9AE}" pid="3" name="cf">
    <vt:lpwstr>\\cbrvpwxfs01\home$\lchen\sa power networks - annual rin (D2012-00138155).xls</vt:lpwstr>
  </property>
  <property fmtid="{D5CDD505-2E9C-101B-9397-08002B2CF9AE}" pid="4" name="DatabaseID">
    <vt:lpwstr>AC</vt:lpwstr>
  </property>
  <property fmtid="{D5CDD505-2E9C-101B-9397-08002B2CF9AE}" pid="5" name="OnClose">
    <vt:lpwstr/>
  </property>
  <property fmtid="{D5CDD505-2E9C-101B-9397-08002B2CF9AE}" pid="6" name="Status">
    <vt:lpwstr>Ready</vt:lpwstr>
  </property>
  <property fmtid="{D5CDD505-2E9C-101B-9397-08002B2CF9AE}" pid="7" name="currfile">
    <vt:lpwstr>\\SCBRFS001\home$\jpick\sa power networks 2013-14 - an (D2014-00084926).xlsx</vt:lpwstr>
  </property>
</Properties>
</file>