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AD.tasnetworks.com.au\user$\User_Folders\culics\My Documents\Revised Proposal Documents Upload\Syed - STPIS\"/>
    </mc:Choice>
  </mc:AlternateContent>
  <bookViews>
    <workbookView xWindow="120" yWindow="705" windowWidth="24060" windowHeight="11160"/>
  </bookViews>
  <sheets>
    <sheet name="Sheet1" sheetId="1" r:id="rId1"/>
    <sheet name="SQL" sheetId="2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M9" i="1" l="1"/>
  <c r="M7" i="1" l="1"/>
  <c r="L7" i="1" l="1"/>
</calcChain>
</file>

<file path=xl/comments1.xml><?xml version="1.0" encoding="utf-8"?>
<comments xmlns="http://schemas.openxmlformats.org/spreadsheetml/2006/main">
  <authors>
    <author>Jack Terry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Jack Terry:</t>
        </r>
        <r>
          <rPr>
            <sz val="9"/>
            <color indexed="81"/>
            <rFont val="Tahoma"/>
            <family val="2"/>
          </rPr>
          <t xml:space="preserve">
Excludes calls abandoned within 30 seconds.
</t>
        </r>
      </text>
    </comment>
  </commentList>
</comments>
</file>

<file path=xl/sharedStrings.xml><?xml version="1.0" encoding="utf-8"?>
<sst xmlns="http://schemas.openxmlformats.org/spreadsheetml/2006/main" count="221" uniqueCount="54">
  <si>
    <t>Year</t>
  </si>
  <si>
    <t>Service</t>
  </si>
  <si>
    <t>Month</t>
  </si>
  <si>
    <t xml:space="preserve">Received </t>
  </si>
  <si>
    <t>Adjusted Received</t>
  </si>
  <si>
    <t>Answered 30 seconds</t>
  </si>
  <si>
    <t>Adjusted Received (excl MEDs)</t>
  </si>
  <si>
    <t>Answered 30 seconds (excl MEDs)</t>
  </si>
  <si>
    <t>All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</si>
  <si>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</si>
  <si>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</si>
  <si>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</si>
  <si>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</si>
  <si>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</si>
  <si>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</si>
  <si>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</si>
  <si>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</si>
  <si>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</si>
  <si>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</si>
  <si>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</si>
  <si>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</si>
  <si>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Financial Year</t>
  </si>
  <si>
    <t>2013/2014</t>
  </si>
  <si>
    <t>2014/2015</t>
  </si>
  <si>
    <t>2015/2016</t>
  </si>
  <si>
    <t>Row Labels</t>
  </si>
  <si>
    <t>Sum of Adjusted Received (excl MEDs)</t>
  </si>
  <si>
    <t>Sum of Answered 30 seconds (excl MEDs)</t>
  </si>
  <si>
    <t>TA Parameter</t>
  </si>
  <si>
    <t>Future TA parameter target</t>
  </si>
  <si>
    <t xml:space="preserve">Future TA parameter incentive rate </t>
  </si>
  <si>
    <t>Forecast targets</t>
  </si>
  <si>
    <t>2016/2017</t>
  </si>
  <si>
    <t>SELECT TO_CHAR (CALL_DATE, 'YYYY') YEAR,</t>
  </si>
  <si>
    <t xml:space="preserve">         GETFY (CALL_DATE) FY,</t>
  </si>
  <si>
    <t xml:space="preserve">         'All' SERVICE,</t>
  </si>
  <si>
    <t xml:space="preserve">         --TO_NUMBER (GETFYMONTH (CALL_DATE)) FY_MONTH_NO,</t>
  </si>
  <si>
    <t xml:space="preserve">         TO_CHAR (CALL_DATE, 'Mon') MONTH_NAME,</t>
  </si>
  <si>
    <t xml:space="preserve">         SUM (RECEIVED) RECEIVED,</t>
  </si>
  <si>
    <t xml:space="preserve">         SUM (ADJUSTED_RECEIVED) ADJUSTED_RECEIVED,</t>
  </si>
  <si>
    <t xml:space="preserve">         SUM (WITHIN_30_SEC) WITHIN_30_SEC,</t>
  </si>
  <si>
    <t xml:space="preserve">         SUM (CASE WHEN MAJOR_EVENT_DAY = 0 THEN ADJUSTED_RECEIVED ELSE 0 END)</t>
  </si>
  <si>
    <t xml:space="preserve">            ADJUSTED_RECEIVED_EX_MED,</t>
  </si>
  <si>
    <t xml:space="preserve">         SUM (CASE WHEN MAJOR_EVENT_DAY = 0 THEN WITHIN_30_SEC ELSE 0 END)</t>
  </si>
  <si>
    <t xml:space="preserve">            WITHIN_30_SEC_EX_MED</t>
  </si>
  <si>
    <t xml:space="preserve">    FROM ASP_DMART.V_SERVICE_CALL_PERF SCP</t>
  </si>
  <si>
    <t xml:space="preserve">   WHERE GETFY (CALL_DATE) IN</t>
  </si>
  <si>
    <t>GROUP BY TO_CHAR (CALL_DATE, 'YYYY'),</t>
  </si>
  <si>
    <t xml:space="preserve">         GETFY (CALL_DATE),</t>
  </si>
  <si>
    <t xml:space="preserve">         TO_NUMBER (GETFYMONTH (CALL_DATE)),</t>
  </si>
  <si>
    <t xml:space="preserve">         TO_CHAR (CALL_DATE, 'Mon')</t>
  </si>
  <si>
    <t>ORDER BY 2 ASC, 3 ASC</t>
  </si>
  <si>
    <t xml:space="preserve">            ('2013/2014', '2014/2015', '2015/2016', '2016/2017','2017/2018')</t>
  </si>
  <si>
    <t>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</si>
</sst>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1"/>
    <xf numFmtId="10" fontId="1" fillId="2" borderId="0" xfId="1" applyNumberForma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Mohamed Buhari" refreshedDate="43413.431640856485" createdVersion="4" refreshedVersion="6" minRefreshableVersion="3" recordCount="60">
  <cacheSource type="worksheet">
    <worksheetSource ref="A1:I61" sheet="Sheet1"/>
  </cacheSource>
  <cacheFields count="10">
    <cacheField name="Year" numFmtId="0">
      <sharedItems containsSemiMixedTypes="0" containsString="0" containsNumber="1" containsInteger="1" minValue="2013" maxValue="2018"/>
    </cacheField>
    <cacheField name="Financial Year" numFmtId="0">
      <sharedItems count="6">
        <s v="2013/2014"/>
        <s v="2014/2015"/>
        <s v="2015/2016"/>
        <s v="2016/2017"/>
        <s v="2017/2018"/>
        <s v="2012/2013" u="1"/>
      </sharedItems>
    </cacheField>
    <cacheField name="Service" numFmtId="0">
      <sharedItems/>
    </cacheField>
    <cacheField name="Month" numFmtId="0">
      <sharedItems/>
    </cacheField>
    <cacheField name="Received " numFmtId="0">
      <sharedItems containsSemiMixedTypes="0" containsString="0" containsNumber="1" containsInteger="1" minValue="2545" maxValue="13626"/>
    </cacheField>
    <cacheField name="Adjusted Received" numFmtId="0">
      <sharedItems containsSemiMixedTypes="0" containsString="0" containsNumber="1" containsInteger="1" minValue="2394" maxValue="13097"/>
    </cacheField>
    <cacheField name="Answered 30 seconds" numFmtId="0">
      <sharedItems containsSemiMixedTypes="0" containsString="0" containsNumber="1" containsInteger="1" minValue="2132" maxValue="8400"/>
    </cacheField>
    <cacheField name="Adjusted Received (excl MEDs)" numFmtId="0">
      <sharedItems containsSemiMixedTypes="0" containsString="0" containsNumber="1" containsInteger="1" minValue="2394" maxValue="8375"/>
    </cacheField>
    <cacheField name="Answered 30 seconds (excl MEDs)" numFmtId="0">
      <sharedItems containsSemiMixedTypes="0" containsString="0" containsNumber="1" containsInteger="1" minValue="2132" maxValue="6156"/>
    </cacheField>
    <cacheField name="Field1" numFmtId="0" formula="'Answered 30 seconds (excl MEDs)'/'Adjusted Received (excl MEDs)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2013"/>
    <x v="0"/>
    <s v="All"/>
    <s v="Jul"/>
    <n v="7464"/>
    <n v="7395"/>
    <n v="5955"/>
    <n v="7395"/>
    <n v="5955"/>
  </r>
  <r>
    <n v="2013"/>
    <x v="0"/>
    <s v="All"/>
    <s v="Aug"/>
    <n v="7784"/>
    <n v="7721"/>
    <n v="6156"/>
    <n v="7721"/>
    <n v="6156"/>
  </r>
  <r>
    <n v="2013"/>
    <x v="0"/>
    <s v="All"/>
    <s v="Sep"/>
    <n v="5209"/>
    <n v="5190"/>
    <n v="4446"/>
    <n v="5190"/>
    <n v="4446"/>
  </r>
  <r>
    <n v="2013"/>
    <x v="0"/>
    <s v="All"/>
    <s v="Oct"/>
    <n v="11777"/>
    <n v="11626"/>
    <n v="8400"/>
    <n v="7214"/>
    <n v="5741"/>
  </r>
  <r>
    <n v="2013"/>
    <x v="0"/>
    <s v="All"/>
    <s v="Nov"/>
    <n v="6673"/>
    <n v="6565"/>
    <n v="4863"/>
    <n v="6565"/>
    <n v="4863"/>
  </r>
  <r>
    <n v="2013"/>
    <x v="0"/>
    <s v="All"/>
    <s v="Dec"/>
    <n v="4853"/>
    <n v="4827"/>
    <n v="4002"/>
    <n v="4827"/>
    <n v="4002"/>
  </r>
  <r>
    <n v="2014"/>
    <x v="0"/>
    <s v="All"/>
    <s v="Jan"/>
    <n v="7048"/>
    <n v="6984"/>
    <n v="4890"/>
    <n v="6984"/>
    <n v="4890"/>
  </r>
  <r>
    <n v="2014"/>
    <x v="0"/>
    <s v="All"/>
    <s v="Feb"/>
    <n v="9914"/>
    <n v="9645"/>
    <n v="4890"/>
    <n v="7537"/>
    <n v="4579"/>
  </r>
  <r>
    <n v="2014"/>
    <x v="0"/>
    <s v="All"/>
    <s v="Mar"/>
    <n v="5550"/>
    <n v="5492"/>
    <n v="4203"/>
    <n v="5492"/>
    <n v="4203"/>
  </r>
  <r>
    <n v="2014"/>
    <x v="0"/>
    <s v="All"/>
    <s v="Apr"/>
    <n v="5330"/>
    <n v="5243"/>
    <n v="3833"/>
    <n v="5243"/>
    <n v="3833"/>
  </r>
  <r>
    <n v="2014"/>
    <x v="0"/>
    <s v="All"/>
    <s v="May"/>
    <n v="4954"/>
    <n v="4898"/>
    <n v="3687"/>
    <n v="4898"/>
    <n v="3687"/>
  </r>
  <r>
    <n v="2014"/>
    <x v="0"/>
    <s v="All"/>
    <s v="Jun"/>
    <n v="5053"/>
    <n v="4998"/>
    <n v="3867"/>
    <n v="4998"/>
    <n v="3867"/>
  </r>
  <r>
    <n v="2014"/>
    <x v="1"/>
    <s v="All"/>
    <s v="Jul"/>
    <n v="13626"/>
    <n v="13097"/>
    <n v="6035"/>
    <n v="5785"/>
    <n v="4177"/>
  </r>
  <r>
    <n v="2014"/>
    <x v="1"/>
    <s v="All"/>
    <s v="Aug"/>
    <n v="8674"/>
    <n v="8375"/>
    <n v="3704"/>
    <n v="8375"/>
    <n v="3704"/>
  </r>
  <r>
    <n v="2014"/>
    <x v="1"/>
    <s v="All"/>
    <s v="Sep"/>
    <n v="4921"/>
    <n v="4832"/>
    <n v="3343"/>
    <n v="4068"/>
    <n v="3135"/>
  </r>
  <r>
    <n v="2014"/>
    <x v="1"/>
    <s v="All"/>
    <s v="Oct"/>
    <n v="4382"/>
    <n v="4338"/>
    <n v="3277"/>
    <n v="4338"/>
    <n v="3277"/>
  </r>
  <r>
    <n v="2014"/>
    <x v="1"/>
    <s v="All"/>
    <s v="Nov"/>
    <n v="3600"/>
    <n v="3479"/>
    <n v="2753"/>
    <n v="3479"/>
    <n v="2753"/>
  </r>
  <r>
    <n v="2014"/>
    <x v="1"/>
    <s v="All"/>
    <s v="Dec"/>
    <n v="4213"/>
    <n v="4142"/>
    <n v="3187"/>
    <n v="4142"/>
    <n v="3187"/>
  </r>
  <r>
    <n v="2015"/>
    <x v="1"/>
    <s v="All"/>
    <s v="Jan"/>
    <n v="4251"/>
    <n v="4181"/>
    <n v="3370"/>
    <n v="4181"/>
    <n v="3370"/>
  </r>
  <r>
    <n v="2015"/>
    <x v="1"/>
    <s v="All"/>
    <s v="Feb"/>
    <n v="3179"/>
    <n v="3128"/>
    <n v="2540"/>
    <n v="3128"/>
    <n v="2540"/>
  </r>
  <r>
    <n v="2015"/>
    <x v="1"/>
    <s v="All"/>
    <s v="Mar"/>
    <n v="3808"/>
    <n v="3745"/>
    <n v="2980"/>
    <n v="3745"/>
    <n v="2980"/>
  </r>
  <r>
    <n v="2015"/>
    <x v="1"/>
    <s v="All"/>
    <s v="Apr"/>
    <n v="3015"/>
    <n v="2960"/>
    <n v="2498"/>
    <n v="2960"/>
    <n v="2498"/>
  </r>
  <r>
    <n v="2015"/>
    <x v="1"/>
    <s v="All"/>
    <s v="May"/>
    <n v="6883"/>
    <n v="6548"/>
    <n v="3436"/>
    <n v="4317"/>
    <n v="3175"/>
  </r>
  <r>
    <n v="2015"/>
    <x v="1"/>
    <s v="All"/>
    <s v="Jun"/>
    <n v="5558"/>
    <n v="5455"/>
    <n v="2857"/>
    <n v="4455"/>
    <n v="2789"/>
  </r>
  <r>
    <n v="2015"/>
    <x v="2"/>
    <s v="All"/>
    <s v="Jul"/>
    <n v="3933"/>
    <n v="3857"/>
    <n v="2611"/>
    <n v="3857"/>
    <n v="2611"/>
  </r>
  <r>
    <n v="2015"/>
    <x v="2"/>
    <s v="All"/>
    <s v="Aug"/>
    <n v="3736"/>
    <n v="3588"/>
    <n v="2413"/>
    <n v="3588"/>
    <n v="2413"/>
  </r>
  <r>
    <n v="2015"/>
    <x v="2"/>
    <s v="All"/>
    <s v="Sep"/>
    <n v="2887"/>
    <n v="2765"/>
    <n v="2153"/>
    <n v="2765"/>
    <n v="2153"/>
  </r>
  <r>
    <n v="2015"/>
    <x v="2"/>
    <s v="All"/>
    <s v="Oct"/>
    <n v="4579"/>
    <n v="4358"/>
    <n v="2753"/>
    <n v="4358"/>
    <n v="2753"/>
  </r>
  <r>
    <n v="2015"/>
    <x v="2"/>
    <s v="All"/>
    <s v="Nov"/>
    <n v="3347"/>
    <n v="3183"/>
    <n v="2290"/>
    <n v="3183"/>
    <n v="2290"/>
  </r>
  <r>
    <n v="2015"/>
    <x v="2"/>
    <s v="All"/>
    <s v="Dec"/>
    <n v="3317"/>
    <n v="3197"/>
    <n v="2671"/>
    <n v="3197"/>
    <n v="2671"/>
  </r>
  <r>
    <n v="2016"/>
    <x v="2"/>
    <s v="All"/>
    <s v="Jan"/>
    <n v="10495"/>
    <n v="9753"/>
    <n v="3175"/>
    <n v="4578"/>
    <n v="2787"/>
  </r>
  <r>
    <n v="2016"/>
    <x v="2"/>
    <s v="All"/>
    <s v="Feb"/>
    <n v="3353"/>
    <n v="3250"/>
    <n v="2609"/>
    <n v="3250"/>
    <n v="2609"/>
  </r>
  <r>
    <n v="2016"/>
    <x v="2"/>
    <s v="All"/>
    <s v="Mar"/>
    <n v="3724"/>
    <n v="3552"/>
    <n v="2755"/>
    <n v="3552"/>
    <n v="2755"/>
  </r>
  <r>
    <n v="2016"/>
    <x v="2"/>
    <s v="All"/>
    <s v="Apr"/>
    <n v="3080"/>
    <n v="2914"/>
    <n v="2287"/>
    <n v="2914"/>
    <n v="2287"/>
  </r>
  <r>
    <n v="2016"/>
    <x v="2"/>
    <s v="All"/>
    <s v="May"/>
    <n v="9299"/>
    <n v="8629"/>
    <n v="5032"/>
    <n v="5752"/>
    <n v="4174"/>
  </r>
  <r>
    <n v="2016"/>
    <x v="2"/>
    <s v="All"/>
    <s v="Jun"/>
    <n v="7044"/>
    <n v="6582"/>
    <n v="4146"/>
    <n v="4458"/>
    <n v="3372"/>
  </r>
  <r>
    <n v="2016"/>
    <x v="3"/>
    <s v="All"/>
    <s v="Jul"/>
    <n v="13577"/>
    <n v="12240"/>
    <n v="5015"/>
    <n v="5042"/>
    <n v="3489"/>
  </r>
  <r>
    <n v="2016"/>
    <x v="3"/>
    <s v="All"/>
    <s v="Aug"/>
    <n v="3527"/>
    <n v="3377"/>
    <n v="2744"/>
    <n v="3377"/>
    <n v="2744"/>
  </r>
  <r>
    <n v="2016"/>
    <x v="3"/>
    <s v="All"/>
    <s v="Sep"/>
    <n v="3544"/>
    <n v="3323"/>
    <n v="2728"/>
    <n v="3323"/>
    <n v="2728"/>
  </r>
  <r>
    <n v="2016"/>
    <x v="3"/>
    <s v="All"/>
    <s v="Oct"/>
    <n v="4956"/>
    <n v="4517"/>
    <n v="3205"/>
    <n v="3965"/>
    <n v="2974"/>
  </r>
  <r>
    <n v="2016"/>
    <x v="3"/>
    <s v="All"/>
    <s v="Nov"/>
    <n v="3206"/>
    <n v="3011"/>
    <n v="2491"/>
    <n v="3011"/>
    <n v="2491"/>
  </r>
  <r>
    <n v="2016"/>
    <x v="3"/>
    <s v="All"/>
    <s v="Dec"/>
    <n v="3925"/>
    <n v="3724"/>
    <n v="3110"/>
    <n v="3724"/>
    <n v="3110"/>
  </r>
  <r>
    <n v="2017"/>
    <x v="3"/>
    <s v="All"/>
    <s v="Jan"/>
    <n v="3056"/>
    <n v="2912"/>
    <n v="2598"/>
    <n v="2912"/>
    <n v="2598"/>
  </r>
  <r>
    <n v="2017"/>
    <x v="3"/>
    <s v="All"/>
    <s v="Feb"/>
    <n v="2920"/>
    <n v="2778"/>
    <n v="2500"/>
    <n v="2778"/>
    <n v="2500"/>
  </r>
  <r>
    <n v="2017"/>
    <x v="3"/>
    <s v="All"/>
    <s v="Mar"/>
    <n v="3630"/>
    <n v="3412"/>
    <n v="3007"/>
    <n v="3412"/>
    <n v="3007"/>
  </r>
  <r>
    <n v="2017"/>
    <x v="3"/>
    <s v="All"/>
    <s v="Apr"/>
    <n v="3014"/>
    <n v="2854"/>
    <n v="2472"/>
    <n v="2854"/>
    <n v="2472"/>
  </r>
  <r>
    <n v="2017"/>
    <x v="3"/>
    <s v="All"/>
    <s v="May"/>
    <n v="3818"/>
    <n v="3558"/>
    <n v="2959"/>
    <n v="3558"/>
    <n v="2959"/>
  </r>
  <r>
    <n v="2017"/>
    <x v="3"/>
    <s v="All"/>
    <s v="Jun"/>
    <n v="3373"/>
    <n v="3183"/>
    <n v="2590"/>
    <n v="3183"/>
    <n v="2590"/>
  </r>
  <r>
    <n v="2017"/>
    <x v="4"/>
    <s v="All"/>
    <s v="Jul"/>
    <n v="3726"/>
    <n v="3510"/>
    <n v="3032"/>
    <n v="3510"/>
    <n v="3032"/>
  </r>
  <r>
    <n v="2017"/>
    <x v="4"/>
    <s v="All"/>
    <s v="Aug"/>
    <n v="3936"/>
    <n v="3654"/>
    <n v="2648"/>
    <n v="3401"/>
    <n v="2546"/>
  </r>
  <r>
    <n v="2017"/>
    <x v="4"/>
    <s v="All"/>
    <s v="Sep"/>
    <n v="2978"/>
    <n v="2836"/>
    <n v="2392"/>
    <n v="2836"/>
    <n v="2392"/>
  </r>
  <r>
    <n v="2017"/>
    <x v="4"/>
    <s v="All"/>
    <s v="Oct"/>
    <n v="2545"/>
    <n v="2394"/>
    <n v="2132"/>
    <n v="2394"/>
    <n v="2132"/>
  </r>
  <r>
    <n v="2017"/>
    <x v="4"/>
    <s v="All"/>
    <s v="Nov"/>
    <n v="3020"/>
    <n v="2856"/>
    <n v="2406"/>
    <n v="2856"/>
    <n v="2406"/>
  </r>
  <r>
    <n v="2017"/>
    <x v="4"/>
    <s v="All"/>
    <s v="Dec"/>
    <n v="4080"/>
    <n v="3851"/>
    <n v="3087"/>
    <n v="3321"/>
    <n v="2857"/>
  </r>
  <r>
    <n v="2018"/>
    <x v="4"/>
    <s v="All"/>
    <s v="Jan"/>
    <n v="3772"/>
    <n v="3578"/>
    <n v="3004"/>
    <n v="3578"/>
    <n v="3004"/>
  </r>
  <r>
    <n v="2018"/>
    <x v="4"/>
    <s v="All"/>
    <s v="Feb"/>
    <n v="8453"/>
    <n v="7595"/>
    <n v="3421"/>
    <n v="3754"/>
    <n v="2971"/>
  </r>
  <r>
    <n v="2018"/>
    <x v="4"/>
    <s v="All"/>
    <s v="Mar"/>
    <n v="4784"/>
    <n v="4560"/>
    <n v="3504"/>
    <n v="4560"/>
    <n v="3504"/>
  </r>
  <r>
    <n v="2018"/>
    <x v="4"/>
    <s v="All"/>
    <s v="Apr"/>
    <n v="3925"/>
    <n v="3658"/>
    <n v="2764"/>
    <n v="3658"/>
    <n v="2764"/>
  </r>
  <r>
    <n v="2018"/>
    <x v="4"/>
    <s v="All"/>
    <s v="May"/>
    <n v="8861"/>
    <n v="8225"/>
    <n v="4231"/>
    <n v="5280"/>
    <n v="3708"/>
  </r>
  <r>
    <n v="2018"/>
    <x v="4"/>
    <s v="All"/>
    <s v="Jun"/>
    <n v="3629"/>
    <n v="3486"/>
    <n v="2999"/>
    <n v="3486"/>
    <n v="2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4" indent="0" outline="1" outlineData="1" multipleFieldFilters="0">
  <location ref="K1:N6" firstHeaderRow="0" firstDataRow="1" firstDataCol="1"/>
  <pivotFields count="10">
    <pivotField showAll="0"/>
    <pivotField axis="axisRow" showAll="0">
      <items count="7">
        <item m="1" x="5"/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dragToRow="0" dragToCol="0" dragToPage="0" showAll="0" defaultSubtotal="0"/>
  </pivotFields>
  <rowFields count="1">
    <field x="1"/>
  </rowFields>
  <rowItems count="5">
    <i>
      <x v="1"/>
    </i>
    <i>
      <x v="2"/>
    </i>
    <i>
      <x v="3"/>
    </i>
    <i>
      <x v="4"/>
    </i>
    <i>
      <x v="5"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nswered 30 seconds (excl MEDs)" fld="8" baseField="0" baseItem="0"/>
    <dataField name="Sum of Adjusted Received (excl MEDs)" fld="7" baseField="0" baseItem="0"/>
    <dataField name="TA Parameter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"/>
  <sheetViews>
    <sheetView tabSelected="1" topLeftCell="B1" zoomScale="70" zoomScaleNormal="70" workbookViewId="0">
      <selection activeCell="L40" sqref="L40"/>
    </sheetView>
  </sheetViews>
  <sheetFormatPr defaultRowHeight="15" x14ac:dyDescent="0.25"/>
  <cols>
    <col min="2" max="2" width="13.28515625" bestFit="1" customWidth="1"/>
    <col min="4" max="4" width="6.85546875" bestFit="1" customWidth="1"/>
    <col min="5" max="5" width="23" customWidth="1"/>
    <col min="6" max="6" width="17.85546875" bestFit="1" customWidth="1"/>
    <col min="7" max="7" width="24.140625" customWidth="1"/>
    <col min="8" max="8" width="28.85546875" bestFit="1" customWidth="1"/>
    <col min="9" max="9" width="31.42578125" bestFit="1" customWidth="1"/>
    <col min="11" max="11" width="17.85546875" bestFit="1" customWidth="1"/>
    <col min="12" max="12" width="50" bestFit="1" customWidth="1"/>
    <col min="13" max="13" width="46.28515625" customWidth="1"/>
    <col min="14" max="14" width="17.28515625" customWidth="1"/>
  </cols>
  <sheetData>
    <row r="1" spans="1:14" x14ac:dyDescent="0.25">
      <c r="A1" t="s">
        <v>0</v>
      </c>
      <c r="B1" t="s">
        <v>21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s="6" t="s">
        <v>25</v>
      </c>
      <c r="L1" s="5" t="s">
        <v>27</v>
      </c>
      <c r="M1" s="5" t="s">
        <v>26</v>
      </c>
      <c r="N1" s="5" t="s">
        <v>28</v>
      </c>
    </row>
    <row r="2" spans="1:14" x14ac:dyDescent="0.25">
      <c r="A2" s="5">
        <v>2013</v>
      </c>
      <c r="B2" s="5" t="s">
        <v>22</v>
      </c>
      <c r="C2" s="5" t="s">
        <v>8</v>
      </c>
      <c r="D2" s="5" t="s">
        <v>9</v>
      </c>
      <c r="E2" s="5">
        <v>7464</v>
      </c>
      <c r="F2" s="5">
        <v>7395</v>
      </c>
      <c r="G2" s="5">
        <v>5955</v>
      </c>
      <c r="H2" s="5">
        <v>7395</v>
      </c>
      <c r="I2" s="5">
        <v>5955</v>
      </c>
      <c r="K2" s="7" t="s">
        <v>22</v>
      </c>
      <c r="L2" s="8">
        <v>56222</v>
      </c>
      <c r="M2" s="8">
        <v>74064</v>
      </c>
      <c r="N2" s="8">
        <v>0.75910023763231804</v>
      </c>
    </row>
    <row r="3" spans="1:14" x14ac:dyDescent="0.25">
      <c r="A3" s="5">
        <v>2013</v>
      </c>
      <c r="B3" s="5" t="s">
        <v>22</v>
      </c>
      <c r="C3" s="5" t="s">
        <v>8</v>
      </c>
      <c r="D3" s="5" t="s">
        <v>10</v>
      </c>
      <c r="E3" s="5">
        <v>7784</v>
      </c>
      <c r="F3" s="5">
        <v>7721</v>
      </c>
      <c r="G3" s="5">
        <v>6156</v>
      </c>
      <c r="H3" s="5">
        <v>7721</v>
      </c>
      <c r="I3" s="5">
        <v>6156</v>
      </c>
      <c r="K3" s="7" t="s">
        <v>23</v>
      </c>
      <c r="L3" s="8">
        <v>37585</v>
      </c>
      <c r="M3" s="8">
        <v>52973</v>
      </c>
      <c r="N3" s="8">
        <v>0.70951239310592185</v>
      </c>
    </row>
    <row r="4" spans="1:14" x14ac:dyDescent="0.25">
      <c r="A4" s="5">
        <v>2013</v>
      </c>
      <c r="B4" s="5" t="s">
        <v>22</v>
      </c>
      <c r="C4" s="5" t="s">
        <v>8</v>
      </c>
      <c r="D4" s="5" t="s">
        <v>11</v>
      </c>
      <c r="E4" s="5">
        <v>5209</v>
      </c>
      <c r="F4" s="5">
        <v>5190</v>
      </c>
      <c r="G4" s="5">
        <v>4446</v>
      </c>
      <c r="H4" s="5">
        <v>5190</v>
      </c>
      <c r="I4" s="5">
        <v>4446</v>
      </c>
      <c r="K4" s="7" t="s">
        <v>24</v>
      </c>
      <c r="L4" s="8">
        <v>32875</v>
      </c>
      <c r="M4" s="8">
        <v>45452</v>
      </c>
      <c r="N4" s="8">
        <v>0.72329050426823904</v>
      </c>
    </row>
    <row r="5" spans="1:14" x14ac:dyDescent="0.25">
      <c r="A5" s="5">
        <v>2013</v>
      </c>
      <c r="B5" s="5" t="s">
        <v>22</v>
      </c>
      <c r="C5" s="5" t="s">
        <v>8</v>
      </c>
      <c r="D5" s="5" t="s">
        <v>12</v>
      </c>
      <c r="E5" s="5">
        <v>11777</v>
      </c>
      <c r="F5" s="5">
        <v>11626</v>
      </c>
      <c r="G5" s="5">
        <v>8400</v>
      </c>
      <c r="H5" s="5">
        <v>7214</v>
      </c>
      <c r="I5" s="5">
        <v>5741</v>
      </c>
      <c r="K5" s="7" t="s">
        <v>32</v>
      </c>
      <c r="L5" s="8">
        <v>33662</v>
      </c>
      <c r="M5" s="8">
        <v>41139</v>
      </c>
      <c r="N5" s="8">
        <v>0.81825032207880599</v>
      </c>
    </row>
    <row r="6" spans="1:14" x14ac:dyDescent="0.25">
      <c r="A6" s="5">
        <v>2013</v>
      </c>
      <c r="B6" s="5" t="s">
        <v>22</v>
      </c>
      <c r="C6" s="5" t="s">
        <v>8</v>
      </c>
      <c r="D6" s="5" t="s">
        <v>13</v>
      </c>
      <c r="E6" s="5">
        <v>6673</v>
      </c>
      <c r="F6" s="5">
        <v>6565</v>
      </c>
      <c r="G6" s="5">
        <v>4863</v>
      </c>
      <c r="H6" s="5">
        <v>6565</v>
      </c>
      <c r="I6" s="5">
        <v>4863</v>
      </c>
      <c r="K6" s="7" t="s">
        <v>53</v>
      </c>
      <c r="L6" s="8">
        <v>34315</v>
      </c>
      <c r="M6" s="8">
        <v>42634</v>
      </c>
      <c r="N6" s="8">
        <v>0.80487404419008302</v>
      </c>
    </row>
    <row r="7" spans="1:14" x14ac:dyDescent="0.25">
      <c r="A7" s="5">
        <v>2013</v>
      </c>
      <c r="B7" s="5" t="s">
        <v>22</v>
      </c>
      <c r="C7" s="5" t="s">
        <v>8</v>
      </c>
      <c r="D7" s="5" t="s">
        <v>14</v>
      </c>
      <c r="E7" s="5">
        <v>4853</v>
      </c>
      <c r="F7" s="5">
        <v>4827</v>
      </c>
      <c r="G7" s="5">
        <v>4002</v>
      </c>
      <c r="H7" s="5">
        <v>4827</v>
      </c>
      <c r="I7" s="5">
        <v>4002</v>
      </c>
      <c r="K7" s="1" t="s">
        <v>31</v>
      </c>
      <c r="L7" s="2">
        <f>M7*M9</f>
        <v>40749.834752122719</v>
      </c>
      <c r="M7" s="2">
        <f>AVERAGE(M2:M5)</f>
        <v>53407</v>
      </c>
      <c r="N7" s="2"/>
    </row>
    <row r="8" spans="1:14" x14ac:dyDescent="0.25">
      <c r="A8" s="5">
        <v>2014</v>
      </c>
      <c r="B8" s="5" t="s">
        <v>22</v>
      </c>
      <c r="C8" s="5" t="s">
        <v>8</v>
      </c>
      <c r="D8" s="5" t="s">
        <v>15</v>
      </c>
      <c r="E8" s="5">
        <v>7048</v>
      </c>
      <c r="F8" s="5">
        <v>6984</v>
      </c>
      <c r="G8" s="5">
        <v>4890</v>
      </c>
      <c r="H8" s="5">
        <v>6984</v>
      </c>
      <c r="I8" s="5">
        <v>4890</v>
      </c>
    </row>
    <row r="9" spans="1:14" x14ac:dyDescent="0.25">
      <c r="A9" s="5">
        <v>2014</v>
      </c>
      <c r="B9" s="5" t="s">
        <v>22</v>
      </c>
      <c r="C9" s="5" t="s">
        <v>8</v>
      </c>
      <c r="D9" s="5" t="s">
        <v>16</v>
      </c>
      <c r="E9" s="5">
        <v>9914</v>
      </c>
      <c r="F9" s="5">
        <v>9645</v>
      </c>
      <c r="G9" s="5">
        <v>4890</v>
      </c>
      <c r="H9" s="5">
        <v>7537</v>
      </c>
      <c r="I9" s="5">
        <v>4579</v>
      </c>
      <c r="L9" s="3" t="s">
        <v>29</v>
      </c>
      <c r="M9" s="4">
        <f>AVERAGE($N$2:$N$6)</f>
        <v>0.76300550025507363</v>
      </c>
    </row>
    <row r="10" spans="1:14" x14ac:dyDescent="0.25">
      <c r="A10" s="5">
        <v>2014</v>
      </c>
      <c r="B10" s="5" t="s">
        <v>22</v>
      </c>
      <c r="C10" s="5" t="s">
        <v>8</v>
      </c>
      <c r="D10" s="5" t="s">
        <v>17</v>
      </c>
      <c r="E10" s="5">
        <v>5550</v>
      </c>
      <c r="F10" s="5">
        <v>5492</v>
      </c>
      <c r="G10" s="5">
        <v>4203</v>
      </c>
      <c r="H10" s="5">
        <v>5492</v>
      </c>
      <c r="I10" s="5">
        <v>4203</v>
      </c>
      <c r="L10" s="3" t="s">
        <v>30</v>
      </c>
      <c r="M10" s="3">
        <v>-0.04</v>
      </c>
    </row>
    <row r="11" spans="1:14" x14ac:dyDescent="0.25">
      <c r="A11" s="5">
        <v>2014</v>
      </c>
      <c r="B11" s="5" t="s">
        <v>22</v>
      </c>
      <c r="C11" s="5" t="s">
        <v>8</v>
      </c>
      <c r="D11" s="5" t="s">
        <v>18</v>
      </c>
      <c r="E11" s="5">
        <v>5330</v>
      </c>
      <c r="F11" s="5">
        <v>5243</v>
      </c>
      <c r="G11" s="5">
        <v>3833</v>
      </c>
      <c r="H11" s="5">
        <v>5243</v>
      </c>
      <c r="I11" s="5">
        <v>3833</v>
      </c>
    </row>
    <row r="12" spans="1:14" x14ac:dyDescent="0.25">
      <c r="A12" s="5">
        <v>2014</v>
      </c>
      <c r="B12" s="5" t="s">
        <v>22</v>
      </c>
      <c r="C12" s="5" t="s">
        <v>8</v>
      </c>
      <c r="D12" s="5" t="s">
        <v>19</v>
      </c>
      <c r="E12" s="5">
        <v>4954</v>
      </c>
      <c r="F12" s="5">
        <v>4898</v>
      </c>
      <c r="G12" s="5">
        <v>3687</v>
      </c>
      <c r="H12" s="5">
        <v>4898</v>
      </c>
      <c r="I12" s="5">
        <v>3687</v>
      </c>
    </row>
    <row r="13" spans="1:14" x14ac:dyDescent="0.25">
      <c r="A13" s="5">
        <v>2014</v>
      </c>
      <c r="B13" s="5" t="s">
        <v>22</v>
      </c>
      <c r="C13" s="5" t="s">
        <v>8</v>
      </c>
      <c r="D13" s="5" t="s">
        <v>20</v>
      </c>
      <c r="E13" s="5">
        <v>5053</v>
      </c>
      <c r="F13" s="5">
        <v>4998</v>
      </c>
      <c r="G13" s="5">
        <v>3867</v>
      </c>
      <c r="H13" s="5">
        <v>4998</v>
      </c>
      <c r="I13" s="5">
        <v>3867</v>
      </c>
    </row>
    <row r="14" spans="1:14" x14ac:dyDescent="0.25">
      <c r="A14" s="5">
        <v>2014</v>
      </c>
      <c r="B14" s="5" t="s">
        <v>23</v>
      </c>
      <c r="C14" s="5" t="s">
        <v>8</v>
      </c>
      <c r="D14" s="5" t="s">
        <v>9</v>
      </c>
      <c r="E14" s="5">
        <v>13626</v>
      </c>
      <c r="F14" s="5">
        <v>13097</v>
      </c>
      <c r="G14" s="5">
        <v>6035</v>
      </c>
      <c r="H14" s="5">
        <v>5785</v>
      </c>
      <c r="I14" s="5">
        <v>4177</v>
      </c>
    </row>
    <row r="15" spans="1:14" x14ac:dyDescent="0.25">
      <c r="A15" s="5">
        <v>2014</v>
      </c>
      <c r="B15" s="5" t="s">
        <v>23</v>
      </c>
      <c r="C15" s="5" t="s">
        <v>8</v>
      </c>
      <c r="D15" s="5" t="s">
        <v>10</v>
      </c>
      <c r="E15" s="5">
        <v>8674</v>
      </c>
      <c r="F15" s="5">
        <v>8375</v>
      </c>
      <c r="G15" s="5">
        <v>3704</v>
      </c>
      <c r="H15" s="5">
        <v>8375</v>
      </c>
      <c r="I15" s="5">
        <v>3704</v>
      </c>
    </row>
    <row r="16" spans="1:14" x14ac:dyDescent="0.25">
      <c r="A16" s="5">
        <v>2014</v>
      </c>
      <c r="B16" s="5" t="s">
        <v>23</v>
      </c>
      <c r="C16" s="5" t="s">
        <v>8</v>
      </c>
      <c r="D16" s="5" t="s">
        <v>11</v>
      </c>
      <c r="E16" s="5">
        <v>4921</v>
      </c>
      <c r="F16" s="5">
        <v>4832</v>
      </c>
      <c r="G16" s="5">
        <v>3343</v>
      </c>
      <c r="H16" s="5">
        <v>4068</v>
      </c>
      <c r="I16" s="5">
        <v>3135</v>
      </c>
    </row>
    <row r="17" spans="1:9" x14ac:dyDescent="0.25">
      <c r="A17" s="5">
        <v>2014</v>
      </c>
      <c r="B17" s="5" t="s">
        <v>23</v>
      </c>
      <c r="C17" s="5" t="s">
        <v>8</v>
      </c>
      <c r="D17" s="5" t="s">
        <v>12</v>
      </c>
      <c r="E17" s="5">
        <v>4382</v>
      </c>
      <c r="F17" s="5">
        <v>4338</v>
      </c>
      <c r="G17" s="5">
        <v>3277</v>
      </c>
      <c r="H17" s="5">
        <v>4338</v>
      </c>
      <c r="I17" s="5">
        <v>3277</v>
      </c>
    </row>
    <row r="18" spans="1:9" x14ac:dyDescent="0.25">
      <c r="A18" s="5">
        <v>2014</v>
      </c>
      <c r="B18" s="5" t="s">
        <v>23</v>
      </c>
      <c r="C18" s="5" t="s">
        <v>8</v>
      </c>
      <c r="D18" s="5" t="s">
        <v>13</v>
      </c>
      <c r="E18" s="5">
        <v>3600</v>
      </c>
      <c r="F18" s="5">
        <v>3479</v>
      </c>
      <c r="G18" s="5">
        <v>2753</v>
      </c>
      <c r="H18" s="5">
        <v>3479</v>
      </c>
      <c r="I18" s="5">
        <v>2753</v>
      </c>
    </row>
    <row r="19" spans="1:9" x14ac:dyDescent="0.25">
      <c r="A19" s="5">
        <v>2014</v>
      </c>
      <c r="B19" s="5" t="s">
        <v>23</v>
      </c>
      <c r="C19" s="5" t="s">
        <v>8</v>
      </c>
      <c r="D19" s="5" t="s">
        <v>14</v>
      </c>
      <c r="E19" s="5">
        <v>4213</v>
      </c>
      <c r="F19" s="5">
        <v>4142</v>
      </c>
      <c r="G19" s="5">
        <v>3187</v>
      </c>
      <c r="H19" s="5">
        <v>4142</v>
      </c>
      <c r="I19" s="5">
        <v>3187</v>
      </c>
    </row>
    <row r="20" spans="1:9" x14ac:dyDescent="0.25">
      <c r="A20" s="5">
        <v>2015</v>
      </c>
      <c r="B20" s="5" t="s">
        <v>23</v>
      </c>
      <c r="C20" s="5" t="s">
        <v>8</v>
      </c>
      <c r="D20" s="5" t="s">
        <v>15</v>
      </c>
      <c r="E20" s="5">
        <v>4251</v>
      </c>
      <c r="F20" s="5">
        <v>4181</v>
      </c>
      <c r="G20" s="5">
        <v>3370</v>
      </c>
      <c r="H20" s="5">
        <v>4181</v>
      </c>
      <c r="I20" s="5">
        <v>3370</v>
      </c>
    </row>
    <row r="21" spans="1:9" x14ac:dyDescent="0.25">
      <c r="A21" s="5">
        <v>2015</v>
      </c>
      <c r="B21" s="5" t="s">
        <v>23</v>
      </c>
      <c r="C21" s="5" t="s">
        <v>8</v>
      </c>
      <c r="D21" s="5" t="s">
        <v>16</v>
      </c>
      <c r="E21" s="5">
        <v>3179</v>
      </c>
      <c r="F21" s="5">
        <v>3128</v>
      </c>
      <c r="G21" s="5">
        <v>2540</v>
      </c>
      <c r="H21" s="5">
        <v>3128</v>
      </c>
      <c r="I21" s="5">
        <v>2540</v>
      </c>
    </row>
    <row r="22" spans="1:9" x14ac:dyDescent="0.25">
      <c r="A22" s="5">
        <v>2015</v>
      </c>
      <c r="B22" s="5" t="s">
        <v>23</v>
      </c>
      <c r="C22" s="5" t="s">
        <v>8</v>
      </c>
      <c r="D22" s="5" t="s">
        <v>17</v>
      </c>
      <c r="E22" s="5">
        <v>3808</v>
      </c>
      <c r="F22" s="5">
        <v>3745</v>
      </c>
      <c r="G22" s="5">
        <v>2980</v>
      </c>
      <c r="H22" s="5">
        <v>3745</v>
      </c>
      <c r="I22" s="5">
        <v>2980</v>
      </c>
    </row>
    <row r="23" spans="1:9" x14ac:dyDescent="0.25">
      <c r="A23" s="5">
        <v>2015</v>
      </c>
      <c r="B23" s="5" t="s">
        <v>23</v>
      </c>
      <c r="C23" s="5" t="s">
        <v>8</v>
      </c>
      <c r="D23" s="5" t="s">
        <v>18</v>
      </c>
      <c r="E23" s="5">
        <v>3015</v>
      </c>
      <c r="F23" s="5">
        <v>2960</v>
      </c>
      <c r="G23" s="5">
        <v>2498</v>
      </c>
      <c r="H23" s="5">
        <v>2960</v>
      </c>
      <c r="I23" s="5">
        <v>2498</v>
      </c>
    </row>
    <row r="24" spans="1:9" x14ac:dyDescent="0.25">
      <c r="A24" s="5">
        <v>2015</v>
      </c>
      <c r="B24" s="5" t="s">
        <v>23</v>
      </c>
      <c r="C24" s="5" t="s">
        <v>8</v>
      </c>
      <c r="D24" s="5" t="s">
        <v>19</v>
      </c>
      <c r="E24" s="5">
        <v>6883</v>
      </c>
      <c r="F24" s="5">
        <v>6548</v>
      </c>
      <c r="G24" s="5">
        <v>3436</v>
      </c>
      <c r="H24" s="5">
        <v>4317</v>
      </c>
      <c r="I24" s="5">
        <v>3175</v>
      </c>
    </row>
    <row r="25" spans="1:9" x14ac:dyDescent="0.25">
      <c r="A25" s="5">
        <v>2015</v>
      </c>
      <c r="B25" s="5" t="s">
        <v>23</v>
      </c>
      <c r="C25" s="5" t="s">
        <v>8</v>
      </c>
      <c r="D25" s="5" t="s">
        <v>20</v>
      </c>
      <c r="E25" s="5">
        <v>5558</v>
      </c>
      <c r="F25" s="5">
        <v>5455</v>
      </c>
      <c r="G25" s="5">
        <v>2857</v>
      </c>
      <c r="H25" s="5">
        <v>4455</v>
      </c>
      <c r="I25" s="5">
        <v>2789</v>
      </c>
    </row>
    <row r="26" spans="1:9" x14ac:dyDescent="0.25">
      <c r="A26" s="5">
        <v>2015</v>
      </c>
      <c r="B26" s="5" t="s">
        <v>24</v>
      </c>
      <c r="C26" s="5" t="s">
        <v>8</v>
      </c>
      <c r="D26" s="5" t="s">
        <v>9</v>
      </c>
      <c r="E26" s="5">
        <v>3933</v>
      </c>
      <c r="F26" s="5">
        <v>3857</v>
      </c>
      <c r="G26" s="5">
        <v>2611</v>
      </c>
      <c r="H26" s="5">
        <v>3857</v>
      </c>
      <c r="I26" s="5">
        <v>2611</v>
      </c>
    </row>
    <row r="27" spans="1:9" x14ac:dyDescent="0.25">
      <c r="A27" s="5">
        <v>2015</v>
      </c>
      <c r="B27" s="5" t="s">
        <v>24</v>
      </c>
      <c r="C27" s="5" t="s">
        <v>8</v>
      </c>
      <c r="D27" s="5" t="s">
        <v>10</v>
      </c>
      <c r="E27" s="5">
        <v>3736</v>
      </c>
      <c r="F27" s="5">
        <v>3588</v>
      </c>
      <c r="G27" s="5">
        <v>2413</v>
      </c>
      <c r="H27" s="5">
        <v>3588</v>
      </c>
      <c r="I27" s="5">
        <v>2413</v>
      </c>
    </row>
    <row r="28" spans="1:9" x14ac:dyDescent="0.25">
      <c r="A28" s="5">
        <v>2015</v>
      </c>
      <c r="B28" s="5" t="s">
        <v>24</v>
      </c>
      <c r="C28" s="5" t="s">
        <v>8</v>
      </c>
      <c r="D28" s="5" t="s">
        <v>11</v>
      </c>
      <c r="E28" s="5">
        <v>2887</v>
      </c>
      <c r="F28" s="5">
        <v>2765</v>
      </c>
      <c r="G28" s="5">
        <v>2153</v>
      </c>
      <c r="H28" s="5">
        <v>2765</v>
      </c>
      <c r="I28" s="5">
        <v>2153</v>
      </c>
    </row>
    <row r="29" spans="1:9" x14ac:dyDescent="0.25">
      <c r="A29" s="5">
        <v>2015</v>
      </c>
      <c r="B29" s="5" t="s">
        <v>24</v>
      </c>
      <c r="C29" s="5" t="s">
        <v>8</v>
      </c>
      <c r="D29" s="5" t="s">
        <v>12</v>
      </c>
      <c r="E29" s="5">
        <v>4579</v>
      </c>
      <c r="F29" s="5">
        <v>4358</v>
      </c>
      <c r="G29" s="5">
        <v>2753</v>
      </c>
      <c r="H29" s="5">
        <v>4358</v>
      </c>
      <c r="I29" s="5">
        <v>2753</v>
      </c>
    </row>
    <row r="30" spans="1:9" x14ac:dyDescent="0.25">
      <c r="A30" s="5">
        <v>2015</v>
      </c>
      <c r="B30" s="5" t="s">
        <v>24</v>
      </c>
      <c r="C30" s="5" t="s">
        <v>8</v>
      </c>
      <c r="D30" s="5" t="s">
        <v>13</v>
      </c>
      <c r="E30" s="5">
        <v>3347</v>
      </c>
      <c r="F30" s="5">
        <v>3183</v>
      </c>
      <c r="G30" s="5">
        <v>2290</v>
      </c>
      <c r="H30" s="5">
        <v>3183</v>
      </c>
      <c r="I30" s="5">
        <v>2290</v>
      </c>
    </row>
    <row r="31" spans="1:9" x14ac:dyDescent="0.25">
      <c r="A31" s="5">
        <v>2015</v>
      </c>
      <c r="B31" s="5" t="s">
        <v>24</v>
      </c>
      <c r="C31" s="5" t="s">
        <v>8</v>
      </c>
      <c r="D31" s="5" t="s">
        <v>14</v>
      </c>
      <c r="E31" s="5">
        <v>3317</v>
      </c>
      <c r="F31" s="5">
        <v>3197</v>
      </c>
      <c r="G31" s="5">
        <v>2671</v>
      </c>
      <c r="H31" s="5">
        <v>3197</v>
      </c>
      <c r="I31" s="5">
        <v>2671</v>
      </c>
    </row>
    <row r="32" spans="1:9" x14ac:dyDescent="0.25">
      <c r="A32" s="5">
        <v>2016</v>
      </c>
      <c r="B32" s="5" t="s">
        <v>24</v>
      </c>
      <c r="C32" s="5" t="s">
        <v>8</v>
      </c>
      <c r="D32" s="5" t="s">
        <v>15</v>
      </c>
      <c r="E32" s="5">
        <v>10495</v>
      </c>
      <c r="F32" s="5">
        <v>9753</v>
      </c>
      <c r="G32" s="5">
        <v>3175</v>
      </c>
      <c r="H32" s="5">
        <v>4578</v>
      </c>
      <c r="I32" s="5">
        <v>2787</v>
      </c>
    </row>
    <row r="33" spans="1:9" x14ac:dyDescent="0.25">
      <c r="A33" s="5">
        <v>2016</v>
      </c>
      <c r="B33" s="5" t="s">
        <v>24</v>
      </c>
      <c r="C33" s="5" t="s">
        <v>8</v>
      </c>
      <c r="D33" s="5" t="s">
        <v>16</v>
      </c>
      <c r="E33" s="5">
        <v>3353</v>
      </c>
      <c r="F33" s="5">
        <v>3250</v>
      </c>
      <c r="G33" s="5">
        <v>2609</v>
      </c>
      <c r="H33" s="5">
        <v>3250</v>
      </c>
      <c r="I33" s="5">
        <v>2609</v>
      </c>
    </row>
    <row r="34" spans="1:9" x14ac:dyDescent="0.25">
      <c r="A34" s="5">
        <v>2016</v>
      </c>
      <c r="B34" s="5" t="s">
        <v>24</v>
      </c>
      <c r="C34" s="5" t="s">
        <v>8</v>
      </c>
      <c r="D34" s="5" t="s">
        <v>17</v>
      </c>
      <c r="E34" s="5">
        <v>3724</v>
      </c>
      <c r="F34" s="5">
        <v>3552</v>
      </c>
      <c r="G34" s="5">
        <v>2755</v>
      </c>
      <c r="H34" s="5">
        <v>3552</v>
      </c>
      <c r="I34" s="5">
        <v>2755</v>
      </c>
    </row>
    <row r="35" spans="1:9" x14ac:dyDescent="0.25">
      <c r="A35" s="5">
        <v>2016</v>
      </c>
      <c r="B35" s="5" t="s">
        <v>24</v>
      </c>
      <c r="C35" s="5" t="s">
        <v>8</v>
      </c>
      <c r="D35" s="5" t="s">
        <v>18</v>
      </c>
      <c r="E35" s="5">
        <v>3080</v>
      </c>
      <c r="F35" s="5">
        <v>2914</v>
      </c>
      <c r="G35" s="5">
        <v>2287</v>
      </c>
      <c r="H35" s="5">
        <v>2914</v>
      </c>
      <c r="I35" s="5">
        <v>2287</v>
      </c>
    </row>
    <row r="36" spans="1:9" x14ac:dyDescent="0.25">
      <c r="A36" s="5">
        <v>2016</v>
      </c>
      <c r="B36" s="5" t="s">
        <v>24</v>
      </c>
      <c r="C36" s="5" t="s">
        <v>8</v>
      </c>
      <c r="D36" s="5" t="s">
        <v>19</v>
      </c>
      <c r="E36" s="5">
        <v>9299</v>
      </c>
      <c r="F36" s="5">
        <v>8629</v>
      </c>
      <c r="G36" s="5">
        <v>5032</v>
      </c>
      <c r="H36" s="5">
        <v>5752</v>
      </c>
      <c r="I36" s="5">
        <v>4174</v>
      </c>
    </row>
    <row r="37" spans="1:9" x14ac:dyDescent="0.25">
      <c r="A37" s="5">
        <v>2016</v>
      </c>
      <c r="B37" s="5" t="s">
        <v>24</v>
      </c>
      <c r="C37" s="5" t="s">
        <v>8</v>
      </c>
      <c r="D37" s="5" t="s">
        <v>20</v>
      </c>
      <c r="E37" s="5">
        <v>7044</v>
      </c>
      <c r="F37" s="5">
        <v>6582</v>
      </c>
      <c r="G37" s="5">
        <v>4146</v>
      </c>
      <c r="H37" s="5">
        <v>4458</v>
      </c>
      <c r="I37" s="5">
        <v>3372</v>
      </c>
    </row>
    <row r="38" spans="1:9" x14ac:dyDescent="0.25">
      <c r="A38" s="5">
        <v>2016</v>
      </c>
      <c r="B38" s="5" t="s">
        <v>32</v>
      </c>
      <c r="C38" s="5" t="s">
        <v>8</v>
      </c>
      <c r="D38" s="5" t="s">
        <v>9</v>
      </c>
      <c r="E38" s="5">
        <v>13577</v>
      </c>
      <c r="F38" s="5">
        <v>12240</v>
      </c>
      <c r="G38" s="5">
        <v>5015</v>
      </c>
      <c r="H38" s="5">
        <v>5042</v>
      </c>
      <c r="I38" s="5">
        <v>3489</v>
      </c>
    </row>
    <row r="39" spans="1:9" x14ac:dyDescent="0.25">
      <c r="A39" s="5">
        <v>2016</v>
      </c>
      <c r="B39" s="5" t="s">
        <v>32</v>
      </c>
      <c r="C39" s="5" t="s">
        <v>8</v>
      </c>
      <c r="D39" s="5" t="s">
        <v>10</v>
      </c>
      <c r="E39" s="5">
        <v>3527</v>
      </c>
      <c r="F39" s="5">
        <v>3377</v>
      </c>
      <c r="G39" s="5">
        <v>2744</v>
      </c>
      <c r="H39" s="5">
        <v>3377</v>
      </c>
      <c r="I39" s="5">
        <v>2744</v>
      </c>
    </row>
    <row r="40" spans="1:9" x14ac:dyDescent="0.25">
      <c r="A40" s="5">
        <v>2016</v>
      </c>
      <c r="B40" s="5" t="s">
        <v>32</v>
      </c>
      <c r="C40" s="5" t="s">
        <v>8</v>
      </c>
      <c r="D40" s="5" t="s">
        <v>11</v>
      </c>
      <c r="E40" s="5">
        <v>3544</v>
      </c>
      <c r="F40" s="5">
        <v>3323</v>
      </c>
      <c r="G40" s="5">
        <v>2728</v>
      </c>
      <c r="H40" s="5">
        <v>3323</v>
      </c>
      <c r="I40" s="5">
        <v>2728</v>
      </c>
    </row>
    <row r="41" spans="1:9" x14ac:dyDescent="0.25">
      <c r="A41" s="5">
        <v>2016</v>
      </c>
      <c r="B41" s="5" t="s">
        <v>32</v>
      </c>
      <c r="C41" s="5" t="s">
        <v>8</v>
      </c>
      <c r="D41" s="5" t="s">
        <v>12</v>
      </c>
      <c r="E41" s="5">
        <v>4956</v>
      </c>
      <c r="F41" s="5">
        <v>4517</v>
      </c>
      <c r="G41" s="5">
        <v>3205</v>
      </c>
      <c r="H41" s="5">
        <v>3965</v>
      </c>
      <c r="I41" s="5">
        <v>2974</v>
      </c>
    </row>
    <row r="42" spans="1:9" x14ac:dyDescent="0.25">
      <c r="A42" s="5">
        <v>2016</v>
      </c>
      <c r="B42" s="5" t="s">
        <v>32</v>
      </c>
      <c r="C42" s="5" t="s">
        <v>8</v>
      </c>
      <c r="D42" s="5" t="s">
        <v>13</v>
      </c>
      <c r="E42" s="5">
        <v>3206</v>
      </c>
      <c r="F42" s="5">
        <v>3011</v>
      </c>
      <c r="G42" s="5">
        <v>2491</v>
      </c>
      <c r="H42" s="5">
        <v>3011</v>
      </c>
      <c r="I42" s="5">
        <v>2491</v>
      </c>
    </row>
    <row r="43" spans="1:9" x14ac:dyDescent="0.25">
      <c r="A43" s="5">
        <v>2016</v>
      </c>
      <c r="B43" s="5" t="s">
        <v>32</v>
      </c>
      <c r="C43" s="5" t="s">
        <v>8</v>
      </c>
      <c r="D43" s="5" t="s">
        <v>14</v>
      </c>
      <c r="E43" s="5">
        <v>3925</v>
      </c>
      <c r="F43" s="5">
        <v>3724</v>
      </c>
      <c r="G43" s="5">
        <v>3110</v>
      </c>
      <c r="H43" s="5">
        <v>3724</v>
      </c>
      <c r="I43" s="5">
        <v>3110</v>
      </c>
    </row>
    <row r="44" spans="1:9" x14ac:dyDescent="0.25">
      <c r="A44" s="5">
        <v>2017</v>
      </c>
      <c r="B44" s="5" t="s">
        <v>32</v>
      </c>
      <c r="C44" s="5" t="s">
        <v>8</v>
      </c>
      <c r="D44" s="5" t="s">
        <v>15</v>
      </c>
      <c r="E44" s="5">
        <v>3056</v>
      </c>
      <c r="F44" s="5">
        <v>2912</v>
      </c>
      <c r="G44" s="5">
        <v>2598</v>
      </c>
      <c r="H44" s="5">
        <v>2912</v>
      </c>
      <c r="I44" s="5">
        <v>2598</v>
      </c>
    </row>
    <row r="45" spans="1:9" x14ac:dyDescent="0.25">
      <c r="A45" s="5">
        <v>2017</v>
      </c>
      <c r="B45" s="5" t="s">
        <v>32</v>
      </c>
      <c r="C45" s="5" t="s">
        <v>8</v>
      </c>
      <c r="D45" s="5" t="s">
        <v>16</v>
      </c>
      <c r="E45" s="5">
        <v>2920</v>
      </c>
      <c r="F45" s="5">
        <v>2778</v>
      </c>
      <c r="G45" s="5">
        <v>2500</v>
      </c>
      <c r="H45" s="5">
        <v>2778</v>
      </c>
      <c r="I45" s="5">
        <v>2500</v>
      </c>
    </row>
    <row r="46" spans="1:9" x14ac:dyDescent="0.25">
      <c r="A46" s="5">
        <v>2017</v>
      </c>
      <c r="B46" s="5" t="s">
        <v>32</v>
      </c>
      <c r="C46" s="5" t="s">
        <v>8</v>
      </c>
      <c r="D46" s="5" t="s">
        <v>17</v>
      </c>
      <c r="E46" s="5">
        <v>3630</v>
      </c>
      <c r="F46" s="5">
        <v>3412</v>
      </c>
      <c r="G46" s="5">
        <v>3007</v>
      </c>
      <c r="H46" s="5">
        <v>3412</v>
      </c>
      <c r="I46" s="5">
        <v>3007</v>
      </c>
    </row>
    <row r="47" spans="1:9" x14ac:dyDescent="0.25">
      <c r="A47" s="5">
        <v>2017</v>
      </c>
      <c r="B47" s="5" t="s">
        <v>32</v>
      </c>
      <c r="C47" s="5" t="s">
        <v>8</v>
      </c>
      <c r="D47" s="5" t="s">
        <v>18</v>
      </c>
      <c r="E47" s="5">
        <v>3014</v>
      </c>
      <c r="F47" s="5">
        <v>2854</v>
      </c>
      <c r="G47" s="5">
        <v>2472</v>
      </c>
      <c r="H47" s="5">
        <v>2854</v>
      </c>
      <c r="I47" s="5">
        <v>2472</v>
      </c>
    </row>
    <row r="48" spans="1:9" x14ac:dyDescent="0.25">
      <c r="A48" s="5">
        <v>2017</v>
      </c>
      <c r="B48" s="5" t="s">
        <v>32</v>
      </c>
      <c r="C48" s="5" t="s">
        <v>8</v>
      </c>
      <c r="D48" s="5" t="s">
        <v>19</v>
      </c>
      <c r="E48" s="5">
        <v>3818</v>
      </c>
      <c r="F48" s="5">
        <v>3558</v>
      </c>
      <c r="G48" s="5">
        <v>2959</v>
      </c>
      <c r="H48" s="5">
        <v>3558</v>
      </c>
      <c r="I48" s="5">
        <v>2959</v>
      </c>
    </row>
    <row r="49" spans="1:9" x14ac:dyDescent="0.25">
      <c r="A49" s="5">
        <v>2017</v>
      </c>
      <c r="B49" s="5" t="s">
        <v>32</v>
      </c>
      <c r="C49" s="5" t="s">
        <v>8</v>
      </c>
      <c r="D49" s="5" t="s">
        <v>20</v>
      </c>
      <c r="E49" s="5">
        <v>3373</v>
      </c>
      <c r="F49" s="5">
        <v>3183</v>
      </c>
      <c r="G49" s="5">
        <v>2590</v>
      </c>
      <c r="H49" s="5">
        <v>3183</v>
      </c>
      <c r="I49" s="5">
        <v>2590</v>
      </c>
    </row>
    <row r="50" spans="1:9" x14ac:dyDescent="0.25">
      <c r="A50">
        <v>2017</v>
      </c>
      <c r="B50" t="s">
        <v>53</v>
      </c>
      <c r="C50" t="s">
        <v>8</v>
      </c>
      <c r="D50" t="s">
        <v>9</v>
      </c>
      <c r="E50">
        <v>3726</v>
      </c>
      <c r="F50">
        <v>3510</v>
      </c>
      <c r="G50">
        <v>3032</v>
      </c>
      <c r="H50">
        <v>3510</v>
      </c>
      <c r="I50">
        <v>3032</v>
      </c>
    </row>
    <row r="51" spans="1:9" x14ac:dyDescent="0.25">
      <c r="A51">
        <v>2017</v>
      </c>
      <c r="B51" t="s">
        <v>53</v>
      </c>
      <c r="C51" t="s">
        <v>8</v>
      </c>
      <c r="D51" t="s">
        <v>10</v>
      </c>
      <c r="E51">
        <v>3936</v>
      </c>
      <c r="F51">
        <v>3654</v>
      </c>
      <c r="G51">
        <v>2648</v>
      </c>
      <c r="H51">
        <v>3401</v>
      </c>
      <c r="I51">
        <v>2546</v>
      </c>
    </row>
    <row r="52" spans="1:9" x14ac:dyDescent="0.25">
      <c r="A52">
        <v>2017</v>
      </c>
      <c r="B52" t="s">
        <v>53</v>
      </c>
      <c r="C52" t="s">
        <v>8</v>
      </c>
      <c r="D52" t="s">
        <v>11</v>
      </c>
      <c r="E52">
        <v>2978</v>
      </c>
      <c r="F52">
        <v>2836</v>
      </c>
      <c r="G52">
        <v>2392</v>
      </c>
      <c r="H52">
        <v>2836</v>
      </c>
      <c r="I52">
        <v>2392</v>
      </c>
    </row>
    <row r="53" spans="1:9" x14ac:dyDescent="0.25">
      <c r="A53">
        <v>2017</v>
      </c>
      <c r="B53" t="s">
        <v>53</v>
      </c>
      <c r="C53" t="s">
        <v>8</v>
      </c>
      <c r="D53" t="s">
        <v>12</v>
      </c>
      <c r="E53">
        <v>2545</v>
      </c>
      <c r="F53">
        <v>2394</v>
      </c>
      <c r="G53">
        <v>2132</v>
      </c>
      <c r="H53">
        <v>2394</v>
      </c>
      <c r="I53">
        <v>2132</v>
      </c>
    </row>
    <row r="54" spans="1:9" x14ac:dyDescent="0.25">
      <c r="A54">
        <v>2017</v>
      </c>
      <c r="B54" t="s">
        <v>53</v>
      </c>
      <c r="C54" t="s">
        <v>8</v>
      </c>
      <c r="D54" t="s">
        <v>13</v>
      </c>
      <c r="E54">
        <v>3020</v>
      </c>
      <c r="F54">
        <v>2856</v>
      </c>
      <c r="G54">
        <v>2406</v>
      </c>
      <c r="H54">
        <v>2856</v>
      </c>
      <c r="I54">
        <v>2406</v>
      </c>
    </row>
    <row r="55" spans="1:9" x14ac:dyDescent="0.25">
      <c r="A55">
        <v>2017</v>
      </c>
      <c r="B55" t="s">
        <v>53</v>
      </c>
      <c r="C55" t="s">
        <v>8</v>
      </c>
      <c r="D55" t="s">
        <v>14</v>
      </c>
      <c r="E55">
        <v>4080</v>
      </c>
      <c r="F55">
        <v>3851</v>
      </c>
      <c r="G55">
        <v>3087</v>
      </c>
      <c r="H55">
        <v>3321</v>
      </c>
      <c r="I55">
        <v>2857</v>
      </c>
    </row>
    <row r="56" spans="1:9" x14ac:dyDescent="0.25">
      <c r="A56">
        <v>2018</v>
      </c>
      <c r="B56" t="s">
        <v>53</v>
      </c>
      <c r="C56" t="s">
        <v>8</v>
      </c>
      <c r="D56" t="s">
        <v>15</v>
      </c>
      <c r="E56">
        <v>3772</v>
      </c>
      <c r="F56">
        <v>3578</v>
      </c>
      <c r="G56">
        <v>3004</v>
      </c>
      <c r="H56">
        <v>3578</v>
      </c>
      <c r="I56">
        <v>3004</v>
      </c>
    </row>
    <row r="57" spans="1:9" x14ac:dyDescent="0.25">
      <c r="A57">
        <v>2018</v>
      </c>
      <c r="B57" t="s">
        <v>53</v>
      </c>
      <c r="C57" t="s">
        <v>8</v>
      </c>
      <c r="D57" t="s">
        <v>16</v>
      </c>
      <c r="E57">
        <v>8453</v>
      </c>
      <c r="F57">
        <v>7595</v>
      </c>
      <c r="G57">
        <v>3421</v>
      </c>
      <c r="H57">
        <v>3754</v>
      </c>
      <c r="I57">
        <v>2971</v>
      </c>
    </row>
    <row r="58" spans="1:9" x14ac:dyDescent="0.25">
      <c r="A58">
        <v>2018</v>
      </c>
      <c r="B58" t="s">
        <v>53</v>
      </c>
      <c r="C58" t="s">
        <v>8</v>
      </c>
      <c r="D58" t="s">
        <v>17</v>
      </c>
      <c r="E58">
        <v>4784</v>
      </c>
      <c r="F58">
        <v>4560</v>
      </c>
      <c r="G58">
        <v>3504</v>
      </c>
      <c r="H58">
        <v>4560</v>
      </c>
      <c r="I58">
        <v>3504</v>
      </c>
    </row>
    <row r="59" spans="1:9" x14ac:dyDescent="0.25">
      <c r="A59">
        <v>2018</v>
      </c>
      <c r="B59" t="s">
        <v>53</v>
      </c>
      <c r="C59" t="s">
        <v>8</v>
      </c>
      <c r="D59" t="s">
        <v>18</v>
      </c>
      <c r="E59">
        <v>3925</v>
      </c>
      <c r="F59">
        <v>3658</v>
      </c>
      <c r="G59">
        <v>2764</v>
      </c>
      <c r="H59">
        <v>3658</v>
      </c>
      <c r="I59">
        <v>2764</v>
      </c>
    </row>
    <row r="60" spans="1:9" x14ac:dyDescent="0.25">
      <c r="A60">
        <v>2018</v>
      </c>
      <c r="B60" t="s">
        <v>53</v>
      </c>
      <c r="C60" t="s">
        <v>8</v>
      </c>
      <c r="D60" t="s">
        <v>19</v>
      </c>
      <c r="E60">
        <v>8861</v>
      </c>
      <c r="F60">
        <v>8225</v>
      </c>
      <c r="G60">
        <v>4231</v>
      </c>
      <c r="H60">
        <v>5280</v>
      </c>
      <c r="I60">
        <v>3708</v>
      </c>
    </row>
    <row r="61" spans="1:9" x14ac:dyDescent="0.25">
      <c r="A61">
        <v>2018</v>
      </c>
      <c r="B61" t="s">
        <v>53</v>
      </c>
      <c r="C61" t="s">
        <v>8</v>
      </c>
      <c r="D61" t="s">
        <v>20</v>
      </c>
      <c r="E61">
        <v>3629</v>
      </c>
      <c r="F61">
        <v>3486</v>
      </c>
      <c r="G61">
        <v>2999</v>
      </c>
      <c r="H61">
        <v>3486</v>
      </c>
      <c r="I61">
        <v>2999</v>
      </c>
    </row>
  </sheetData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2"/>
  <sheetViews>
    <sheetView workbookViewId="0">
      <selection activeCell="K19" sqref="K19:K20"/>
    </sheetView>
  </sheetViews>
  <sheetFormatPr defaultRowHeight="15" x14ac:dyDescent="0.25"/>
  <sheetData>
    <row r="3" spans="2:2" x14ac:dyDescent="0.25">
      <c r="B3" t="s">
        <v>33</v>
      </c>
    </row>
    <row r="4" spans="2:2" x14ac:dyDescent="0.25">
      <c r="B4" t="s">
        <v>34</v>
      </c>
    </row>
    <row r="5" spans="2:2" x14ac:dyDescent="0.25">
      <c r="B5" t="s">
        <v>35</v>
      </c>
    </row>
    <row r="6" spans="2:2" x14ac:dyDescent="0.25">
      <c r="B6" t="s">
        <v>36</v>
      </c>
    </row>
    <row r="7" spans="2:2" x14ac:dyDescent="0.25">
      <c r="B7" t="s">
        <v>37</v>
      </c>
    </row>
    <row r="8" spans="2:2" x14ac:dyDescent="0.25">
      <c r="B8" t="s">
        <v>38</v>
      </c>
    </row>
    <row r="9" spans="2:2" x14ac:dyDescent="0.25">
      <c r="B9" t="s">
        <v>39</v>
      </c>
    </row>
    <row r="10" spans="2:2" x14ac:dyDescent="0.25">
      <c r="B10" t="s">
        <v>40</v>
      </c>
    </row>
    <row r="11" spans="2:2" x14ac:dyDescent="0.25">
      <c r="B11" t="s">
        <v>41</v>
      </c>
    </row>
    <row r="12" spans="2:2" x14ac:dyDescent="0.25">
      <c r="B12" t="s">
        <v>42</v>
      </c>
    </row>
    <row r="13" spans="2:2" x14ac:dyDescent="0.25">
      <c r="B13" t="s">
        <v>43</v>
      </c>
    </row>
    <row r="14" spans="2:2" x14ac:dyDescent="0.25">
      <c r="B14" t="s">
        <v>44</v>
      </c>
    </row>
    <row r="15" spans="2:2" x14ac:dyDescent="0.25">
      <c r="B15" t="s">
        <v>45</v>
      </c>
    </row>
    <row r="16" spans="2:2" x14ac:dyDescent="0.25">
      <c r="B16" t="s">
        <v>46</v>
      </c>
    </row>
    <row r="17" spans="2:2" x14ac:dyDescent="0.25">
      <c r="B17" t="s">
        <v>52</v>
      </c>
    </row>
    <row r="18" spans="2:2" x14ac:dyDescent="0.25">
      <c r="B18" t="s">
        <v>47</v>
      </c>
    </row>
    <row r="19" spans="2:2" x14ac:dyDescent="0.25">
      <c r="B19" t="s">
        <v>48</v>
      </c>
    </row>
    <row r="20" spans="2:2" x14ac:dyDescent="0.25">
      <c r="B20" t="s">
        <v>49</v>
      </c>
    </row>
    <row r="21" spans="2:2" x14ac:dyDescent="0.25">
      <c r="B21" t="s">
        <v>50</v>
      </c>
    </row>
    <row r="22" spans="2:2" x14ac:dyDescent="0.25">
      <c r="B22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378700D30144544DA87782544FA0723C" ma:contentTypeVersion="13" ma:contentTypeDescription="" ma:contentTypeScope="" ma:versionID="f5f258a2ea043eb74a501fb0636d2d9c">
  <xsd:schema xmlns:xsd="http://www.w3.org/2001/XMLSchema" xmlns:xs="http://www.w3.org/2001/XMLSchema" xmlns:p="http://schemas.microsoft.com/office/2006/metadata/properties" xmlns:ns2="8f493e50-f4fa-4672-bec5-6587e791f720" xmlns:ns3="http://schemas.microsoft.com/sharepoint/v4" targetNamespace="http://schemas.microsoft.com/office/2006/metadata/properties" ma:root="true" ma:fieldsID="c9790a452ef984e9881bb84b7ee77ddf" ns2:_="" ns3:_="">
    <xsd:import namespace="8f493e50-f4fa-4672-bec5-6587e791f72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m5487619c60d4cdf829961d62f0a4c8b" minOccurs="0"/>
                <xsd:element ref="ns2:TaxCatchAll" minOccurs="0"/>
                <xsd:element ref="ns2:TaxCatchAllLabel" minOccurs="0"/>
                <xsd:element ref="ns2:de1a554c53354888900e11ba3ff10e9e" minOccurs="0"/>
                <xsd:element ref="ns2:d515513357cb4f278bf18cadf524fc2b" minOccurs="0"/>
                <xsd:element ref="ns2:Confidential1" minOccurs="0"/>
                <xsd:element ref="ns2:Business_x0020_Groups" minOccurs="0"/>
                <xsd:element ref="ns3:IconOverlay" minOccurs="0"/>
                <xsd:element ref="ns2:Attachment_x0020_Category" minOccurs="0"/>
                <xsd:element ref="ns2:Attachment_x0020_ID" minOccurs="0"/>
                <xsd:element ref="ns2:Document_x0020_Category" minOccurs="0"/>
                <xsd:element ref="ns2:Published_x0020_External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2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m5487619c60d4cdf829961d62f0a4c8b" ma:index="9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13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Confidential1" ma:index="17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18" nillable="true" ma:displayName="Business Groups" ma:default="FBS - Finance &amp; Business Services" ma:format="Dropdown" ma:internalName="Business_x0020_Groups">
      <xsd:simpleType>
        <xsd:restriction base="dms:Choice">
          <xsd:enumeration value="FBS - Finance &amp; Business Services"/>
          <xsd:enumeration value="SAM - Strategic Asset Management"/>
          <xsd:enumeration value="SSR - Strategy &amp; Stakeholder Relations"/>
          <xsd:enumeration value="CENO - Customer Engagement &amp; Network Operations"/>
          <xsd:enumeration value="WSD - Works and Service Delivery"/>
          <xsd:enumeration value="P&amp;P - People &amp; Performance"/>
          <xsd:enumeration value="Marinus"/>
          <xsd:enumeration value="N/A"/>
        </xsd:restriction>
      </xsd:simpleType>
    </xsd:element>
    <xsd:element name="Attachment_x0020_Category" ma:index="20" nillable="true" ma:displayName="Attachment Category" ma:default="Not Applicable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Attachment_x0020_ID" ma:index="21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Document_x0020_Category" ma:index="22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</xsd:restriction>
      </xsd:simpleType>
    </xsd:element>
    <xsd:element name="Published_x0020_Externally" ma:index="23" nillable="true" ma:displayName="Published Externally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8f493e50-f4fa-4672-bec5-6587e791f720">
      <Value>65</Value>
      <Value>23</Value>
      <Value>15</Value>
    </TaxCatchAll>
    <Record_x0020_Number xmlns="8f493e50-f4fa-4672-bec5-6587e791f720">R0001224446</Record_x0020_Number>
    <Business_x0020_Groups xmlns="8f493e50-f4fa-4672-bec5-6587e791f720">SAM - Strategic Asset Management</Business_x0020_Groups>
    <Published_x0020_Externally xmlns="8f493e50-f4fa-4672-bec5-6587e791f720">Yes</Published_x0020_Externally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Incentive Schemes</TermName>
          <TermId xmlns="http://schemas.microsoft.com/office/infopath/2007/PartnerControls">e6332520-a4a0-472b-bdb7-e40e460dd2d3</TermId>
        </TermInfo>
      </Terms>
    </de1a554c53354888900e11ba3ff10e9e>
    <Document_x0020_Category xmlns="8f493e50-f4fa-4672-bec5-6587e791f720" xsi:nil="true"/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Revised Revenue Proposal</TermName>
          <TermId xmlns="http://schemas.microsoft.com/office/infopath/2007/PartnerControls">8ed63fdf-dfa2-4564-ace5-7c4e7cfa8368</TermId>
        </TermInfo>
      </Terms>
    </m5487619c60d4cdf829961d62f0a4c8b>
    <Attachment_x0020_Category xmlns="8f493e50-f4fa-4672-bec5-6587e791f720">Primary Attachment</Attachment_x0020_Category>
    <Confidential1 xmlns="8f493e50-f4fa-4672-bec5-6587e791f720">No</Confidential1>
    <Attachment_x0020_ID xmlns="8f493e50-f4fa-4672-bec5-6587e791f720">TN031</Attachment_x0020_ID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A865C5-7D60-4E0B-8566-513C85FF78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922EE25-CFBA-4466-80F5-8F39FEE3DB38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A550E0F-A1E4-4DB4-B84C-4EB379EFED1C}"/>
</file>

<file path=customXml/itemProps4.xml><?xml version="1.0" encoding="utf-8"?>
<ds:datastoreItem xmlns:ds="http://schemas.openxmlformats.org/officeDocument/2006/customXml" ds:itemID="{180FC164-385C-4FA6-9E9C-3C71B8FA0FE0}">
  <ds:schemaRefs>
    <ds:schemaRef ds:uri="http://purl.org/dc/elements/1.1/"/>
    <ds:schemaRef ds:uri="d32907c5-24ad-45fa-b08b-e299a201b8a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6d5f1f3-72ea-4272-acf1-563d5db71558"/>
    <ds:schemaRef ds:uri="http://purl.org/dc/dcmitype/"/>
    <ds:schemaRef ds:uri="http://www.w3.org/XML/1998/namespace"/>
    <ds:schemaRef ds:uri="http://schemas.microsoft.com/sharepoint/v3"/>
    <ds:schemaRef ds:uri="http://schemas.microsoft.com/sharepoint/v4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CC89F6C9-85F6-427C-87F4-092C6BA4A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SQL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STPIS Model Customer Service</dc:title>
  <dc:creator>Jack Terry</dc:creator>
  <cp:lastModifiedBy>Shannon Culic</cp:lastModifiedBy>
  <dcterms:created xsi:type="dcterms:W3CDTF">2016-11-18T04:08:32Z</dcterms:created>
  <dcterms:modified xsi:type="dcterms:W3CDTF">2018-11-18T22:27:01Z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0x01010001E02CCC3410964E993CCD35D068A93E020400378700D30144544DA87782544FA0723C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{578ecfc9-0190-4ea2-9032-b5aa466994ff}</vt:lpwstr>
  </property>
  <property fmtid="{D5CDD505-2E9C-101B-9397-08002B2CF9AE}" pid="6" name="RecordPoint_ActiveItemUniqueId">
    <vt:lpwstr>{b512f83d-d251-425f-9137-01350cedf461}</vt:lpwstr>
  </property>
  <property fmtid="{D5CDD505-2E9C-101B-9397-08002B2CF9AE}" pid="7" name="RecordPoint_ActiveItemWebId">
    <vt:lpwstr>{5b808450-c406-4cde-b139-75118b03b2f9}</vt:lpwstr>
  </property>
  <property fmtid="{D5CDD505-2E9C-101B-9397-08002B2CF9AE}" pid="8" name="RecordPoint_RecordNumberSubmitted">
    <vt:lpwstr>R0001224446</vt:lpwstr>
  </property>
  <property fmtid="{D5CDD505-2E9C-101B-9397-08002B2CF9AE}" pid="9" name="RecordPoint_SubmissionCompleted">
    <vt:lpwstr>2018-11-28T14:31:43.2922841+11:00</vt:lpwstr>
  </property>
  <property fmtid="{D5CDD505-2E9C-101B-9397-08002B2CF9AE}" pid="10" name="Determination Category">
    <vt:lpwstr>23;#Incentive Schemes|e6332520-a4a0-472b-bdb7-e40e460dd2d3</vt:lpwstr>
  </property>
  <property fmtid="{D5CDD505-2E9C-101B-9397-08002B2CF9AE}" pid="11" name="Determination Activity">
    <vt:lpwstr>15;#Revised Revenue Proposal|8ed63fdf-dfa2-4564-ace5-7c4e7cfa8368</vt:lpwstr>
  </property>
  <property fmtid="{D5CDD505-2E9C-101B-9397-08002B2CF9AE}" pid="12" name="Primary Audience">
    <vt:lpwstr/>
  </property>
  <property fmtid="{D5CDD505-2E9C-101B-9397-08002B2CF9AE}" pid="13" name="AP_x0020_Year">
    <vt:lpwstr/>
  </property>
  <property fmtid="{D5CDD505-2E9C-101B-9397-08002B2CF9AE}" pid="14" name="AP Category">
    <vt:lpwstr/>
  </property>
  <property fmtid="{D5CDD505-2E9C-101B-9397-08002B2CF9AE}" pid="15" name="AP Other">
    <vt:lpwstr/>
  </property>
  <property fmtid="{D5CDD505-2E9C-101B-9397-08002B2CF9AE}" pid="16" name="Network">
    <vt:lpwstr>65;#Transmission|057fc33d-fae5-41b9-87e5-dc1e3aa504ba</vt:lpwstr>
  </property>
  <property fmtid="{D5CDD505-2E9C-101B-9397-08002B2CF9AE}" pid="17" name="AP Year">
    <vt:lpwstr/>
  </property>
  <property fmtid="{D5CDD505-2E9C-101B-9397-08002B2CF9AE}" pid="18" name="RecordPoint_SubmissionDate">
    <vt:lpwstr/>
  </property>
  <property fmtid="{D5CDD505-2E9C-101B-9397-08002B2CF9AE}" pid="19" name="RecordPoint_ActiveItemMoved">
    <vt:lpwstr/>
  </property>
  <property fmtid="{D5CDD505-2E9C-101B-9397-08002B2CF9AE}" pid="20" name="RecordPoint_RecordFormat">
    <vt:lpwstr/>
  </property>
</Properties>
</file>